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192.168.88.3\Contrat. Editable\1. CONTRATACION 2026\2. MINIMA CUANTIA\APROBADOS\PROCESO OBRA GESTION DEL RIESGO\"/>
    </mc:Choice>
  </mc:AlternateContent>
  <xr:revisionPtr revIDLastSave="0" documentId="13_ncr:1_{88715C47-8D87-4A3A-8C43-25F2FE48D773}" xr6:coauthVersionLast="47" xr6:coauthVersionMax="47" xr10:uidLastSave="{00000000-0000-0000-0000-000000000000}"/>
  <bookViews>
    <workbookView xWindow="-120" yWindow="-120" windowWidth="29040" windowHeight="15720" tabRatio="906" activeTab="4" xr2:uid="{00000000-000D-0000-FFFF-FFFF00000000}"/>
  </bookViews>
  <sheets>
    <sheet name="AIU" sheetId="278" r:id="rId1"/>
    <sheet name="PRESUPUESTO OFICIAL " sheetId="265" r:id="rId2"/>
    <sheet name="APU 1.1" sheetId="268" r:id="rId3"/>
    <sheet name="APU 1.2" sheetId="273" r:id="rId4"/>
    <sheet name="APU 1.3" sheetId="277" r:id="rId5"/>
    <sheet name="MEMORIAS DE CALCULO" sheetId="274" r:id="rId6"/>
    <sheet name="Transporte de materiales- t" sheetId="276"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s>
  <definedNames>
    <definedName name="\0">#REF!</definedName>
    <definedName name="\00">#REF!</definedName>
    <definedName name="\a" localSheetId="2">#REF!</definedName>
    <definedName name="\a" localSheetId="3">#REF!</definedName>
    <definedName name="\a" localSheetId="4">#REF!</definedName>
    <definedName name="\a" localSheetId="6">#REF!</definedName>
    <definedName name="\a">#REF!</definedName>
    <definedName name="\AA">[1]LIQUIDACION!#REF!</definedName>
    <definedName name="\b" localSheetId="0">'[2]CUAD-DIURNA'!#REF!</definedName>
    <definedName name="\b">[3]STRSUMM0!#REF!</definedName>
    <definedName name="\bb">[3]STRSUMM0!#REF!</definedName>
    <definedName name="\c">#REF!</definedName>
    <definedName name="\E">#REF!</definedName>
    <definedName name="\EE">#REF!</definedName>
    <definedName name="\G">#REF!</definedName>
    <definedName name="\k">'[4]7422CW00'!#REF!</definedName>
    <definedName name="\L" localSheetId="0">#REF!</definedName>
    <definedName name="\l">[5]STRSUMM0!#REF!</definedName>
    <definedName name="\M">#REF!</definedName>
    <definedName name="\ñ">'[6]7422CW00'!#REF!</definedName>
    <definedName name="\P">#REF!</definedName>
    <definedName name="\q" localSheetId="0">#REF!</definedName>
    <definedName name="\q" localSheetId="5">#REF!</definedName>
    <definedName name="\q">#N/A</definedName>
    <definedName name="\R">#REF!</definedName>
    <definedName name="\s" localSheetId="2">#REF!</definedName>
    <definedName name="\s" localSheetId="3">#REF!</definedName>
    <definedName name="\s" localSheetId="4">#REF!</definedName>
    <definedName name="\s" localSheetId="6">#REF!</definedName>
    <definedName name="\s">#REF!</definedName>
    <definedName name="\u">#N/A</definedName>
    <definedName name="\V">#REF!</definedName>
    <definedName name="\w" localSheetId="0">#N/A</definedName>
    <definedName name="\w" localSheetId="5">#N/A</definedName>
    <definedName name="\w">[7]TORRES!#REF!</definedName>
    <definedName name="\X" localSheetId="0">AIU!err</definedName>
    <definedName name="\X" localSheetId="2">'APU 1.1'!ERR</definedName>
    <definedName name="\X" localSheetId="3">'APU 1.2'!ERR</definedName>
    <definedName name="\X" localSheetId="4">'APU 1.3'!ERR</definedName>
    <definedName name="\X" localSheetId="5">'MEMORIAS DE CALCULO'!ERR</definedName>
    <definedName name="\X" localSheetId="6">'Transporte de materiales- t'!ERR</definedName>
    <definedName name="\X">[0]!ERR</definedName>
    <definedName name="\y" localSheetId="3">[8]!ERR</definedName>
    <definedName name="\y" localSheetId="4">[8]!ERR</definedName>
    <definedName name="\y" localSheetId="6">[8]!ERR</definedName>
    <definedName name="\y">[8]!ERR</definedName>
    <definedName name="\Z" localSheetId="0">AIU!err</definedName>
    <definedName name="\Z" localSheetId="2">'APU 1.1'!ERR</definedName>
    <definedName name="\Z" localSheetId="3">'APU 1.2'!ERR</definedName>
    <definedName name="\Z" localSheetId="4">'APU 1.3'!ERR</definedName>
    <definedName name="\Z" localSheetId="5">'MEMORIAS DE CALCULO'!ERR</definedName>
    <definedName name="\Z" localSheetId="6">'Transporte de materiales- t'!ERR</definedName>
    <definedName name="\Z">[0]!ERR</definedName>
    <definedName name="_">#REF!</definedName>
    <definedName name="_________________________________________________AFC1">[9]INV!$A$25:$D$28</definedName>
    <definedName name="_________________________________________________AFC3">[9]INV!$F$25:$I$28</definedName>
    <definedName name="_________________________________________________AFC5">[9]INV!$K$25:$N$28</definedName>
    <definedName name="_________________________________________________BGC1">[9]INV!$A$5:$D$8</definedName>
    <definedName name="_________________________________________________BGC3">[9]INV!$F$5:$I$8</definedName>
    <definedName name="_________________________________________________BGC5">[9]INV!$K$5:$N$8</definedName>
    <definedName name="_________________________________________________CAC1">[9]INV!$A$19:$D$22</definedName>
    <definedName name="_________________________________________________CAC3">[9]INV!$F$19:$I$22</definedName>
    <definedName name="_________________________________________________CAC5">[9]INV!$K$19:$N$22</definedName>
    <definedName name="_________________________________________________SBC1">[9]INV!$A$12:$D$15</definedName>
    <definedName name="_________________________________________________SBC3">[9]INV!$F$12:$I$15</definedName>
    <definedName name="_________________________________________________SBC5">[9]INV!$K$12:$N$15</definedName>
    <definedName name="________________________________________________AFC1">[9]INV!$A$25:$D$28</definedName>
    <definedName name="________________________________________________AFC3">[9]INV!$F$25:$I$28</definedName>
    <definedName name="________________________________________________AFC5">[9]INV!$K$25:$N$28</definedName>
    <definedName name="________________________________________________BGC1">[9]INV!$A$5:$D$8</definedName>
    <definedName name="________________________________________________BGC3">[9]INV!$F$5:$I$8</definedName>
    <definedName name="________________________________________________BGC5">[9]INV!$K$5:$N$8</definedName>
    <definedName name="________________________________________________CAC1">[9]INV!$A$19:$D$22</definedName>
    <definedName name="________________________________________________CAC3">[9]INV!$F$19:$I$22</definedName>
    <definedName name="________________________________________________CAC5">[9]INV!$K$19:$N$22</definedName>
    <definedName name="________________________________________________SBC1">[9]INV!$A$12:$D$15</definedName>
    <definedName name="________________________________________________SBC3">[9]INV!$F$12:$I$15</definedName>
    <definedName name="________________________________________________SBC5">[9]INV!$K$12:$N$15</definedName>
    <definedName name="_______________________________________________AFC1">[9]INV!$A$25:$D$28</definedName>
    <definedName name="_______________________________________________AFC3">[9]INV!$F$25:$I$28</definedName>
    <definedName name="_______________________________________________AFC5">[9]INV!$K$25:$N$28</definedName>
    <definedName name="_______________________________________________BGC1">[9]INV!$A$5:$D$8</definedName>
    <definedName name="_______________________________________________BGC3">[9]INV!$F$5:$I$8</definedName>
    <definedName name="_______________________________________________BGC5">[9]INV!$K$5:$N$8</definedName>
    <definedName name="_______________________________________________CAC1">[9]INV!$A$19:$D$22</definedName>
    <definedName name="_______________________________________________CAC3">[9]INV!$F$19:$I$22</definedName>
    <definedName name="_______________________________________________CAC5">[9]INV!$K$19:$N$22</definedName>
    <definedName name="_______________________________________________SBC1">[9]INV!$A$12:$D$15</definedName>
    <definedName name="_______________________________________________SBC3">[9]INV!$F$12:$I$15</definedName>
    <definedName name="_______________________________________________SBC5">[9]INV!$K$12:$N$15</definedName>
    <definedName name="______________________________________________AFC1">[9]INV!$A$25:$D$28</definedName>
    <definedName name="______________________________________________AFC3">[9]INV!$F$25:$I$28</definedName>
    <definedName name="______________________________________________AFC5">[9]INV!$K$25:$N$28</definedName>
    <definedName name="______________________________________________BGC1">[9]INV!$A$5:$D$8</definedName>
    <definedName name="______________________________________________BGC3">[9]INV!$F$5:$I$8</definedName>
    <definedName name="______________________________________________BGC5">[9]INV!$K$5:$N$8</definedName>
    <definedName name="______________________________________________CAC1">[9]INV!$A$19:$D$22</definedName>
    <definedName name="______________________________________________CAC3">[9]INV!$F$19:$I$22</definedName>
    <definedName name="______________________________________________CAC5">[9]INV!$K$19:$N$22</definedName>
    <definedName name="______________________________________________SBC1">[9]INV!$A$12:$D$15</definedName>
    <definedName name="______________________________________________SBC3">[9]INV!$F$12:$I$15</definedName>
    <definedName name="______________________________________________SBC5">[9]INV!$K$12:$N$15</definedName>
    <definedName name="_____________________________________________AFC1">[9]INV!$A$25:$D$28</definedName>
    <definedName name="_____________________________________________AFC3">[9]INV!$F$25:$I$28</definedName>
    <definedName name="_____________________________________________AFC5">[9]INV!$K$25:$N$28</definedName>
    <definedName name="_____________________________________________BGC1">[9]INV!$A$5:$D$8</definedName>
    <definedName name="_____________________________________________BGC3">[9]INV!$F$5:$I$8</definedName>
    <definedName name="_____________________________________________BGC5">[9]INV!$K$5:$N$8</definedName>
    <definedName name="_____________________________________________CAC1">[9]INV!$A$19:$D$22</definedName>
    <definedName name="_____________________________________________CAC3">[9]INV!$F$19:$I$22</definedName>
    <definedName name="_____________________________________________CAC5">[9]INV!$K$19:$N$22</definedName>
    <definedName name="_____________________________________________SBC1">[9]INV!$A$12:$D$15</definedName>
    <definedName name="_____________________________________________SBC3">[9]INV!$F$12:$I$15</definedName>
    <definedName name="_____________________________________________SBC5">[9]INV!$K$12:$N$15</definedName>
    <definedName name="____________________________________________AFC1">[9]INV!$A$25:$D$28</definedName>
    <definedName name="____________________________________________AFC3">[9]INV!$F$25:$I$28</definedName>
    <definedName name="____________________________________________AFC5">[9]INV!$K$25:$N$28</definedName>
    <definedName name="____________________________________________BGC1">[9]INV!$A$5:$D$8</definedName>
    <definedName name="____________________________________________BGC3">[9]INV!$F$5:$I$8</definedName>
    <definedName name="____________________________________________BGC5">[9]INV!$K$5:$N$8</definedName>
    <definedName name="____________________________________________CAC1">[9]INV!$A$19:$D$22</definedName>
    <definedName name="____________________________________________CAC3">[9]INV!$F$19:$I$22</definedName>
    <definedName name="____________________________________________CAC5">[9]INV!$K$19:$N$22</definedName>
    <definedName name="____________________________________________SBC1">[9]INV!$A$12:$D$15</definedName>
    <definedName name="____________________________________________SBC3">[9]INV!$F$12:$I$15</definedName>
    <definedName name="____________________________________________SBC5">[9]INV!$K$12:$N$15</definedName>
    <definedName name="___________________________________________AFC1">[9]INV!$A$25:$D$28</definedName>
    <definedName name="___________________________________________AFC3">[9]INV!$F$25:$I$28</definedName>
    <definedName name="___________________________________________AFC5">[9]INV!$K$25:$N$28</definedName>
    <definedName name="___________________________________________BGC1">[9]INV!$A$5:$D$8</definedName>
    <definedName name="___________________________________________BGC3">[9]INV!$F$5:$I$8</definedName>
    <definedName name="___________________________________________BGC5">[9]INV!$K$5:$N$8</definedName>
    <definedName name="___________________________________________CAC1">[9]INV!$A$19:$D$22</definedName>
    <definedName name="___________________________________________CAC3">[9]INV!$F$19:$I$22</definedName>
    <definedName name="___________________________________________CAC5">[9]INV!$K$19:$N$22</definedName>
    <definedName name="___________________________________________SBC1">[9]INV!$A$12:$D$15</definedName>
    <definedName name="___________________________________________SBC3">[9]INV!$F$12:$I$15</definedName>
    <definedName name="___________________________________________SBC5">[9]INV!$K$12:$N$15</definedName>
    <definedName name="__________________________________________AFC1">[9]INV!$A$25:$D$28</definedName>
    <definedName name="__________________________________________AFC3">[9]INV!$F$25:$I$28</definedName>
    <definedName name="__________________________________________AFC5">[9]INV!$K$25:$N$28</definedName>
    <definedName name="__________________________________________BGC1">[9]INV!$A$5:$D$8</definedName>
    <definedName name="__________________________________________BGC3">[9]INV!$F$5:$I$8</definedName>
    <definedName name="__________________________________________BGC5">[9]INV!$K$5:$N$8</definedName>
    <definedName name="__________________________________________CAC1">[9]INV!$A$19:$D$22</definedName>
    <definedName name="__________________________________________CAC3">[9]INV!$F$19:$I$22</definedName>
    <definedName name="__________________________________________CAC5">[9]INV!$K$19:$N$22</definedName>
    <definedName name="__________________________________________SBC1">[9]INV!$A$12:$D$15</definedName>
    <definedName name="__________________________________________SBC3">[9]INV!$F$12:$I$15</definedName>
    <definedName name="__________________________________________SBC5">[9]INV!$K$12:$N$15</definedName>
    <definedName name="_________________________________________AFC1">[9]INV!$A$25:$D$28</definedName>
    <definedName name="_________________________________________AFC3">[9]INV!$F$25:$I$28</definedName>
    <definedName name="_________________________________________AFC5">[9]INV!$K$25:$N$28</definedName>
    <definedName name="_________________________________________BGC1">[9]INV!$A$5:$D$8</definedName>
    <definedName name="_________________________________________BGC3">[9]INV!$F$5:$I$8</definedName>
    <definedName name="_________________________________________BGC5">[9]INV!$K$5:$N$8</definedName>
    <definedName name="_________________________________________CAC1">[9]INV!$A$19:$D$22</definedName>
    <definedName name="_________________________________________CAC3">[9]INV!$F$19:$I$22</definedName>
    <definedName name="_________________________________________CAC5">[9]INV!$K$19:$N$22</definedName>
    <definedName name="_________________________________________SBC1">[9]INV!$A$12:$D$15</definedName>
    <definedName name="_________________________________________SBC3">[9]INV!$F$12:$I$15</definedName>
    <definedName name="_________________________________________SBC5">[9]INV!$K$12:$N$15</definedName>
    <definedName name="________________________________________AFC1">[9]INV!$A$25:$D$28</definedName>
    <definedName name="________________________________________AFC3">[9]INV!$F$25:$I$28</definedName>
    <definedName name="________________________________________AFC5">[9]INV!$K$25:$N$28</definedName>
    <definedName name="________________________________________BGC1">[9]INV!$A$5:$D$8</definedName>
    <definedName name="________________________________________BGC3">[9]INV!$F$5:$I$8</definedName>
    <definedName name="________________________________________BGC5">[9]INV!$K$5:$N$8</definedName>
    <definedName name="________________________________________CAC1">[9]INV!$A$19:$D$22</definedName>
    <definedName name="________________________________________CAC3">[9]INV!$F$19:$I$22</definedName>
    <definedName name="________________________________________CAC5">[9]INV!$K$19:$N$22</definedName>
    <definedName name="________________________________________SBC1">[9]INV!$A$12:$D$15</definedName>
    <definedName name="________________________________________SBC3">[9]INV!$F$12:$I$15</definedName>
    <definedName name="________________________________________SBC5">[9]INV!$K$12:$N$15</definedName>
    <definedName name="_______________________________________AFC1">[9]INV!$A$25:$D$28</definedName>
    <definedName name="_______________________________________AFC3">[9]INV!$F$25:$I$28</definedName>
    <definedName name="_______________________________________AFC5">[9]INV!$K$25:$N$28</definedName>
    <definedName name="_______________________________________BGC1">[9]INV!$A$5:$D$8</definedName>
    <definedName name="_______________________________________BGC3">[9]INV!$F$5:$I$8</definedName>
    <definedName name="_______________________________________BGC5">[9]INV!$K$5:$N$8</definedName>
    <definedName name="_______________________________________CAC1">[9]INV!$A$19:$D$22</definedName>
    <definedName name="_______________________________________CAC3">[9]INV!$F$19:$I$22</definedName>
    <definedName name="_______________________________________CAC5">[9]INV!$K$19:$N$22</definedName>
    <definedName name="_______________________________________SBC1">[9]INV!$A$12:$D$15</definedName>
    <definedName name="_______________________________________SBC3">[9]INV!$F$12:$I$15</definedName>
    <definedName name="_______________________________________SBC5">[9]INV!$K$12:$N$15</definedName>
    <definedName name="______________________________________AFC1">[9]INV!$A$25:$D$28</definedName>
    <definedName name="______________________________________AFC3">[9]INV!$F$25:$I$28</definedName>
    <definedName name="______________________________________AFC5">[9]INV!$K$25:$N$28</definedName>
    <definedName name="______________________________________BGC1">[9]INV!$A$5:$D$8</definedName>
    <definedName name="______________________________________BGC3">[9]INV!$F$5:$I$8</definedName>
    <definedName name="______________________________________BGC5">[9]INV!$K$5:$N$8</definedName>
    <definedName name="______________________________________CAC1">[9]INV!$A$19:$D$22</definedName>
    <definedName name="______________________________________CAC3">[9]INV!$F$19:$I$22</definedName>
    <definedName name="______________________________________CAC5">[9]INV!$K$19:$N$22</definedName>
    <definedName name="______________________________________SBC1">[9]INV!$A$12:$D$15</definedName>
    <definedName name="______________________________________SBC3">[9]INV!$F$12:$I$15</definedName>
    <definedName name="______________________________________SBC5">[9]INV!$K$12:$N$15</definedName>
    <definedName name="_____________________________________AFC1">[9]INV!$A$25:$D$28</definedName>
    <definedName name="_____________________________________AFC3">[9]INV!$F$25:$I$28</definedName>
    <definedName name="_____________________________________AFC5">[9]INV!$K$25:$N$28</definedName>
    <definedName name="_____________________________________BGC1">[9]INV!$A$5:$D$8</definedName>
    <definedName name="_____________________________________BGC3">[9]INV!$F$5:$I$8</definedName>
    <definedName name="_____________________________________BGC5">[9]INV!$K$5:$N$8</definedName>
    <definedName name="_____________________________________CAC1">[9]INV!$A$19:$D$22</definedName>
    <definedName name="_____________________________________CAC3">[9]INV!$F$19:$I$22</definedName>
    <definedName name="_____________________________________CAC5">[9]INV!$K$19:$N$22</definedName>
    <definedName name="_____________________________________SBC1">[9]INV!$A$12:$D$15</definedName>
    <definedName name="_____________________________________SBC3">[9]INV!$F$12:$I$15</definedName>
    <definedName name="_____________________________________SBC5">[9]INV!$K$12:$N$15</definedName>
    <definedName name="____________________________________AFC1">[9]INV!$A$25:$D$28</definedName>
    <definedName name="____________________________________AFC3">[9]INV!$F$25:$I$28</definedName>
    <definedName name="____________________________________AFC5">[9]INV!$K$25:$N$28</definedName>
    <definedName name="____________________________________BGC1">[9]INV!$A$5:$D$8</definedName>
    <definedName name="____________________________________BGC3">[9]INV!$F$5:$I$8</definedName>
    <definedName name="____________________________________BGC5">[9]INV!$K$5:$N$8</definedName>
    <definedName name="____________________________________CAC1">[9]INV!$A$19:$D$22</definedName>
    <definedName name="____________________________________CAC3">[9]INV!$F$19:$I$22</definedName>
    <definedName name="____________________________________CAC5">[9]INV!$K$19:$N$22</definedName>
    <definedName name="____________________________________SBC1">[9]INV!$A$12:$D$15</definedName>
    <definedName name="____________________________________SBC3">[9]INV!$F$12:$I$15</definedName>
    <definedName name="____________________________________SBC5">[9]INV!$K$12:$N$15</definedName>
    <definedName name="___________________________________AFC1">[9]INV!$A$25:$D$28</definedName>
    <definedName name="___________________________________AFC3">[9]INV!$F$25:$I$28</definedName>
    <definedName name="___________________________________AFC5">[9]INV!$K$25:$N$28</definedName>
    <definedName name="___________________________________BGC1">[9]INV!$A$5:$D$8</definedName>
    <definedName name="___________________________________BGC3">[9]INV!$F$5:$I$8</definedName>
    <definedName name="___________________________________BGC5">[9]INV!$K$5:$N$8</definedName>
    <definedName name="___________________________________CAC1">[9]INV!$A$19:$D$22</definedName>
    <definedName name="___________________________________CAC3">[9]INV!$F$19:$I$22</definedName>
    <definedName name="___________________________________CAC5">[9]INV!$K$19:$N$22</definedName>
    <definedName name="___________________________________SBC1">[9]INV!$A$12:$D$15</definedName>
    <definedName name="___________________________________SBC3">[9]INV!$F$12:$I$15</definedName>
    <definedName name="___________________________________SBC5">[9]INV!$K$12:$N$15</definedName>
    <definedName name="__________________________________AFC1">[9]INV!$A$25:$D$28</definedName>
    <definedName name="__________________________________AFC3">[9]INV!$F$25:$I$28</definedName>
    <definedName name="__________________________________AFC5">[9]INV!$K$25:$N$28</definedName>
    <definedName name="__________________________________BGC1">[9]INV!$A$5:$D$8</definedName>
    <definedName name="__________________________________BGC3">[9]INV!$F$5:$I$8</definedName>
    <definedName name="__________________________________BGC5">[9]INV!$K$5:$N$8</definedName>
    <definedName name="__________________________________CAC1">[9]INV!$A$19:$D$22</definedName>
    <definedName name="__________________________________CAC3">[9]INV!$F$19:$I$22</definedName>
    <definedName name="__________________________________CAC5">[9]INV!$K$19:$N$22</definedName>
    <definedName name="__________________________________SBC1">[9]INV!$A$12:$D$15</definedName>
    <definedName name="__________________________________SBC3">[9]INV!$F$12:$I$15</definedName>
    <definedName name="__________________________________SBC5">[9]INV!$K$12:$N$15</definedName>
    <definedName name="_________________________________AFC1">[9]INV!$A$25:$D$28</definedName>
    <definedName name="_________________________________AFC3">[9]INV!$F$25:$I$28</definedName>
    <definedName name="_________________________________AFC5">[9]INV!$K$25:$N$28</definedName>
    <definedName name="_________________________________BGC1">[9]INV!$A$5:$D$8</definedName>
    <definedName name="_________________________________BGC3">[9]INV!$F$5:$I$8</definedName>
    <definedName name="_________________________________BGC5">[9]INV!$K$5:$N$8</definedName>
    <definedName name="_________________________________CAC1">[9]INV!$A$19:$D$22</definedName>
    <definedName name="_________________________________CAC3">[9]INV!$F$19:$I$22</definedName>
    <definedName name="_________________________________CAC5">[9]INV!$K$19:$N$22</definedName>
    <definedName name="_________________________________SBC1">[9]INV!$A$12:$D$15</definedName>
    <definedName name="_________________________________SBC3">[9]INV!$F$12:$I$15</definedName>
    <definedName name="_________________________________SBC5">[9]INV!$K$12:$N$15</definedName>
    <definedName name="________________________________AFC1">[9]INV!$A$25:$D$28</definedName>
    <definedName name="________________________________AFC3">[9]INV!$F$25:$I$28</definedName>
    <definedName name="________________________________AFC5">[9]INV!$K$25:$N$28</definedName>
    <definedName name="________________________________BGC1">[9]INV!$A$5:$D$8</definedName>
    <definedName name="________________________________BGC3">[9]INV!$F$5:$I$8</definedName>
    <definedName name="________________________________BGC5">[9]INV!$K$5:$N$8</definedName>
    <definedName name="________________________________CAC1">[9]INV!$A$19:$D$22</definedName>
    <definedName name="________________________________CAC3">[9]INV!$F$19:$I$22</definedName>
    <definedName name="________________________________CAC5">[9]INV!$K$19:$N$22</definedName>
    <definedName name="________________________________SBC1">[9]INV!$A$12:$D$15</definedName>
    <definedName name="________________________________SBC3">[9]INV!$F$12:$I$15</definedName>
    <definedName name="________________________________SBC5">[9]INV!$K$12:$N$15</definedName>
    <definedName name="_______________________________AFC1">[9]INV!$A$25:$D$28</definedName>
    <definedName name="_______________________________AFC3">[9]INV!$F$25:$I$28</definedName>
    <definedName name="_______________________________AFC5">[9]INV!$K$25:$N$28</definedName>
    <definedName name="_______________________________BGC1">[9]INV!$A$5:$D$8</definedName>
    <definedName name="_______________________________BGC3">[9]INV!$F$5:$I$8</definedName>
    <definedName name="_______________________________BGC5">[9]INV!$K$5:$N$8</definedName>
    <definedName name="_______________________________CAC1">[9]INV!$A$19:$D$22</definedName>
    <definedName name="_______________________________CAC3">[9]INV!$F$19:$I$22</definedName>
    <definedName name="_______________________________CAC5">[9]INV!$K$19:$N$22</definedName>
    <definedName name="_______________________________SBC1">[9]INV!$A$12:$D$15</definedName>
    <definedName name="_______________________________SBC3">[9]INV!$F$12:$I$15</definedName>
    <definedName name="_______________________________SBC5">[9]INV!$K$12:$N$15</definedName>
    <definedName name="______________________________AFC1">[9]INV!$A$25:$D$28</definedName>
    <definedName name="______________________________AFC3">[9]INV!$F$25:$I$28</definedName>
    <definedName name="______________________________AFC5">[9]INV!$K$25:$N$28</definedName>
    <definedName name="______________________________BGC1">[9]INV!$A$5:$D$8</definedName>
    <definedName name="______________________________BGC3">[9]INV!$F$5:$I$8</definedName>
    <definedName name="______________________________BGC5">[9]INV!$K$5:$N$8</definedName>
    <definedName name="______________________________CAC1">[9]INV!$A$19:$D$22</definedName>
    <definedName name="______________________________CAC3">[9]INV!$F$19:$I$22</definedName>
    <definedName name="______________________________CAC5">[9]INV!$K$19:$N$22</definedName>
    <definedName name="______________________________SBC1">[9]INV!$A$12:$D$15</definedName>
    <definedName name="______________________________SBC3">[9]INV!$F$12:$I$15</definedName>
    <definedName name="______________________________SBC5">[9]INV!$K$12:$N$15</definedName>
    <definedName name="_____________________________AFC1">[9]INV!$A$25:$D$28</definedName>
    <definedName name="_____________________________AFC3">[9]INV!$F$25:$I$28</definedName>
    <definedName name="_____________________________AFC5">[9]INV!$K$25:$N$28</definedName>
    <definedName name="_____________________________BGC1">[9]INV!$A$5:$D$8</definedName>
    <definedName name="_____________________________BGC3">[9]INV!$F$5:$I$8</definedName>
    <definedName name="_____________________________BGC5">[9]INV!$K$5:$N$8</definedName>
    <definedName name="_____________________________CAC1">[9]INV!$A$19:$D$22</definedName>
    <definedName name="_____________________________CAC3">[9]INV!$F$19:$I$22</definedName>
    <definedName name="_____________________________CAC5">[9]INV!$K$19:$N$22</definedName>
    <definedName name="_____________________________SBC1">[9]INV!$A$12:$D$15</definedName>
    <definedName name="_____________________________SBC3">[9]INV!$F$12:$I$15</definedName>
    <definedName name="_____________________________SBC5">[9]INV!$K$12:$N$15</definedName>
    <definedName name="____________________________AFC1">[9]INV!$A$25:$D$28</definedName>
    <definedName name="____________________________AFC3">[9]INV!$F$25:$I$28</definedName>
    <definedName name="____________________________AFC5">[9]INV!$K$25:$N$28</definedName>
    <definedName name="____________________________BGC1">[9]INV!$A$5:$D$8</definedName>
    <definedName name="____________________________BGC3">[9]INV!$F$5:$I$8</definedName>
    <definedName name="____________________________BGC5">[9]INV!$K$5:$N$8</definedName>
    <definedName name="____________________________CAC1">[9]INV!$A$19:$D$22</definedName>
    <definedName name="____________________________CAC3">[9]INV!$F$19:$I$22</definedName>
    <definedName name="____________________________CAC5">[9]INV!$K$19:$N$22</definedName>
    <definedName name="____________________________SBC1">[9]INV!$A$12:$D$15</definedName>
    <definedName name="____________________________SBC3">[9]INV!$F$12:$I$15</definedName>
    <definedName name="____________________________SBC5">[9]INV!$K$12:$N$15</definedName>
    <definedName name="___________________________AFC1">[9]INV!$A$25:$D$28</definedName>
    <definedName name="___________________________AFC3">[9]INV!$F$25:$I$28</definedName>
    <definedName name="___________________________AFC5">[9]INV!$K$25:$N$28</definedName>
    <definedName name="___________________________BGC1">[9]INV!$A$5:$D$8</definedName>
    <definedName name="___________________________BGC3">[9]INV!$F$5:$I$8</definedName>
    <definedName name="___________________________BGC5">[9]INV!$K$5:$N$8</definedName>
    <definedName name="___________________________CAC1">[9]INV!$A$19:$D$22</definedName>
    <definedName name="___________________________CAC3">[9]INV!$F$19:$I$22</definedName>
    <definedName name="___________________________CAC5">[9]INV!$K$19:$N$22</definedName>
    <definedName name="___________________________FS01" localSheetId="0">[0]!ERR</definedName>
    <definedName name="___________________________FS01" localSheetId="5">[0]!ERR</definedName>
    <definedName name="___________________________FS01">[0]!ERR</definedName>
    <definedName name="___________________________SBC1">[9]INV!$A$12:$D$15</definedName>
    <definedName name="___________________________SBC3">[9]INV!$F$12:$I$15</definedName>
    <definedName name="___________________________SBC5">[9]INV!$K$12:$N$15</definedName>
    <definedName name="__________________________AFC1">[9]INV!$A$25:$D$28</definedName>
    <definedName name="__________________________AFC3">[9]INV!$F$25:$I$28</definedName>
    <definedName name="__________________________AFC5">[9]INV!$K$25:$N$28</definedName>
    <definedName name="__________________________BGC1">[9]INV!$A$5:$D$8</definedName>
    <definedName name="__________________________BGC3">[9]INV!$F$5:$I$8</definedName>
    <definedName name="__________________________BGC5">[9]INV!$K$5:$N$8</definedName>
    <definedName name="__________________________CAC1">[9]INV!$A$19:$D$22</definedName>
    <definedName name="__________________________CAC3">[9]INV!$F$19:$I$22</definedName>
    <definedName name="__________________________CAC5">[9]INV!$K$19:$N$22</definedName>
    <definedName name="__________________________FS01" localSheetId="0">[0]!ERR</definedName>
    <definedName name="__________________________FS01" localSheetId="5">[0]!ERR</definedName>
    <definedName name="__________________________FS01">[0]!ERR</definedName>
    <definedName name="__________________________SBC1">[9]INV!$A$12:$D$15</definedName>
    <definedName name="__________________________SBC3">[9]INV!$F$12:$I$15</definedName>
    <definedName name="__________________________SBC5">[9]INV!$K$12:$N$15</definedName>
    <definedName name="_________________________AFC1">[9]INV!$A$25:$D$28</definedName>
    <definedName name="_________________________AFC3">[9]INV!$F$25:$I$28</definedName>
    <definedName name="_________________________AFC5">[9]INV!$K$25:$N$28</definedName>
    <definedName name="_________________________BGC1">[9]INV!$A$5:$D$8</definedName>
    <definedName name="_________________________BGC3">[9]INV!$F$5:$I$8</definedName>
    <definedName name="_________________________BGC5">[9]INV!$K$5:$N$8</definedName>
    <definedName name="_________________________CAC1">[9]INV!$A$19:$D$22</definedName>
    <definedName name="_________________________CAC3">[9]INV!$F$19:$I$22</definedName>
    <definedName name="_________________________CAC5">[9]INV!$K$19:$N$22</definedName>
    <definedName name="_________________________SBC1">[9]INV!$A$12:$D$15</definedName>
    <definedName name="_________________________SBC3">[9]INV!$F$12:$I$15</definedName>
    <definedName name="_________________________SBC5">[9]INV!$K$12:$N$15</definedName>
    <definedName name="________________________AFC1">[9]INV!$A$25:$D$28</definedName>
    <definedName name="________________________AFC3">[9]INV!$F$25:$I$28</definedName>
    <definedName name="________________________AFC5">[9]INV!$K$25:$N$28</definedName>
    <definedName name="________________________BGC1">[9]INV!$A$5:$D$8</definedName>
    <definedName name="________________________BGC3">[9]INV!$F$5:$I$8</definedName>
    <definedName name="________________________BGC5">[9]INV!$K$5:$N$8</definedName>
    <definedName name="________________________CAC1">[9]INV!$A$19:$D$22</definedName>
    <definedName name="________________________CAC3">[9]INV!$F$19:$I$22</definedName>
    <definedName name="________________________CAC5">[9]INV!$K$19:$N$22</definedName>
    <definedName name="________________________FS01" localSheetId="0">[0]!ERR</definedName>
    <definedName name="________________________FS01" localSheetId="5">[0]!ERR</definedName>
    <definedName name="________________________FS01">[0]!ERR</definedName>
    <definedName name="________________________SBC1">[9]INV!$A$12:$D$15</definedName>
    <definedName name="________________________SBC3">[9]INV!$F$12:$I$15</definedName>
    <definedName name="________________________SBC5">[9]INV!$K$12:$N$15</definedName>
    <definedName name="_______________________AFC1">[9]INV!$A$25:$D$28</definedName>
    <definedName name="_______________________AFC3">[9]INV!$F$25:$I$28</definedName>
    <definedName name="_______________________AFC5">[9]INV!$K$25:$N$28</definedName>
    <definedName name="_______________________BGC1">[9]INV!$A$5:$D$8</definedName>
    <definedName name="_______________________BGC3">[9]INV!$F$5:$I$8</definedName>
    <definedName name="_______________________BGC5">[9]INV!$K$5:$N$8</definedName>
    <definedName name="_______________________CAC1">[9]INV!$A$19:$D$22</definedName>
    <definedName name="_______________________CAC3">[9]INV!$F$19:$I$22</definedName>
    <definedName name="_______________________CAC5">[9]INV!$K$19:$N$22</definedName>
    <definedName name="_______________________SBC1">[9]INV!$A$12:$D$15</definedName>
    <definedName name="_______________________SBC3">[9]INV!$F$12:$I$15</definedName>
    <definedName name="_______________________SBC5">[9]INV!$K$12:$N$15</definedName>
    <definedName name="______________________AFC1">[9]INV!$A$25:$D$28</definedName>
    <definedName name="______________________AFC3">[9]INV!$F$25:$I$28</definedName>
    <definedName name="______________________AFC5">[9]INV!$K$25:$N$28</definedName>
    <definedName name="______________________BGC1">[9]INV!$A$5:$D$8</definedName>
    <definedName name="______________________BGC3">[9]INV!$F$5:$I$8</definedName>
    <definedName name="______________________BGC5">[9]INV!$K$5:$N$8</definedName>
    <definedName name="______________________CAC1">[9]INV!$A$19:$D$22</definedName>
    <definedName name="______________________CAC3">[9]INV!$F$19:$I$22</definedName>
    <definedName name="______________________CAC5">[9]INV!$K$19:$N$22</definedName>
    <definedName name="______________________FS01" localSheetId="0">[0]!ERR</definedName>
    <definedName name="______________________FS01" localSheetId="5">[0]!ERR</definedName>
    <definedName name="______________________FS01">[0]!ERR</definedName>
    <definedName name="______________________SBC1">[9]INV!$A$12:$D$15</definedName>
    <definedName name="______________________SBC3">[9]INV!$F$12:$I$15</definedName>
    <definedName name="______________________SBC5">[9]INV!$K$12:$N$15</definedName>
    <definedName name="_____________________AFC1">[9]INV!$A$25:$D$28</definedName>
    <definedName name="_____________________AFC3">[9]INV!$F$25:$I$28</definedName>
    <definedName name="_____________________AFC5">[9]INV!$K$25:$N$28</definedName>
    <definedName name="_____________________BGC1">[9]INV!$A$5:$D$8</definedName>
    <definedName name="_____________________BGC3">[9]INV!$F$5:$I$8</definedName>
    <definedName name="_____________________BGC5">[9]INV!$K$5:$N$8</definedName>
    <definedName name="_____________________CAC1">[9]INV!$A$19:$D$22</definedName>
    <definedName name="_____________________CAC3">[9]INV!$F$19:$I$22</definedName>
    <definedName name="_____________________CAC5">[9]INV!$K$19:$N$22</definedName>
    <definedName name="_____________________SBC1">[9]INV!$A$12:$D$15</definedName>
    <definedName name="_____________________SBC3">[9]INV!$F$12:$I$15</definedName>
    <definedName name="_____________________SBC5">[9]INV!$K$12:$N$15</definedName>
    <definedName name="____________________AFC1">[9]INV!$A$25:$D$28</definedName>
    <definedName name="____________________AFC3">[9]INV!$F$25:$I$28</definedName>
    <definedName name="____________________AFC5">[9]INV!$K$25:$N$28</definedName>
    <definedName name="____________________BGC1">[9]INV!$A$5:$D$8</definedName>
    <definedName name="____________________BGC3">[9]INV!$F$5:$I$8</definedName>
    <definedName name="____________________BGC5">[9]INV!$K$5:$N$8</definedName>
    <definedName name="____________________CAC1">[9]INV!$A$19:$D$22</definedName>
    <definedName name="____________________CAC3">[9]INV!$F$19:$I$22</definedName>
    <definedName name="____________________CAC5">[9]INV!$K$19:$N$22</definedName>
    <definedName name="____________________FS01" localSheetId="0">[0]!ERR</definedName>
    <definedName name="____________________FS01" localSheetId="5">[0]!ERR</definedName>
    <definedName name="____________________FS01">[0]!ERR</definedName>
    <definedName name="____________________SBC1">[9]INV!$A$12:$D$15</definedName>
    <definedName name="____________________SBC3">[9]INV!$F$12:$I$15</definedName>
    <definedName name="____________________SBC5">[9]INV!$K$12:$N$15</definedName>
    <definedName name="___________________AFC1">[9]INV!$A$25:$D$28</definedName>
    <definedName name="___________________AFC3">[9]INV!$F$25:$I$28</definedName>
    <definedName name="___________________AFC5">[9]INV!$K$25:$N$28</definedName>
    <definedName name="___________________BGC1">[9]INV!$A$5:$D$8</definedName>
    <definedName name="___________________BGC3">[9]INV!$F$5:$I$8</definedName>
    <definedName name="___________________BGC5">[9]INV!$K$5:$N$8</definedName>
    <definedName name="___________________CAC1">[9]INV!$A$19:$D$22</definedName>
    <definedName name="___________________CAC3">[9]INV!$F$19:$I$22</definedName>
    <definedName name="___________________CAC5">[9]INV!$K$19:$N$22</definedName>
    <definedName name="___________________FS01" localSheetId="0">[0]!ERR</definedName>
    <definedName name="___________________FS01" localSheetId="5">[0]!ERR</definedName>
    <definedName name="___________________FS01">[0]!ERR</definedName>
    <definedName name="___________________SBC1">[9]INV!$A$12:$D$15</definedName>
    <definedName name="___________________SBC3">[9]INV!$F$12:$I$15</definedName>
    <definedName name="___________________SBC5">[9]INV!$K$12:$N$15</definedName>
    <definedName name="__________________AFC1">[9]INV!$A$25:$D$28</definedName>
    <definedName name="__________________AFC3">[9]INV!$F$25:$I$28</definedName>
    <definedName name="__________________AFC5">[9]INV!$K$25:$N$28</definedName>
    <definedName name="__________________BGC1">[9]INV!$A$5:$D$8</definedName>
    <definedName name="__________________BGC3">[9]INV!$F$5:$I$8</definedName>
    <definedName name="__________________BGC5">[9]INV!$K$5:$N$8</definedName>
    <definedName name="__________________CAC1">[9]INV!$A$19:$D$22</definedName>
    <definedName name="__________________CAC3">[9]INV!$F$19:$I$22</definedName>
    <definedName name="__________________CAC5">[9]INV!$K$19:$N$22</definedName>
    <definedName name="__________________FS01" localSheetId="3">[8]!ERR</definedName>
    <definedName name="__________________FS01" localSheetId="4">[8]!ERR</definedName>
    <definedName name="__________________FS01" localSheetId="6">[8]!ERR</definedName>
    <definedName name="__________________FS01">[8]!ERR</definedName>
    <definedName name="__________________SBC1">[9]INV!$A$12:$D$15</definedName>
    <definedName name="__________________SBC3">[9]INV!$F$12:$I$15</definedName>
    <definedName name="__________________SBC5">[9]INV!$K$12:$N$15</definedName>
    <definedName name="_________________AFC1">[9]INV!$A$25:$D$28</definedName>
    <definedName name="_________________AFC3">[9]INV!$F$25:$I$28</definedName>
    <definedName name="_________________AFC5">[9]INV!$K$25:$N$28</definedName>
    <definedName name="_________________BGC1">[9]INV!$A$5:$D$8</definedName>
    <definedName name="_________________BGC3">[9]INV!$F$5:$I$8</definedName>
    <definedName name="_________________BGC5">[9]INV!$K$5:$N$8</definedName>
    <definedName name="_________________CAC1">[9]INV!$A$19:$D$22</definedName>
    <definedName name="_________________CAC3">[9]INV!$F$19:$I$22</definedName>
    <definedName name="_________________CAC5">[9]INV!$K$19:$N$22</definedName>
    <definedName name="_________________FS01" localSheetId="3">[10]!ERR</definedName>
    <definedName name="_________________FS01" localSheetId="4">[10]!ERR</definedName>
    <definedName name="_________________FS01" localSheetId="6">[10]!ERR</definedName>
    <definedName name="_________________FS01">[10]!ERR</definedName>
    <definedName name="_________________SBC1">[9]INV!$A$12:$D$15</definedName>
    <definedName name="_________________SBC3">[9]INV!$F$12:$I$15</definedName>
    <definedName name="_________________SBC5">[9]INV!$K$12:$N$15</definedName>
    <definedName name="________________AFC1">[9]INV!$A$25:$D$28</definedName>
    <definedName name="________________AFC3">[9]INV!$F$25:$I$28</definedName>
    <definedName name="________________AFC5">[9]INV!$K$25:$N$28</definedName>
    <definedName name="________________BGC1">[9]INV!$A$5:$D$8</definedName>
    <definedName name="________________BGC3">[9]INV!$F$5:$I$8</definedName>
    <definedName name="________________BGC5">[9]INV!$K$5:$N$8</definedName>
    <definedName name="________________CAC1">[9]INV!$A$19:$D$22</definedName>
    <definedName name="________________CAC3">[9]INV!$F$19:$I$22</definedName>
    <definedName name="________________CAC5">[9]INV!$K$19:$N$22</definedName>
    <definedName name="________________FS01" localSheetId="3">[10]!ERR</definedName>
    <definedName name="________________FS01" localSheetId="4">[10]!ERR</definedName>
    <definedName name="________________FS01" localSheetId="6">[10]!ERR</definedName>
    <definedName name="________________FS01">[10]!ERR</definedName>
    <definedName name="________________SBC1">[9]INV!$A$12:$D$15</definedName>
    <definedName name="________________SBC3">[9]INV!$F$12:$I$15</definedName>
    <definedName name="________________SBC5">[9]INV!$K$12:$N$15</definedName>
    <definedName name="_______________AFC1">[9]INV!$A$25:$D$28</definedName>
    <definedName name="_______________AFC3">[9]INV!$F$25:$I$28</definedName>
    <definedName name="_______________AFC5">[9]INV!$K$25:$N$28</definedName>
    <definedName name="_______________BGC1">[9]INV!$A$5:$D$8</definedName>
    <definedName name="_______________BGC3">[9]INV!$F$5:$I$8</definedName>
    <definedName name="_______________BGC5">[9]INV!$K$5:$N$8</definedName>
    <definedName name="_______________CAC1">[9]INV!$A$19:$D$22</definedName>
    <definedName name="_______________CAC3">[9]INV!$F$19:$I$22</definedName>
    <definedName name="_______________CAC5">[9]INV!$K$19:$N$22</definedName>
    <definedName name="_______________F" localSheetId="0">[0]!ERR</definedName>
    <definedName name="_______________F" localSheetId="5">[0]!ERR</definedName>
    <definedName name="_______________F">[0]!ERR</definedName>
    <definedName name="_______________FS01" localSheetId="3">[10]!ERR</definedName>
    <definedName name="_______________FS01" localSheetId="4">[10]!ERR</definedName>
    <definedName name="_______________FS01" localSheetId="6">[10]!ERR</definedName>
    <definedName name="_______________FS01">[10]!ERR</definedName>
    <definedName name="_______________INF1">#REF!</definedName>
    <definedName name="_______________oa55">#REF!</definedName>
    <definedName name="_______________SBC1">[9]INV!$A$12:$D$15</definedName>
    <definedName name="_______________SBC3">[9]INV!$F$12:$I$15</definedName>
    <definedName name="_______________SBC5">[9]INV!$K$12:$N$15</definedName>
    <definedName name="______________AFC1">[9]INV!$A$25:$D$28</definedName>
    <definedName name="______________AFC3">[9]INV!$F$25:$I$28</definedName>
    <definedName name="______________AFC5">[9]INV!$K$25:$N$28</definedName>
    <definedName name="______________BGC1">[9]INV!$A$5:$D$8</definedName>
    <definedName name="______________BGC3">[9]INV!$F$5:$I$8</definedName>
    <definedName name="______________BGC5">[9]INV!$K$5:$N$8</definedName>
    <definedName name="______________CAC1">[9]INV!$A$19:$D$22</definedName>
    <definedName name="______________CAC3">[9]INV!$F$19:$I$22</definedName>
    <definedName name="______________CAC5">[9]INV!$K$19:$N$22</definedName>
    <definedName name="______________F" localSheetId="0">[0]!ERR</definedName>
    <definedName name="______________F" localSheetId="5">[0]!ERR</definedName>
    <definedName name="______________F">[0]!ERR</definedName>
    <definedName name="______________FS01" localSheetId="0">[0]!ERR</definedName>
    <definedName name="______________FS01" localSheetId="5">[0]!ERR</definedName>
    <definedName name="______________FS01">[0]!ERR</definedName>
    <definedName name="______________oa55">#REF!</definedName>
    <definedName name="______________SBC1">[9]INV!$A$12:$D$15</definedName>
    <definedName name="______________SBC3">[9]INV!$F$12:$I$15</definedName>
    <definedName name="______________SBC5">[9]INV!$K$12:$N$15</definedName>
    <definedName name="_____________AFC1">[9]INV!$A$25:$D$28</definedName>
    <definedName name="_____________AFC3">[9]INV!$F$25:$I$28</definedName>
    <definedName name="_____________AFC5">[9]INV!$K$25:$N$28</definedName>
    <definedName name="_____________BGC1">[9]INV!$A$5:$D$8</definedName>
    <definedName name="_____________BGC3">[9]INV!$F$5:$I$8</definedName>
    <definedName name="_____________BGC5">[9]INV!$K$5:$N$8</definedName>
    <definedName name="_____________CAC1">[9]INV!$A$19:$D$22</definedName>
    <definedName name="_____________CAC3">[9]INV!$F$19:$I$22</definedName>
    <definedName name="_____________CAC5">[9]INV!$K$19:$N$22</definedName>
    <definedName name="_____________EMP10">[11]Hoja3!#REF!</definedName>
    <definedName name="_____________EMP12">[11]Hoja3!#REF!</definedName>
    <definedName name="_____________EMP3">[11]Hoja3!#REF!</definedName>
    <definedName name="_____________EMP4">[11]Hoja3!#REF!</definedName>
    <definedName name="_____________EMP6">[11]Hoja3!#REF!</definedName>
    <definedName name="_____________EMP8">[11]Hoja3!#REF!</definedName>
    <definedName name="_____________ESP1">[11]Hoja3!#REF!</definedName>
    <definedName name="_____________ESP2">[11]Hoja3!#REF!</definedName>
    <definedName name="_____________ESP3">[11]Hoja3!#REF!</definedName>
    <definedName name="_____________ESP4">[11]Hoja3!#REF!</definedName>
    <definedName name="_____________FS01" localSheetId="3">[10]!ERR</definedName>
    <definedName name="_____________FS01" localSheetId="4">[10]!ERR</definedName>
    <definedName name="_____________FS01" localSheetId="6">[10]!ERR</definedName>
    <definedName name="_____________FS01">[10]!ERR</definedName>
    <definedName name="_____________ipc2">#REF!</definedName>
    <definedName name="_____________ipc3">#REF!</definedName>
    <definedName name="_____________ipc4">#REF!</definedName>
    <definedName name="_____________oa55">#REF!</definedName>
    <definedName name="_____________SBC1">[9]INV!$A$12:$D$15</definedName>
    <definedName name="_____________SBC3">[9]INV!$F$12:$I$15</definedName>
    <definedName name="_____________SBC5">[9]INV!$K$12:$N$15</definedName>
    <definedName name="____________AFC1">[9]INV!$A$25:$D$28</definedName>
    <definedName name="____________AFC3">[9]INV!$F$25:$I$28</definedName>
    <definedName name="____________AFC5">[9]INV!$K$25:$N$28</definedName>
    <definedName name="____________BGC1">[9]INV!$A$5:$D$8</definedName>
    <definedName name="____________BGC3">[9]INV!$F$5:$I$8</definedName>
    <definedName name="____________BGC5">[9]INV!$K$5:$N$8</definedName>
    <definedName name="____________BRI10">[11]Hoja3!$F$1327</definedName>
    <definedName name="____________BRI12">[11]Hoja3!$F$1366</definedName>
    <definedName name="____________BRI3">[11]Hoja3!$F$1175</definedName>
    <definedName name="____________BRI4">[11]Hoja3!$F$1212</definedName>
    <definedName name="____________BRI6">[11]Hoja3!$F$1249</definedName>
    <definedName name="____________BRI8">[11]Hoja3!$F$1288</definedName>
    <definedName name="____________CAC1">[9]INV!$A$19:$D$22</definedName>
    <definedName name="____________CAC3">[9]INV!$F$19:$I$22</definedName>
    <definedName name="____________CAC5">[9]INV!$K$19:$N$22</definedName>
    <definedName name="____________EMP10">[11]Hoja3!#REF!</definedName>
    <definedName name="____________EMP12">[11]Hoja3!#REF!</definedName>
    <definedName name="____________EMP3">[11]Hoja3!#REF!</definedName>
    <definedName name="____________EMP4">[11]Hoja3!#REF!</definedName>
    <definedName name="____________EMP6">[11]Hoja3!#REF!</definedName>
    <definedName name="____________EMP8">[11]Hoja3!#REF!</definedName>
    <definedName name="____________ESP1">[11]Hoja3!#REF!</definedName>
    <definedName name="____________ESP2">[11]Hoja3!#REF!</definedName>
    <definedName name="____________ESP3">[11]Hoja3!#REF!</definedName>
    <definedName name="____________ESP4">[11]Hoja3!#REF!</definedName>
    <definedName name="____________F" localSheetId="0">[0]!ERR</definedName>
    <definedName name="____________F" localSheetId="5">[0]!ERR</definedName>
    <definedName name="____________F">[0]!ERR</definedName>
    <definedName name="____________FS01" localSheetId="3">[10]!ERR</definedName>
    <definedName name="____________FS01" localSheetId="4">[10]!ERR</definedName>
    <definedName name="____________FS01" localSheetId="6">[10]!ERR</definedName>
    <definedName name="____________FS01">[10]!ERR</definedName>
    <definedName name="____________ipc1">#REF!</definedName>
    <definedName name="____________ipc2">#REF!</definedName>
    <definedName name="____________ipc3">#REF!</definedName>
    <definedName name="____________ipc4">#REF!</definedName>
    <definedName name="____________oa55">#REF!</definedName>
    <definedName name="____________SBC1">[9]INV!$A$12:$D$15</definedName>
    <definedName name="____________SBC3">[9]INV!$F$12:$I$15</definedName>
    <definedName name="____________SBC5">[9]INV!$K$12:$N$15</definedName>
    <definedName name="____________TEE10">[11]Hoja3!$F$786</definedName>
    <definedName name="____________TEE6">[11]Hoja3!$F$746</definedName>
    <definedName name="____________TUB10">[11]Hoja3!$F$163</definedName>
    <definedName name="____________TUB12">[11]Hoja3!$F$202</definedName>
    <definedName name="____________TUB3">[11]Hoja3!$F$47</definedName>
    <definedName name="____________TUB6">[11]Hoja3!$F$85</definedName>
    <definedName name="____________TUB8">[11]Hoja3!$F$124</definedName>
    <definedName name="____________WEL124">[11]Hoja3!$F$1026</definedName>
    <definedName name="___________A251140">#REF!</definedName>
    <definedName name="___________A251150">#REF!</definedName>
    <definedName name="___________a310">[12]A_A310!$A$17:$AE$73</definedName>
    <definedName name="___________aa310">[13]A_A310!$A$17:$AE$73</definedName>
    <definedName name="___________AFC1">[9]INV!$A$25:$D$28</definedName>
    <definedName name="___________AFC3">[9]INV!$F$25:$I$28</definedName>
    <definedName name="___________AFC5">[9]INV!$K$25:$N$28</definedName>
    <definedName name="___________BGC1">[9]INV!$A$5:$D$8</definedName>
    <definedName name="___________BGC3">[9]INV!$F$5:$I$8</definedName>
    <definedName name="___________BGC5">[9]INV!$K$5:$N$8</definedName>
    <definedName name="___________BON1">#REF!</definedName>
    <definedName name="___________BON2">#REF!</definedName>
    <definedName name="___________BON3">#REF!</definedName>
    <definedName name="___________BON4">#REF!</definedName>
    <definedName name="___________BON5">#REF!</definedName>
    <definedName name="___________BON6">#REF!</definedName>
    <definedName name="___________BRI10">[11]Hoja3!$F$1327</definedName>
    <definedName name="___________BRI12">[11]Hoja3!$F$1366</definedName>
    <definedName name="___________BRI3">[11]Hoja3!$F$1175</definedName>
    <definedName name="___________BRI4">[11]Hoja3!$F$1212</definedName>
    <definedName name="___________BRI6">[11]Hoja3!$F$1249</definedName>
    <definedName name="___________BRI8">[11]Hoja3!$F$1288</definedName>
    <definedName name="___________CAC1">[9]INV!$A$19:$D$22</definedName>
    <definedName name="___________CAC3">[9]INV!$F$19:$I$22</definedName>
    <definedName name="___________CAC5">[9]INV!$K$19:$N$22</definedName>
    <definedName name="___________EMP10">[11]Hoja3!#REF!</definedName>
    <definedName name="___________EMP12">[11]Hoja3!#REF!</definedName>
    <definedName name="___________EMP3">[11]Hoja3!#REF!</definedName>
    <definedName name="___________EMP4">[11]Hoja3!#REF!</definedName>
    <definedName name="___________EMP6">[11]Hoja3!#REF!</definedName>
    <definedName name="___________EMP8">[11]Hoja3!#REF!</definedName>
    <definedName name="___________ESP1">[11]Hoja3!#REF!</definedName>
    <definedName name="___________ESP2">[11]Hoja3!#REF!</definedName>
    <definedName name="___________ESP3">[11]Hoja3!#REF!</definedName>
    <definedName name="___________ESP4">[11]Hoja3!#REF!</definedName>
    <definedName name="___________F" localSheetId="0">[0]!ERR</definedName>
    <definedName name="___________F" localSheetId="5">[0]!ERR</definedName>
    <definedName name="___________F">[0]!ERR</definedName>
    <definedName name="___________FS01" localSheetId="0">[0]!ERR</definedName>
    <definedName name="___________FS01" localSheetId="5">[0]!ERR</definedName>
    <definedName name="___________FS01">[0]!ERR</definedName>
    <definedName name="___________ipc1">#REF!</definedName>
    <definedName name="___________ipc2">#REF!</definedName>
    <definedName name="___________ipc3">#REF!</definedName>
    <definedName name="___________ipc4">#REF!</definedName>
    <definedName name="___________oa55">#REF!</definedName>
    <definedName name="___________SBC1">[9]INV!$A$12:$D$15</definedName>
    <definedName name="___________SBC3">[9]INV!$F$12:$I$15</definedName>
    <definedName name="___________SBC5">[9]INV!$K$12:$N$15</definedName>
    <definedName name="___________TEE10">[11]Hoja3!$F$786</definedName>
    <definedName name="___________TEE6">[11]Hoja3!$F$746</definedName>
    <definedName name="___________TUB10">[11]Hoja3!$F$163</definedName>
    <definedName name="___________TUB12">[11]Hoja3!$F$202</definedName>
    <definedName name="___________TUB3">[11]Hoja3!$F$47</definedName>
    <definedName name="___________TUB6">[11]Hoja3!$F$85</definedName>
    <definedName name="___________TUB8">[11]Hoja3!$F$124</definedName>
    <definedName name="___________WEL124">[11]Hoja3!$F$1026</definedName>
    <definedName name="__________A251140">#REF!</definedName>
    <definedName name="__________A251150">#REF!</definedName>
    <definedName name="__________a310">[12]A_A310!$A$17:$AE$73</definedName>
    <definedName name="__________aa310">[13]A_A310!$A$17:$AE$73</definedName>
    <definedName name="__________AFC1">[9]INV!$A$25:$D$28</definedName>
    <definedName name="__________AFC3">[9]INV!$F$25:$I$28</definedName>
    <definedName name="__________AFC5">[9]INV!$K$25:$N$28</definedName>
    <definedName name="__________BGC1">[9]INV!$A$5:$D$8</definedName>
    <definedName name="__________BGC3">[9]INV!$F$5:$I$8</definedName>
    <definedName name="__________BGC5">[9]INV!$K$5:$N$8</definedName>
    <definedName name="__________BON1">#REF!</definedName>
    <definedName name="__________BON2">#REF!</definedName>
    <definedName name="__________BON3">#REF!</definedName>
    <definedName name="__________BON4">#REF!</definedName>
    <definedName name="__________BON5">#REF!</definedName>
    <definedName name="__________BON6">#REF!</definedName>
    <definedName name="__________BRI10">[11]Hoja3!$F$1327</definedName>
    <definedName name="__________BRI12">[11]Hoja3!$F$1366</definedName>
    <definedName name="__________BRI3">[11]Hoja3!$F$1175</definedName>
    <definedName name="__________BRI4">[11]Hoja3!$F$1212</definedName>
    <definedName name="__________BRI6">[11]Hoja3!$F$1249</definedName>
    <definedName name="__________BRI8">[11]Hoja3!$F$1288</definedName>
    <definedName name="__________CAC1">[9]INV!$A$19:$D$22</definedName>
    <definedName name="__________CAC3">[9]INV!$F$19:$I$22</definedName>
    <definedName name="__________CAC5">[9]INV!$K$19:$N$22</definedName>
    <definedName name="__________dur1">#REF!</definedName>
    <definedName name="__________dur10">#REF!</definedName>
    <definedName name="__________dur100">#REF!</definedName>
    <definedName name="__________dur101">#REF!</definedName>
    <definedName name="__________dur102">#REF!</definedName>
    <definedName name="__________dur103">#REF!</definedName>
    <definedName name="__________dur104">#REF!</definedName>
    <definedName name="__________dur105">#REF!</definedName>
    <definedName name="__________dur106">#REF!</definedName>
    <definedName name="__________dur107">#REF!</definedName>
    <definedName name="__________dur108">#REF!</definedName>
    <definedName name="__________dur109">#REF!</definedName>
    <definedName name="__________dur11">#REF!</definedName>
    <definedName name="__________dur110">#REF!</definedName>
    <definedName name="__________dur111">#REF!</definedName>
    <definedName name="__________dur112">#REF!</definedName>
    <definedName name="__________dur113">#REF!</definedName>
    <definedName name="__________dur114">#REF!</definedName>
    <definedName name="__________dur115">#REF!</definedName>
    <definedName name="__________dur116">#REF!</definedName>
    <definedName name="__________dur117">#REF!</definedName>
    <definedName name="__________dur118">#REF!</definedName>
    <definedName name="__________dur119">#REF!</definedName>
    <definedName name="__________dur12">#REF!</definedName>
    <definedName name="__________dur120">#REF!</definedName>
    <definedName name="__________dur121">#REF!</definedName>
    <definedName name="__________dur122">#REF!</definedName>
    <definedName name="__________dur123">#REF!</definedName>
    <definedName name="__________dur124">#REF!</definedName>
    <definedName name="__________dur125">#REF!</definedName>
    <definedName name="__________dur126">#REF!</definedName>
    <definedName name="__________dur127">#REF!</definedName>
    <definedName name="__________dur128">#REF!</definedName>
    <definedName name="__________dur129">#REF!</definedName>
    <definedName name="__________dur13">#REF!</definedName>
    <definedName name="__________dur130">#REF!</definedName>
    <definedName name="__________dur131">#REF!</definedName>
    <definedName name="__________dur132">#REF!</definedName>
    <definedName name="__________dur133">#REF!</definedName>
    <definedName name="__________dur134">#REF!</definedName>
    <definedName name="__________dur135">#REF!</definedName>
    <definedName name="__________dur136">#REF!</definedName>
    <definedName name="__________dur137">#REF!</definedName>
    <definedName name="__________dur138">#REF!</definedName>
    <definedName name="__________dur139">#REF!</definedName>
    <definedName name="__________dur14">#REF!</definedName>
    <definedName name="__________dur140">#REF!</definedName>
    <definedName name="__________dur141">#REF!</definedName>
    <definedName name="__________dur142">#REF!</definedName>
    <definedName name="__________dur143">#REF!</definedName>
    <definedName name="__________dur144">#REF!</definedName>
    <definedName name="__________dur145">#REF!</definedName>
    <definedName name="__________dur146">#REF!</definedName>
    <definedName name="__________dur147">#REF!</definedName>
    <definedName name="__________dur148">#REF!</definedName>
    <definedName name="__________dur149">#REF!</definedName>
    <definedName name="__________dur15">#REF!</definedName>
    <definedName name="__________dur150">#REF!</definedName>
    <definedName name="__________dur16">#REF!</definedName>
    <definedName name="__________dur17">#REF!</definedName>
    <definedName name="__________dur176">#REF!</definedName>
    <definedName name="__________dur18">#REF!</definedName>
    <definedName name="__________dur19">#REF!</definedName>
    <definedName name="__________dur2">#REF!</definedName>
    <definedName name="__________dur20">#REF!</definedName>
    <definedName name="__________dur21">#REF!</definedName>
    <definedName name="__________dur22">#REF!</definedName>
    <definedName name="__________dur23">#REF!</definedName>
    <definedName name="__________dur24">#REF!</definedName>
    <definedName name="__________dur25">#REF!</definedName>
    <definedName name="__________dur26">#REF!</definedName>
    <definedName name="__________dur27">#REF!</definedName>
    <definedName name="__________dur28">#REF!</definedName>
    <definedName name="__________dur29">#REF!</definedName>
    <definedName name="__________dur3">#REF!</definedName>
    <definedName name="__________dur30">#REF!</definedName>
    <definedName name="__________dur31">#REF!</definedName>
    <definedName name="__________dur32">#REF!</definedName>
    <definedName name="__________dur33">#REF!</definedName>
    <definedName name="__________dur34">#REF!</definedName>
    <definedName name="__________dur35">#REF!</definedName>
    <definedName name="__________dur36">#REF!</definedName>
    <definedName name="__________dur37">#REF!</definedName>
    <definedName name="__________dur38">#REF!</definedName>
    <definedName name="__________dur39">#REF!</definedName>
    <definedName name="__________dur4">#REF!</definedName>
    <definedName name="__________dur40">#REF!</definedName>
    <definedName name="__________dur41">#REF!</definedName>
    <definedName name="__________dur42">#REF!</definedName>
    <definedName name="__________dur43">#REF!</definedName>
    <definedName name="__________dur44">#REF!</definedName>
    <definedName name="__________dur45">#REF!</definedName>
    <definedName name="__________dur46">#REF!</definedName>
    <definedName name="__________dur47">#REF!</definedName>
    <definedName name="__________dur48">#REF!</definedName>
    <definedName name="__________dur49">#REF!</definedName>
    <definedName name="__________dur5">#REF!</definedName>
    <definedName name="__________dur50">#REF!</definedName>
    <definedName name="__________dur51">#REF!</definedName>
    <definedName name="__________dur52">#REF!</definedName>
    <definedName name="__________dur53">#REF!</definedName>
    <definedName name="__________dur54">#REF!</definedName>
    <definedName name="__________dur55">#REF!</definedName>
    <definedName name="__________dur56">#REF!</definedName>
    <definedName name="__________dur57">#REF!</definedName>
    <definedName name="__________dur58">#REF!</definedName>
    <definedName name="__________dur59">#REF!</definedName>
    <definedName name="__________dur6">#REF!</definedName>
    <definedName name="__________dur60">#REF!</definedName>
    <definedName name="__________dur61">#REF!</definedName>
    <definedName name="__________dur62">#REF!</definedName>
    <definedName name="__________dur63">#REF!</definedName>
    <definedName name="__________dur64">#REF!</definedName>
    <definedName name="__________dur65">#REF!</definedName>
    <definedName name="__________dur66">#REF!</definedName>
    <definedName name="__________dur67">#REF!</definedName>
    <definedName name="__________dur68">#REF!</definedName>
    <definedName name="__________dur69">#REF!</definedName>
    <definedName name="__________dur7">#REF!</definedName>
    <definedName name="__________dur70">#REF!</definedName>
    <definedName name="__________dur71">#REF!</definedName>
    <definedName name="__________dur72">#REF!</definedName>
    <definedName name="__________dur73">#REF!</definedName>
    <definedName name="__________dur74">#REF!</definedName>
    <definedName name="__________dur75">#REF!</definedName>
    <definedName name="__________dur76">#REF!</definedName>
    <definedName name="__________dur77">#REF!</definedName>
    <definedName name="__________dur78">#REF!</definedName>
    <definedName name="__________dur79">#REF!</definedName>
    <definedName name="__________dur8">#REF!</definedName>
    <definedName name="__________dur80">#REF!</definedName>
    <definedName name="__________dur81">#REF!</definedName>
    <definedName name="__________dur82">#REF!</definedName>
    <definedName name="__________dur83">#REF!</definedName>
    <definedName name="__________dur84">#REF!</definedName>
    <definedName name="__________dur85">#REF!</definedName>
    <definedName name="__________dur86">#REF!</definedName>
    <definedName name="__________dur87">#REF!</definedName>
    <definedName name="__________dur88">#REF!</definedName>
    <definedName name="__________dur89">#REF!</definedName>
    <definedName name="__________dur9">#REF!</definedName>
    <definedName name="__________dur90">#REF!</definedName>
    <definedName name="__________dur91">#REF!</definedName>
    <definedName name="__________dur92">#REF!</definedName>
    <definedName name="__________dur93">#REF!</definedName>
    <definedName name="__________dur94">#REF!</definedName>
    <definedName name="__________dur95">#REF!</definedName>
    <definedName name="__________dur96">#REF!</definedName>
    <definedName name="__________dur97">#REF!</definedName>
    <definedName name="__________dur98">#REF!</definedName>
    <definedName name="__________dur99">#REF!</definedName>
    <definedName name="__________EMP10">[11]Hoja3!#REF!</definedName>
    <definedName name="__________EMP12">[11]Hoja3!#REF!</definedName>
    <definedName name="__________EMP3">[11]Hoja3!#REF!</definedName>
    <definedName name="__________EMP4">[11]Hoja3!#REF!</definedName>
    <definedName name="__________EMP6">[11]Hoja3!#REF!</definedName>
    <definedName name="__________EMP8">[11]Hoja3!#REF!</definedName>
    <definedName name="__________ESP1">[11]Hoja3!#REF!</definedName>
    <definedName name="__________ESP2">[11]Hoja3!#REF!</definedName>
    <definedName name="__________ESP3">[11]Hoja3!#REF!</definedName>
    <definedName name="__________ESP4">[11]Hoja3!#REF!</definedName>
    <definedName name="__________F" localSheetId="0">[0]!ERR</definedName>
    <definedName name="__________F" localSheetId="5">[0]!ERR</definedName>
    <definedName name="__________F">[0]!ERR</definedName>
    <definedName name="__________ff2005" localSheetId="0">[0]!ERR</definedName>
    <definedName name="__________ff2005" localSheetId="5">[0]!ERR</definedName>
    <definedName name="__________ff2005">[0]!ERR</definedName>
    <definedName name="__________FS01" localSheetId="3">[10]!ERR</definedName>
    <definedName name="__________FS01" localSheetId="4">[10]!ERR</definedName>
    <definedName name="__________FS01" localSheetId="6">[10]!ERR</definedName>
    <definedName name="__________FS01">[10]!ERR</definedName>
    <definedName name="__________ipc1">#REF!</definedName>
    <definedName name="__________ipc2">#REF!</definedName>
    <definedName name="__________ipc3">#REF!</definedName>
    <definedName name="__________ipc4">#REF!</definedName>
    <definedName name="__________oa55">#REF!</definedName>
    <definedName name="__________PJ50">#REF!</definedName>
    <definedName name="__________SBC1">[9]INV!$A$12:$D$15</definedName>
    <definedName name="__________SBC3">[9]INV!$F$12:$I$15</definedName>
    <definedName name="__________SBC5">[9]INV!$K$12:$N$15</definedName>
    <definedName name="__________TEE10">[11]Hoja3!$F$786</definedName>
    <definedName name="__________TEE6">[11]Hoja3!$F$746</definedName>
    <definedName name="__________TUB10">[11]Hoja3!$F$163</definedName>
    <definedName name="__________TUB12">[11]Hoja3!$F$202</definedName>
    <definedName name="__________TUB3">[11]Hoja3!$F$47</definedName>
    <definedName name="__________TUB6">[11]Hoja3!$F$85</definedName>
    <definedName name="__________TUB8">[11]Hoja3!$F$124</definedName>
    <definedName name="__________WEL124">[11]Hoja3!$F$1026</definedName>
    <definedName name="_________A251140">#REF!</definedName>
    <definedName name="_________A251150">#REF!</definedName>
    <definedName name="_________a310">[12]A_A310!$A$17:$AE$73</definedName>
    <definedName name="_________aa310">[13]A_A310!$A$17:$AE$73</definedName>
    <definedName name="_________AFC1" localSheetId="0">[9]INV!$A$25:$D$28</definedName>
    <definedName name="_________AFC1">[14]INV!$A$25:$D$28</definedName>
    <definedName name="_________AFC3" localSheetId="0">[9]INV!$F$25:$I$28</definedName>
    <definedName name="_________AFC3">[14]INV!$F$25:$I$28</definedName>
    <definedName name="_________AFC5" localSheetId="0">[9]INV!$K$25:$N$28</definedName>
    <definedName name="_________AFC5">[14]INV!$K$25:$N$28</definedName>
    <definedName name="_________BGC1" localSheetId="0">[9]INV!$A$5:$D$8</definedName>
    <definedName name="_________BGC1">[14]INV!$A$5:$D$8</definedName>
    <definedName name="_________BGC3" localSheetId="0">[9]INV!$F$5:$I$8</definedName>
    <definedName name="_________BGC3">[14]INV!$F$5:$I$8</definedName>
    <definedName name="_________BGC5" localSheetId="0">[9]INV!$K$5:$N$8</definedName>
    <definedName name="_________BGC5">[14]INV!$K$5:$N$8</definedName>
    <definedName name="_________BON1">#REF!</definedName>
    <definedName name="_________BON2">#REF!</definedName>
    <definedName name="_________BON3">#REF!</definedName>
    <definedName name="_________BON4">#REF!</definedName>
    <definedName name="_________BON5">#REF!</definedName>
    <definedName name="_________BON6">#REF!</definedName>
    <definedName name="_________BRI10">[11]Hoja3!$F$1327</definedName>
    <definedName name="_________BRI12">[11]Hoja3!$F$1366</definedName>
    <definedName name="_________BRI3">[11]Hoja3!$F$1175</definedName>
    <definedName name="_________BRI4">[11]Hoja3!$F$1212</definedName>
    <definedName name="_________BRI6">[11]Hoja3!$F$1249</definedName>
    <definedName name="_________BRI8">[11]Hoja3!$F$1288</definedName>
    <definedName name="_________CAC1" localSheetId="0">[9]INV!$A$19:$D$22</definedName>
    <definedName name="_________CAC1">[14]INV!$A$19:$D$22</definedName>
    <definedName name="_________CAC3" localSheetId="0">[9]INV!$F$19:$I$22</definedName>
    <definedName name="_________CAC3">[14]INV!$F$19:$I$22</definedName>
    <definedName name="_________CAC5" localSheetId="0">[9]INV!$K$19:$N$22</definedName>
    <definedName name="_________CAC5">[14]INV!$K$19:$N$22</definedName>
    <definedName name="_________dur1">#REF!</definedName>
    <definedName name="_________dur10">#REF!</definedName>
    <definedName name="_________dur100">#REF!</definedName>
    <definedName name="_________dur101">#REF!</definedName>
    <definedName name="_________dur102">#REF!</definedName>
    <definedName name="_________dur103">#REF!</definedName>
    <definedName name="_________dur104">#REF!</definedName>
    <definedName name="_________dur105">#REF!</definedName>
    <definedName name="_________dur106">#REF!</definedName>
    <definedName name="_________dur107">#REF!</definedName>
    <definedName name="_________dur108">#REF!</definedName>
    <definedName name="_________dur109">#REF!</definedName>
    <definedName name="_________dur11">#REF!</definedName>
    <definedName name="_________dur110">#REF!</definedName>
    <definedName name="_________dur111">#REF!</definedName>
    <definedName name="_________dur112">#REF!</definedName>
    <definedName name="_________dur113">#REF!</definedName>
    <definedName name="_________dur114">#REF!</definedName>
    <definedName name="_________dur115">#REF!</definedName>
    <definedName name="_________dur116">#REF!</definedName>
    <definedName name="_________dur117">#REF!</definedName>
    <definedName name="_________dur118">#REF!</definedName>
    <definedName name="_________dur119">#REF!</definedName>
    <definedName name="_________dur12">#REF!</definedName>
    <definedName name="_________dur120">#REF!</definedName>
    <definedName name="_________dur121">#REF!</definedName>
    <definedName name="_________dur122">#REF!</definedName>
    <definedName name="_________dur123">#REF!</definedName>
    <definedName name="_________dur124">#REF!</definedName>
    <definedName name="_________dur125">#REF!</definedName>
    <definedName name="_________dur126">#REF!</definedName>
    <definedName name="_________dur127">#REF!</definedName>
    <definedName name="_________dur128">#REF!</definedName>
    <definedName name="_________dur129">#REF!</definedName>
    <definedName name="_________dur13">#REF!</definedName>
    <definedName name="_________dur130">#REF!</definedName>
    <definedName name="_________dur131">#REF!</definedName>
    <definedName name="_________dur132">#REF!</definedName>
    <definedName name="_________dur133">#REF!</definedName>
    <definedName name="_________dur134">#REF!</definedName>
    <definedName name="_________dur135">#REF!</definedName>
    <definedName name="_________dur136">#REF!</definedName>
    <definedName name="_________dur137">#REF!</definedName>
    <definedName name="_________dur138">#REF!</definedName>
    <definedName name="_________dur139">#REF!</definedName>
    <definedName name="_________dur14">#REF!</definedName>
    <definedName name="_________dur140">#REF!</definedName>
    <definedName name="_________dur141">#REF!</definedName>
    <definedName name="_________dur142">#REF!</definedName>
    <definedName name="_________dur143">#REF!</definedName>
    <definedName name="_________dur144">#REF!</definedName>
    <definedName name="_________dur145">#REF!</definedName>
    <definedName name="_________dur146">#REF!</definedName>
    <definedName name="_________dur147">#REF!</definedName>
    <definedName name="_________dur148">#REF!</definedName>
    <definedName name="_________dur149">#REF!</definedName>
    <definedName name="_________dur15">#REF!</definedName>
    <definedName name="_________dur150">#REF!</definedName>
    <definedName name="_________dur16">#REF!</definedName>
    <definedName name="_________dur17">#REF!</definedName>
    <definedName name="_________dur176">#REF!</definedName>
    <definedName name="_________dur18">#REF!</definedName>
    <definedName name="_________dur19">#REF!</definedName>
    <definedName name="_________dur2">#REF!</definedName>
    <definedName name="_________dur20">#REF!</definedName>
    <definedName name="_________dur21">#REF!</definedName>
    <definedName name="_________dur22">#REF!</definedName>
    <definedName name="_________dur23">#REF!</definedName>
    <definedName name="_________dur24">#REF!</definedName>
    <definedName name="_________dur25">#REF!</definedName>
    <definedName name="_________dur26">#REF!</definedName>
    <definedName name="_________dur27">#REF!</definedName>
    <definedName name="_________dur28">#REF!</definedName>
    <definedName name="_________dur29">#REF!</definedName>
    <definedName name="_________dur3">#REF!</definedName>
    <definedName name="_________dur30">#REF!</definedName>
    <definedName name="_________dur31">#REF!</definedName>
    <definedName name="_________dur32">#REF!</definedName>
    <definedName name="_________dur33">#REF!</definedName>
    <definedName name="_________dur34">#REF!</definedName>
    <definedName name="_________dur35">#REF!</definedName>
    <definedName name="_________dur36">#REF!</definedName>
    <definedName name="_________dur37">#REF!</definedName>
    <definedName name="_________dur38">#REF!</definedName>
    <definedName name="_________dur39">#REF!</definedName>
    <definedName name="_________dur4">#REF!</definedName>
    <definedName name="_________dur40">#REF!</definedName>
    <definedName name="_________dur41">#REF!</definedName>
    <definedName name="_________dur42">#REF!</definedName>
    <definedName name="_________dur43">#REF!</definedName>
    <definedName name="_________dur44">#REF!</definedName>
    <definedName name="_________dur45">#REF!</definedName>
    <definedName name="_________dur46">#REF!</definedName>
    <definedName name="_________dur47">#REF!</definedName>
    <definedName name="_________dur48">#REF!</definedName>
    <definedName name="_________dur49">#REF!</definedName>
    <definedName name="_________dur5">#REF!</definedName>
    <definedName name="_________dur50">#REF!</definedName>
    <definedName name="_________dur51">#REF!</definedName>
    <definedName name="_________dur52">#REF!</definedName>
    <definedName name="_________dur53">#REF!</definedName>
    <definedName name="_________dur54">#REF!</definedName>
    <definedName name="_________dur55">#REF!</definedName>
    <definedName name="_________dur56">#REF!</definedName>
    <definedName name="_________dur57">#REF!</definedName>
    <definedName name="_________dur58">#REF!</definedName>
    <definedName name="_________dur59">#REF!</definedName>
    <definedName name="_________dur6">#REF!</definedName>
    <definedName name="_________dur60">#REF!</definedName>
    <definedName name="_________dur61">#REF!</definedName>
    <definedName name="_________dur62">#REF!</definedName>
    <definedName name="_________dur63">#REF!</definedName>
    <definedName name="_________dur64">#REF!</definedName>
    <definedName name="_________dur65">#REF!</definedName>
    <definedName name="_________dur66">#REF!</definedName>
    <definedName name="_________dur67">#REF!</definedName>
    <definedName name="_________dur68">#REF!</definedName>
    <definedName name="_________dur69">#REF!</definedName>
    <definedName name="_________dur7">#REF!</definedName>
    <definedName name="_________dur70">#REF!</definedName>
    <definedName name="_________dur71">#REF!</definedName>
    <definedName name="_________dur72">#REF!</definedName>
    <definedName name="_________dur73">#REF!</definedName>
    <definedName name="_________dur74">#REF!</definedName>
    <definedName name="_________dur75">#REF!</definedName>
    <definedName name="_________dur76">#REF!</definedName>
    <definedName name="_________dur77">#REF!</definedName>
    <definedName name="_________dur78">#REF!</definedName>
    <definedName name="_________dur79">#REF!</definedName>
    <definedName name="_________dur8">#REF!</definedName>
    <definedName name="_________dur80">#REF!</definedName>
    <definedName name="_________dur81">#REF!</definedName>
    <definedName name="_________dur82">#REF!</definedName>
    <definedName name="_________dur83">#REF!</definedName>
    <definedName name="_________dur84">#REF!</definedName>
    <definedName name="_________dur85">#REF!</definedName>
    <definedName name="_________dur86">#REF!</definedName>
    <definedName name="_________dur87">#REF!</definedName>
    <definedName name="_________dur88">#REF!</definedName>
    <definedName name="_________dur89">#REF!</definedName>
    <definedName name="_________dur9">#REF!</definedName>
    <definedName name="_________dur90">#REF!</definedName>
    <definedName name="_________dur91">#REF!</definedName>
    <definedName name="_________dur92">#REF!</definedName>
    <definedName name="_________dur93">#REF!</definedName>
    <definedName name="_________dur94">#REF!</definedName>
    <definedName name="_________dur95">#REF!</definedName>
    <definedName name="_________dur96">#REF!</definedName>
    <definedName name="_________dur97">#REF!</definedName>
    <definedName name="_________dur98">#REF!</definedName>
    <definedName name="_________dur99">#REF!</definedName>
    <definedName name="_________F" localSheetId="0">[0]!ERR</definedName>
    <definedName name="_________F" localSheetId="5">[0]!ERR</definedName>
    <definedName name="_________F">[0]!ERR</definedName>
    <definedName name="_________ff2005" localSheetId="0">[0]!ERR</definedName>
    <definedName name="_________ff2005" localSheetId="5">[0]!ERR</definedName>
    <definedName name="_________ff2005">[0]!ERR</definedName>
    <definedName name="_________FS01" localSheetId="0">[0]!ERR</definedName>
    <definedName name="_________FS01" localSheetId="5">[0]!ERR</definedName>
    <definedName name="_________FS01">[0]!ERR</definedName>
    <definedName name="_________ipc1">#REF!</definedName>
    <definedName name="_________key2" hidden="1">[15]INST!#REF!</definedName>
    <definedName name="_________mun2">#REF!</definedName>
    <definedName name="_________num10">#REF!</definedName>
    <definedName name="_________num2">#REF!</definedName>
    <definedName name="_________num3">#REF!</definedName>
    <definedName name="_________num4">#REF!</definedName>
    <definedName name="_________num5">#REF!</definedName>
    <definedName name="_________num6">#REF!</definedName>
    <definedName name="_________num7">#REF!</definedName>
    <definedName name="_________num8">#REF!</definedName>
    <definedName name="_________num9">#REF!</definedName>
    <definedName name="_________oa55">#REF!</definedName>
    <definedName name="_________PJ50" localSheetId="2">#REF!</definedName>
    <definedName name="_________PJ50" localSheetId="3">#REF!</definedName>
    <definedName name="_________PJ50" localSheetId="4">#REF!</definedName>
    <definedName name="_________PJ50" localSheetId="6">#REF!</definedName>
    <definedName name="_________PJ50">#REF!</definedName>
    <definedName name="_________ref4">#REF!</definedName>
    <definedName name="_________SBC1" localSheetId="0">[9]INV!$A$12:$D$15</definedName>
    <definedName name="_________SBC1">[14]INV!$A$12:$D$15</definedName>
    <definedName name="_________SBC3" localSheetId="0">[9]INV!$F$12:$I$15</definedName>
    <definedName name="_________SBC3">[14]INV!$F$12:$I$15</definedName>
    <definedName name="_________SBC5" localSheetId="0">[9]INV!$K$12:$N$15</definedName>
    <definedName name="_________SBC5">[14]INV!$K$12:$N$15</definedName>
    <definedName name="_________TEE10">[11]Hoja3!$F$786</definedName>
    <definedName name="_________TEE6">[11]Hoja3!$F$746</definedName>
    <definedName name="_________TUB10">[11]Hoja3!$F$163</definedName>
    <definedName name="_________TUB12">[11]Hoja3!$F$202</definedName>
    <definedName name="_________TUB3">[11]Hoja3!$F$47</definedName>
    <definedName name="_________TUB6">[11]Hoja3!$F$85</definedName>
    <definedName name="_________TUB8">[11]Hoja3!$F$124</definedName>
    <definedName name="_________WEL124">[11]Hoja3!$F$1026</definedName>
    <definedName name="________A17000">#REF!</definedName>
    <definedName name="________A20000">#REF!</definedName>
    <definedName name="________A251140">#REF!</definedName>
    <definedName name="________A251150">#REF!</definedName>
    <definedName name="________A30000">#REF!</definedName>
    <definedName name="________a310">[12]A_A310!$A$17:$AE$73</definedName>
    <definedName name="________aa310">[13]A_A310!$A$17:$AE$73</definedName>
    <definedName name="________AFC1" localSheetId="0">[9]INV!$A$25:$D$28</definedName>
    <definedName name="________AFC1">[14]INV!$A$25:$D$28</definedName>
    <definedName name="________AFC3" localSheetId="0">[9]INV!$F$25:$I$28</definedName>
    <definedName name="________AFC3">[14]INV!$F$25:$I$28</definedName>
    <definedName name="________AFC5" localSheetId="0">[9]INV!$K$25:$N$28</definedName>
    <definedName name="________AFC5">[14]INV!$K$25:$N$28</definedName>
    <definedName name="________BGC1" localSheetId="0">[9]INV!$A$5:$D$8</definedName>
    <definedName name="________BGC1">[14]INV!$A$5:$D$8</definedName>
    <definedName name="________BGC3" localSheetId="0">[9]INV!$F$5:$I$8</definedName>
    <definedName name="________BGC3">[14]INV!$F$5:$I$8</definedName>
    <definedName name="________BGC5" localSheetId="0">[9]INV!$K$5:$N$8</definedName>
    <definedName name="________BGC5">[14]INV!$K$5:$N$8</definedName>
    <definedName name="________BON1">#REF!</definedName>
    <definedName name="________BON2">#REF!</definedName>
    <definedName name="________BON3">#REF!</definedName>
    <definedName name="________BON4">#REF!</definedName>
    <definedName name="________BON5">#REF!</definedName>
    <definedName name="________BON6">#REF!</definedName>
    <definedName name="________BRI10">[11]Hoja3!$F$1327</definedName>
    <definedName name="________BRI12">[11]Hoja3!$F$1366</definedName>
    <definedName name="________BRI3">[11]Hoja3!$F$1175</definedName>
    <definedName name="________BRI4">[11]Hoja3!$F$1212</definedName>
    <definedName name="________BRI6">[11]Hoja3!$F$1249</definedName>
    <definedName name="________BRI8">[11]Hoja3!$F$1288</definedName>
    <definedName name="________CAC1" localSheetId="0">[9]INV!$A$19:$D$22</definedName>
    <definedName name="________CAC1">[14]INV!$A$19:$D$22</definedName>
    <definedName name="________CAC3" localSheetId="0">[9]INV!$F$19:$I$22</definedName>
    <definedName name="________CAC3">[14]INV!$F$19:$I$22</definedName>
    <definedName name="________CAC5" localSheetId="0">[9]INV!$K$19:$N$22</definedName>
    <definedName name="________CAC5">[14]INV!$K$19:$N$22</definedName>
    <definedName name="________dur1">#REF!</definedName>
    <definedName name="________dur10">#REF!</definedName>
    <definedName name="________dur100">#REF!</definedName>
    <definedName name="________dur101">#REF!</definedName>
    <definedName name="________dur102">#REF!</definedName>
    <definedName name="________dur103">#REF!</definedName>
    <definedName name="________dur104">#REF!</definedName>
    <definedName name="________dur105">#REF!</definedName>
    <definedName name="________dur106">#REF!</definedName>
    <definedName name="________dur107">#REF!</definedName>
    <definedName name="________dur108">#REF!</definedName>
    <definedName name="________dur109">#REF!</definedName>
    <definedName name="________dur11">#REF!</definedName>
    <definedName name="________dur110">#REF!</definedName>
    <definedName name="________dur111">#REF!</definedName>
    <definedName name="________dur112">#REF!</definedName>
    <definedName name="________dur113">#REF!</definedName>
    <definedName name="________dur114">#REF!</definedName>
    <definedName name="________dur115">#REF!</definedName>
    <definedName name="________dur116">#REF!</definedName>
    <definedName name="________dur117">#REF!</definedName>
    <definedName name="________dur118">#REF!</definedName>
    <definedName name="________dur119">#REF!</definedName>
    <definedName name="________dur12">#REF!</definedName>
    <definedName name="________dur120">#REF!</definedName>
    <definedName name="________dur121">#REF!</definedName>
    <definedName name="________dur122">#REF!</definedName>
    <definedName name="________dur123">#REF!</definedName>
    <definedName name="________dur124">#REF!</definedName>
    <definedName name="________dur125">#REF!</definedName>
    <definedName name="________dur126">#REF!</definedName>
    <definedName name="________dur127">#REF!</definedName>
    <definedName name="________dur128">#REF!</definedName>
    <definedName name="________dur129">#REF!</definedName>
    <definedName name="________dur13">#REF!</definedName>
    <definedName name="________dur130">#REF!</definedName>
    <definedName name="________dur131">#REF!</definedName>
    <definedName name="________dur132">#REF!</definedName>
    <definedName name="________dur133">#REF!</definedName>
    <definedName name="________dur134">#REF!</definedName>
    <definedName name="________dur135">#REF!</definedName>
    <definedName name="________dur136">#REF!</definedName>
    <definedName name="________dur137">#REF!</definedName>
    <definedName name="________dur138">#REF!</definedName>
    <definedName name="________dur139">#REF!</definedName>
    <definedName name="________dur14">#REF!</definedName>
    <definedName name="________dur140">#REF!</definedName>
    <definedName name="________dur141">#REF!</definedName>
    <definedName name="________dur142">#REF!</definedName>
    <definedName name="________dur143">#REF!</definedName>
    <definedName name="________dur144">#REF!</definedName>
    <definedName name="________dur145">#REF!</definedName>
    <definedName name="________dur146">#REF!</definedName>
    <definedName name="________dur147">#REF!</definedName>
    <definedName name="________dur148">#REF!</definedName>
    <definedName name="________dur149">#REF!</definedName>
    <definedName name="________dur15">#REF!</definedName>
    <definedName name="________dur150">#REF!</definedName>
    <definedName name="________dur16">#REF!</definedName>
    <definedName name="________dur17">#REF!</definedName>
    <definedName name="________dur176">#REF!</definedName>
    <definedName name="________dur18">#REF!</definedName>
    <definedName name="________dur19">#REF!</definedName>
    <definedName name="________dur2">#REF!</definedName>
    <definedName name="________dur20">#REF!</definedName>
    <definedName name="________dur21">#REF!</definedName>
    <definedName name="________dur22">#REF!</definedName>
    <definedName name="________dur23">#REF!</definedName>
    <definedName name="________dur24">#REF!</definedName>
    <definedName name="________dur25">#REF!</definedName>
    <definedName name="________dur26">#REF!</definedName>
    <definedName name="________dur27">#REF!</definedName>
    <definedName name="________dur28">#REF!</definedName>
    <definedName name="________dur29">#REF!</definedName>
    <definedName name="________dur3">#REF!</definedName>
    <definedName name="________dur30">#REF!</definedName>
    <definedName name="________dur31">#REF!</definedName>
    <definedName name="________dur32">#REF!</definedName>
    <definedName name="________dur33">#REF!</definedName>
    <definedName name="________dur34">#REF!</definedName>
    <definedName name="________dur35">#REF!</definedName>
    <definedName name="________dur36">#REF!</definedName>
    <definedName name="________dur37">#REF!</definedName>
    <definedName name="________dur38">#REF!</definedName>
    <definedName name="________dur39">#REF!</definedName>
    <definedName name="________dur4">#REF!</definedName>
    <definedName name="________dur40">#REF!</definedName>
    <definedName name="________dur41">#REF!</definedName>
    <definedName name="________dur42">#REF!</definedName>
    <definedName name="________dur43">#REF!</definedName>
    <definedName name="________dur44">#REF!</definedName>
    <definedName name="________dur45">#REF!</definedName>
    <definedName name="________dur46">#REF!</definedName>
    <definedName name="________dur47">#REF!</definedName>
    <definedName name="________dur48">#REF!</definedName>
    <definedName name="________dur49">#REF!</definedName>
    <definedName name="________dur5">#REF!</definedName>
    <definedName name="________dur50">#REF!</definedName>
    <definedName name="________dur51">#REF!</definedName>
    <definedName name="________dur52">#REF!</definedName>
    <definedName name="________dur53">#REF!</definedName>
    <definedName name="________dur54">#REF!</definedName>
    <definedName name="________dur55">#REF!</definedName>
    <definedName name="________dur56">#REF!</definedName>
    <definedName name="________dur57">#REF!</definedName>
    <definedName name="________dur58">#REF!</definedName>
    <definedName name="________dur59">#REF!</definedName>
    <definedName name="________dur6">#REF!</definedName>
    <definedName name="________dur60">#REF!</definedName>
    <definedName name="________dur61">#REF!</definedName>
    <definedName name="________dur62">#REF!</definedName>
    <definedName name="________dur63">#REF!</definedName>
    <definedName name="________dur64">#REF!</definedName>
    <definedName name="________dur65">#REF!</definedName>
    <definedName name="________dur66">#REF!</definedName>
    <definedName name="________dur67">#REF!</definedName>
    <definedName name="________dur68">#REF!</definedName>
    <definedName name="________dur69">#REF!</definedName>
    <definedName name="________dur7">#REF!</definedName>
    <definedName name="________dur70">#REF!</definedName>
    <definedName name="________dur71">#REF!</definedName>
    <definedName name="________dur72">#REF!</definedName>
    <definedName name="________dur73">#REF!</definedName>
    <definedName name="________dur74">#REF!</definedName>
    <definedName name="________dur75">#REF!</definedName>
    <definedName name="________dur76">#REF!</definedName>
    <definedName name="________dur77">#REF!</definedName>
    <definedName name="________dur78">#REF!</definedName>
    <definedName name="________dur79">#REF!</definedName>
    <definedName name="________dur8">#REF!</definedName>
    <definedName name="________dur80">#REF!</definedName>
    <definedName name="________dur81">#REF!</definedName>
    <definedName name="________dur82">#REF!</definedName>
    <definedName name="________dur83">#REF!</definedName>
    <definedName name="________dur84">#REF!</definedName>
    <definedName name="________dur85">#REF!</definedName>
    <definedName name="________dur86">#REF!</definedName>
    <definedName name="________dur87">#REF!</definedName>
    <definedName name="________dur88">#REF!</definedName>
    <definedName name="________dur89">#REF!</definedName>
    <definedName name="________dur9">#REF!</definedName>
    <definedName name="________dur90">#REF!</definedName>
    <definedName name="________dur91">#REF!</definedName>
    <definedName name="________dur92">#REF!</definedName>
    <definedName name="________dur93">#REF!</definedName>
    <definedName name="________dur94">#REF!</definedName>
    <definedName name="________dur95">#REF!</definedName>
    <definedName name="________dur96">#REF!</definedName>
    <definedName name="________dur97">#REF!</definedName>
    <definedName name="________dur98">#REF!</definedName>
    <definedName name="________dur99">#REF!</definedName>
    <definedName name="________EMP10">[11]Hoja3!#REF!</definedName>
    <definedName name="________EMP12">[11]Hoja3!#REF!</definedName>
    <definedName name="________EMP3">[11]Hoja3!#REF!</definedName>
    <definedName name="________EMP4">[11]Hoja3!#REF!</definedName>
    <definedName name="________EMP6">[11]Hoja3!#REF!</definedName>
    <definedName name="________EMP8">[11]Hoja3!#REF!</definedName>
    <definedName name="________ESP1">[11]Hoja3!#REF!</definedName>
    <definedName name="________ESP2">[11]Hoja3!#REF!</definedName>
    <definedName name="________ESP3">[11]Hoja3!#REF!</definedName>
    <definedName name="________ESP4">[11]Hoja3!#REF!</definedName>
    <definedName name="________F" localSheetId="0">[0]!ERR</definedName>
    <definedName name="________F" localSheetId="5">[0]!ERR</definedName>
    <definedName name="________F">[0]!ERR</definedName>
    <definedName name="________ff2005" localSheetId="0">[0]!ERR</definedName>
    <definedName name="________ff2005" localSheetId="5">[0]!ERR</definedName>
    <definedName name="________ff2005">[0]!ERR</definedName>
    <definedName name="________FS01" localSheetId="3">[10]!ERR</definedName>
    <definedName name="________FS01" localSheetId="4">[10]!ERR</definedName>
    <definedName name="________FS01" localSheetId="6">[10]!ERR</definedName>
    <definedName name="________FS01">[10]!ERR</definedName>
    <definedName name="________ipc1">#REF!</definedName>
    <definedName name="________ipc2">#REF!</definedName>
    <definedName name="________ipc3">#REF!</definedName>
    <definedName name="________ipc4">#REF!</definedName>
    <definedName name="________key2" localSheetId="0" hidden="1">[16]INST!#REF!</definedName>
    <definedName name="________key2" localSheetId="5" hidden="1">[17]INST!#REF!</definedName>
    <definedName name="________key2" hidden="1">[16]INST!#REF!</definedName>
    <definedName name="________key3" hidden="1">#REF!</definedName>
    <definedName name="________MA2" localSheetId="2">#REF!</definedName>
    <definedName name="________MA2" localSheetId="3">#REF!</definedName>
    <definedName name="________MA2" localSheetId="4">#REF!</definedName>
    <definedName name="________MA2" localSheetId="6">#REF!</definedName>
    <definedName name="________MA2">#REF!</definedName>
    <definedName name="________mun2">#REF!</definedName>
    <definedName name="________num10">#REF!</definedName>
    <definedName name="________num2">#REF!</definedName>
    <definedName name="________num3">#REF!</definedName>
    <definedName name="________num4">#REF!</definedName>
    <definedName name="________num5">#REF!</definedName>
    <definedName name="________num6">#REF!</definedName>
    <definedName name="________num7">#REF!</definedName>
    <definedName name="________num8">#REF!</definedName>
    <definedName name="________num9">#REF!</definedName>
    <definedName name="________oa55">#REF!</definedName>
    <definedName name="________PJ50" localSheetId="2">#REF!</definedName>
    <definedName name="________PJ50" localSheetId="3">#REF!</definedName>
    <definedName name="________PJ50" localSheetId="4">#REF!</definedName>
    <definedName name="________PJ50" localSheetId="6">#REF!</definedName>
    <definedName name="________PJ50">#REF!</definedName>
    <definedName name="________ref4">#REF!</definedName>
    <definedName name="________SBC1" localSheetId="0">[9]INV!$A$12:$D$15</definedName>
    <definedName name="________SBC1">[14]INV!$A$12:$D$15</definedName>
    <definedName name="________SBC3" localSheetId="0">[9]INV!$F$12:$I$15</definedName>
    <definedName name="________SBC3">[14]INV!$F$12:$I$15</definedName>
    <definedName name="________SBC5" localSheetId="0">[9]INV!$K$12:$N$15</definedName>
    <definedName name="________SBC5">[14]INV!$K$12:$N$15</definedName>
    <definedName name="________TEE10">[11]Hoja3!$F$786</definedName>
    <definedName name="________TEE6">[11]Hoja3!$F$746</definedName>
    <definedName name="________TUB10">[11]Hoja3!$F$163</definedName>
    <definedName name="________TUB12">[11]Hoja3!$F$202</definedName>
    <definedName name="________TUB3">[11]Hoja3!$F$47</definedName>
    <definedName name="________TUB6">[11]Hoja3!$F$85</definedName>
    <definedName name="________TUB8">[11]Hoja3!$F$124</definedName>
    <definedName name="________WEL124">[11]Hoja3!$F$1026</definedName>
    <definedName name="_______A17000">#REF!</definedName>
    <definedName name="_______A20000">#REF!</definedName>
    <definedName name="_______A251140">#REF!</definedName>
    <definedName name="_______A251150">#REF!</definedName>
    <definedName name="_______A30000">#REF!</definedName>
    <definedName name="_______a310">[12]A_A310!$A$17:$AE$73</definedName>
    <definedName name="_______aa310">[13]A_A310!$A$17:$AE$73</definedName>
    <definedName name="_______AFC1" localSheetId="0">[9]INV!$A$25:$D$28</definedName>
    <definedName name="_______AFC1">[14]INV!$A$25:$D$28</definedName>
    <definedName name="_______AFC3" localSheetId="0">[9]INV!$F$25:$I$28</definedName>
    <definedName name="_______AFC3">[14]INV!$F$25:$I$28</definedName>
    <definedName name="_______AFC5" localSheetId="0">[9]INV!$K$25:$N$28</definedName>
    <definedName name="_______AFC5">[14]INV!$K$25:$N$28</definedName>
    <definedName name="_______BGC1" localSheetId="0">[9]INV!$A$5:$D$8</definedName>
    <definedName name="_______BGC1">[14]INV!$A$5:$D$8</definedName>
    <definedName name="_______BGC3" localSheetId="0">[9]INV!$F$5:$I$8</definedName>
    <definedName name="_______BGC3">[14]INV!$F$5:$I$8</definedName>
    <definedName name="_______BGC5" localSheetId="0">[9]INV!$K$5:$N$8</definedName>
    <definedName name="_______BGC5">[14]INV!$K$5:$N$8</definedName>
    <definedName name="_______BON1">#REF!</definedName>
    <definedName name="_______BON2">#REF!</definedName>
    <definedName name="_______BON3">#REF!</definedName>
    <definedName name="_______BON4">#REF!</definedName>
    <definedName name="_______BON5">#REF!</definedName>
    <definedName name="_______BON6">#REF!</definedName>
    <definedName name="_______BRI10">[11]Hoja3!$F$1327</definedName>
    <definedName name="_______BRI12">[11]Hoja3!$F$1366</definedName>
    <definedName name="_______BRI3">[11]Hoja3!$F$1175</definedName>
    <definedName name="_______BRI4">[11]Hoja3!$F$1212</definedName>
    <definedName name="_______BRI6">[11]Hoja3!$F$1249</definedName>
    <definedName name="_______BRI8">[11]Hoja3!$F$1288</definedName>
    <definedName name="_______CAC1" localSheetId="0">[9]INV!$A$19:$D$22</definedName>
    <definedName name="_______CAC1">[14]INV!$A$19:$D$22</definedName>
    <definedName name="_______CAC3" localSheetId="0">[9]INV!$F$19:$I$22</definedName>
    <definedName name="_______CAC3">[14]INV!$F$19:$I$22</definedName>
    <definedName name="_______CAC5" localSheetId="0">[9]INV!$K$19:$N$22</definedName>
    <definedName name="_______CAC5">[14]INV!$K$19:$N$22</definedName>
    <definedName name="_______dur1">#REF!</definedName>
    <definedName name="_______dur10">#REF!</definedName>
    <definedName name="_______dur100">#REF!</definedName>
    <definedName name="_______dur101">#REF!</definedName>
    <definedName name="_______dur102">#REF!</definedName>
    <definedName name="_______dur103">#REF!</definedName>
    <definedName name="_______dur104">#REF!</definedName>
    <definedName name="_______dur105">#REF!</definedName>
    <definedName name="_______dur106">#REF!</definedName>
    <definedName name="_______dur107">#REF!</definedName>
    <definedName name="_______dur108">#REF!</definedName>
    <definedName name="_______dur109">#REF!</definedName>
    <definedName name="_______dur11">#REF!</definedName>
    <definedName name="_______dur110">#REF!</definedName>
    <definedName name="_______dur111">#REF!</definedName>
    <definedName name="_______dur112">#REF!</definedName>
    <definedName name="_______dur113">#REF!</definedName>
    <definedName name="_______dur114">#REF!</definedName>
    <definedName name="_______dur115">#REF!</definedName>
    <definedName name="_______dur116">#REF!</definedName>
    <definedName name="_______dur117">#REF!</definedName>
    <definedName name="_______dur118">#REF!</definedName>
    <definedName name="_______dur119">#REF!</definedName>
    <definedName name="_______dur12">#REF!</definedName>
    <definedName name="_______dur120">#REF!</definedName>
    <definedName name="_______dur121">#REF!</definedName>
    <definedName name="_______dur122">#REF!</definedName>
    <definedName name="_______dur123">#REF!</definedName>
    <definedName name="_______dur124">#REF!</definedName>
    <definedName name="_______dur125">#REF!</definedName>
    <definedName name="_______dur126">#REF!</definedName>
    <definedName name="_______dur127">#REF!</definedName>
    <definedName name="_______dur128">#REF!</definedName>
    <definedName name="_______dur129">#REF!</definedName>
    <definedName name="_______dur13">#REF!</definedName>
    <definedName name="_______dur130">#REF!</definedName>
    <definedName name="_______dur131">#REF!</definedName>
    <definedName name="_______dur132">#REF!</definedName>
    <definedName name="_______dur133">#REF!</definedName>
    <definedName name="_______dur134">#REF!</definedName>
    <definedName name="_______dur135">#REF!</definedName>
    <definedName name="_______dur136">#REF!</definedName>
    <definedName name="_______dur137">#REF!</definedName>
    <definedName name="_______dur138">#REF!</definedName>
    <definedName name="_______dur139">#REF!</definedName>
    <definedName name="_______dur14">#REF!</definedName>
    <definedName name="_______dur140">#REF!</definedName>
    <definedName name="_______dur141">#REF!</definedName>
    <definedName name="_______dur142">#REF!</definedName>
    <definedName name="_______dur143">#REF!</definedName>
    <definedName name="_______dur144">#REF!</definedName>
    <definedName name="_______dur145">#REF!</definedName>
    <definedName name="_______dur146">#REF!</definedName>
    <definedName name="_______dur147">#REF!</definedName>
    <definedName name="_______dur148">#REF!</definedName>
    <definedName name="_______dur149">#REF!</definedName>
    <definedName name="_______dur15">#REF!</definedName>
    <definedName name="_______dur150">#REF!</definedName>
    <definedName name="_______dur16">#REF!</definedName>
    <definedName name="_______dur17">#REF!</definedName>
    <definedName name="_______dur176">#REF!</definedName>
    <definedName name="_______dur18">#REF!</definedName>
    <definedName name="_______dur19">#REF!</definedName>
    <definedName name="_______dur2">#REF!</definedName>
    <definedName name="_______dur20">#REF!</definedName>
    <definedName name="_______dur21">#REF!</definedName>
    <definedName name="_______dur22">#REF!</definedName>
    <definedName name="_______dur23">#REF!</definedName>
    <definedName name="_______dur24">#REF!</definedName>
    <definedName name="_______dur25">#REF!</definedName>
    <definedName name="_______dur26">#REF!</definedName>
    <definedName name="_______dur27">#REF!</definedName>
    <definedName name="_______dur28">#REF!</definedName>
    <definedName name="_______dur29">#REF!</definedName>
    <definedName name="_______dur3">#REF!</definedName>
    <definedName name="_______dur30">#REF!</definedName>
    <definedName name="_______dur31">#REF!</definedName>
    <definedName name="_______dur32">#REF!</definedName>
    <definedName name="_______dur33">#REF!</definedName>
    <definedName name="_______dur34">#REF!</definedName>
    <definedName name="_______dur35">#REF!</definedName>
    <definedName name="_______dur36">#REF!</definedName>
    <definedName name="_______dur37">#REF!</definedName>
    <definedName name="_______dur38">#REF!</definedName>
    <definedName name="_______dur39">#REF!</definedName>
    <definedName name="_______dur4">#REF!</definedName>
    <definedName name="_______dur40">#REF!</definedName>
    <definedName name="_______dur41">#REF!</definedName>
    <definedName name="_______dur42">#REF!</definedName>
    <definedName name="_______dur43">#REF!</definedName>
    <definedName name="_______dur44">#REF!</definedName>
    <definedName name="_______dur45">#REF!</definedName>
    <definedName name="_______dur46">#REF!</definedName>
    <definedName name="_______dur47">#REF!</definedName>
    <definedName name="_______dur48">#REF!</definedName>
    <definedName name="_______dur49">#REF!</definedName>
    <definedName name="_______dur5">#REF!</definedName>
    <definedName name="_______dur50">#REF!</definedName>
    <definedName name="_______dur51">#REF!</definedName>
    <definedName name="_______dur52">#REF!</definedName>
    <definedName name="_______dur53">#REF!</definedName>
    <definedName name="_______dur54">#REF!</definedName>
    <definedName name="_______dur55">#REF!</definedName>
    <definedName name="_______dur56">#REF!</definedName>
    <definedName name="_______dur57">#REF!</definedName>
    <definedName name="_______dur58">#REF!</definedName>
    <definedName name="_______dur59">#REF!</definedName>
    <definedName name="_______dur6">#REF!</definedName>
    <definedName name="_______dur60">#REF!</definedName>
    <definedName name="_______dur61">#REF!</definedName>
    <definedName name="_______dur62">#REF!</definedName>
    <definedName name="_______dur63">#REF!</definedName>
    <definedName name="_______dur64">#REF!</definedName>
    <definedName name="_______dur65">#REF!</definedName>
    <definedName name="_______dur66">#REF!</definedName>
    <definedName name="_______dur67">#REF!</definedName>
    <definedName name="_______dur68">#REF!</definedName>
    <definedName name="_______dur69">#REF!</definedName>
    <definedName name="_______dur7">#REF!</definedName>
    <definedName name="_______dur70">#REF!</definedName>
    <definedName name="_______dur71">#REF!</definedName>
    <definedName name="_______dur72">#REF!</definedName>
    <definedName name="_______dur73">#REF!</definedName>
    <definedName name="_______dur74">#REF!</definedName>
    <definedName name="_______dur75">#REF!</definedName>
    <definedName name="_______dur76">#REF!</definedName>
    <definedName name="_______dur77">#REF!</definedName>
    <definedName name="_______dur78">#REF!</definedName>
    <definedName name="_______dur79">#REF!</definedName>
    <definedName name="_______dur8">#REF!</definedName>
    <definedName name="_______dur80">#REF!</definedName>
    <definedName name="_______dur81">#REF!</definedName>
    <definedName name="_______dur82">#REF!</definedName>
    <definedName name="_______dur83">#REF!</definedName>
    <definedName name="_______dur84">#REF!</definedName>
    <definedName name="_______dur85">#REF!</definedName>
    <definedName name="_______dur86">#REF!</definedName>
    <definedName name="_______dur87">#REF!</definedName>
    <definedName name="_______dur88">#REF!</definedName>
    <definedName name="_______dur89">#REF!</definedName>
    <definedName name="_______dur9">#REF!</definedName>
    <definedName name="_______dur90">#REF!</definedName>
    <definedName name="_______dur91">#REF!</definedName>
    <definedName name="_______dur92">#REF!</definedName>
    <definedName name="_______dur93">#REF!</definedName>
    <definedName name="_______dur94">#REF!</definedName>
    <definedName name="_______dur95">#REF!</definedName>
    <definedName name="_______dur96">#REF!</definedName>
    <definedName name="_______dur97">#REF!</definedName>
    <definedName name="_______dur98">#REF!</definedName>
    <definedName name="_______dur99">#REF!</definedName>
    <definedName name="_______EMP10">[11]Hoja3!#REF!</definedName>
    <definedName name="_______EMP12">[11]Hoja3!#REF!</definedName>
    <definedName name="_______EMP3">[11]Hoja3!#REF!</definedName>
    <definedName name="_______EMP4">[11]Hoja3!#REF!</definedName>
    <definedName name="_______EMP6">[11]Hoja3!#REF!</definedName>
    <definedName name="_______EMP8">[11]Hoja3!#REF!</definedName>
    <definedName name="_______ESP1">[11]Hoja3!#REF!</definedName>
    <definedName name="_______ESP2">[11]Hoja3!#REF!</definedName>
    <definedName name="_______ESP3">[11]Hoja3!#REF!</definedName>
    <definedName name="_______ESP4">[11]Hoja3!#REF!</definedName>
    <definedName name="_______F" localSheetId="0">[0]!ERR</definedName>
    <definedName name="_______F" localSheetId="5">[0]!ERR</definedName>
    <definedName name="_______F">[0]!ERR</definedName>
    <definedName name="_______ff2005" localSheetId="0">[0]!ERR</definedName>
    <definedName name="_______ff2005" localSheetId="5">[0]!ERR</definedName>
    <definedName name="_______ff2005">[0]!ERR</definedName>
    <definedName name="_______FS01" localSheetId="0">NA()</definedName>
    <definedName name="_______FS01" localSheetId="5">NA()</definedName>
    <definedName name="_______FS01">#NAME?</definedName>
    <definedName name="_______ipc1">#REF!</definedName>
    <definedName name="_______ipc2">#REF!</definedName>
    <definedName name="_______ipc3">#REF!</definedName>
    <definedName name="_______ipc4">#REF!</definedName>
    <definedName name="_______MA2" localSheetId="2">#REF!</definedName>
    <definedName name="_______MA2" localSheetId="3">#REF!</definedName>
    <definedName name="_______MA2" localSheetId="4">#REF!</definedName>
    <definedName name="_______MA2" localSheetId="6">#REF!</definedName>
    <definedName name="_______MA2">#REF!</definedName>
    <definedName name="_______oa55">#REF!</definedName>
    <definedName name="_______PJ50" localSheetId="2">#REF!</definedName>
    <definedName name="_______PJ50" localSheetId="3">#REF!</definedName>
    <definedName name="_______PJ50" localSheetId="4">#REF!</definedName>
    <definedName name="_______PJ50" localSheetId="6">#REF!</definedName>
    <definedName name="_______PJ50">#REF!</definedName>
    <definedName name="_______SBC1" localSheetId="0">[9]INV!$A$12:$D$15</definedName>
    <definedName name="_______SBC1">[14]INV!$A$12:$D$15</definedName>
    <definedName name="_______SBC3" localSheetId="0">[9]INV!$F$12:$I$15</definedName>
    <definedName name="_______SBC3">[14]INV!$F$12:$I$15</definedName>
    <definedName name="_______SBC5" localSheetId="0">[9]INV!$K$12:$N$15</definedName>
    <definedName name="_______SBC5">[14]INV!$K$12:$N$15</definedName>
    <definedName name="_______TD02" localSheetId="0">[0]!ERR</definedName>
    <definedName name="_______TD02" localSheetId="5">[0]!ERR</definedName>
    <definedName name="_______TD02">[0]!ERR</definedName>
    <definedName name="_______TEE10">[11]Hoja3!$F$786</definedName>
    <definedName name="_______TEE6">[11]Hoja3!$F$746</definedName>
    <definedName name="_______TUB10">[11]Hoja3!$F$163</definedName>
    <definedName name="_______TUB12">[11]Hoja3!$F$202</definedName>
    <definedName name="_______TUB3">[11]Hoja3!$F$47</definedName>
    <definedName name="_______TUB6">[11]Hoja3!$F$85</definedName>
    <definedName name="_______TUB8">[11]Hoja3!$F$124</definedName>
    <definedName name="_______WEL124">[11]Hoja3!$F$1026</definedName>
    <definedName name="______A17000">#REF!</definedName>
    <definedName name="______A20000">#REF!</definedName>
    <definedName name="______A251140">#REF!</definedName>
    <definedName name="______A251150">#REF!</definedName>
    <definedName name="______A30000">#REF!</definedName>
    <definedName name="______a310">[12]A_A310!$A$17:$AE$73</definedName>
    <definedName name="______aa310">[13]A_A310!$A$17:$AE$73</definedName>
    <definedName name="______AFC1" localSheetId="0">[9]INV!$A$25:$D$28</definedName>
    <definedName name="______AFC1">[14]INV!$A$25:$D$28</definedName>
    <definedName name="______AFC3" localSheetId="0">[9]INV!$F$25:$I$28</definedName>
    <definedName name="______AFC3">[14]INV!$F$25:$I$28</definedName>
    <definedName name="______AFC5" localSheetId="0">[9]INV!$K$25:$N$28</definedName>
    <definedName name="______AFC5">[14]INV!$K$25:$N$28</definedName>
    <definedName name="______APU221">#REF!</definedName>
    <definedName name="______APU465" localSheetId="0">[18]!absc</definedName>
    <definedName name="______APU465" localSheetId="3">[18]!absc</definedName>
    <definedName name="______APU465" localSheetId="4">[18]!absc</definedName>
    <definedName name="______APU465" localSheetId="6">[18]!absc</definedName>
    <definedName name="______APU465">[18]!absc</definedName>
    <definedName name="______BGC1" localSheetId="0">[9]INV!$A$5:$D$8</definedName>
    <definedName name="______BGC1">[14]INV!$A$5:$D$8</definedName>
    <definedName name="______BGC3" localSheetId="0">[9]INV!$F$5:$I$8</definedName>
    <definedName name="______BGC3">[14]INV!$F$5:$I$8</definedName>
    <definedName name="______BGC5" localSheetId="0">[9]INV!$K$5:$N$8</definedName>
    <definedName name="______BGC5">[14]INV!$K$5:$N$8</definedName>
    <definedName name="______BON1">#REF!</definedName>
    <definedName name="______BON2">#REF!</definedName>
    <definedName name="______BON3">#REF!</definedName>
    <definedName name="______BON4">#REF!</definedName>
    <definedName name="______BON5">#REF!</definedName>
    <definedName name="______BON6">#REF!</definedName>
    <definedName name="______BRI10">[11]Hoja3!$F$1327</definedName>
    <definedName name="______BRI12">[11]Hoja3!$F$1366</definedName>
    <definedName name="______BRI3">[11]Hoja3!$F$1175</definedName>
    <definedName name="______BRI4">[11]Hoja3!$F$1212</definedName>
    <definedName name="______BRI6">[11]Hoja3!$F$1249</definedName>
    <definedName name="______BRI8">[11]Hoja3!$F$1288</definedName>
    <definedName name="______CAC1" localSheetId="0">[9]INV!$A$19:$D$22</definedName>
    <definedName name="______CAC1">[14]INV!$A$19:$D$22</definedName>
    <definedName name="______CAC3" localSheetId="0">[9]INV!$F$19:$I$22</definedName>
    <definedName name="______CAC3">[14]INV!$F$19:$I$22</definedName>
    <definedName name="______CAC5" localSheetId="0">[9]INV!$K$19:$N$22</definedName>
    <definedName name="______CAC5">[14]INV!$K$19:$N$22</definedName>
    <definedName name="______dur1">#REF!</definedName>
    <definedName name="______dur10">#REF!</definedName>
    <definedName name="______dur100">#REF!</definedName>
    <definedName name="______dur101">#REF!</definedName>
    <definedName name="______dur102">#REF!</definedName>
    <definedName name="______dur103">#REF!</definedName>
    <definedName name="______dur104">#REF!</definedName>
    <definedName name="______dur105">#REF!</definedName>
    <definedName name="______dur106">#REF!</definedName>
    <definedName name="______dur107">#REF!</definedName>
    <definedName name="______dur108">#REF!</definedName>
    <definedName name="______dur109">#REF!</definedName>
    <definedName name="______dur11">#REF!</definedName>
    <definedName name="______dur110">#REF!</definedName>
    <definedName name="______dur111">#REF!</definedName>
    <definedName name="______dur112">#REF!</definedName>
    <definedName name="______dur113">#REF!</definedName>
    <definedName name="______dur114">#REF!</definedName>
    <definedName name="______dur115">#REF!</definedName>
    <definedName name="______dur116">#REF!</definedName>
    <definedName name="______dur117">#REF!</definedName>
    <definedName name="______dur118">#REF!</definedName>
    <definedName name="______dur119">#REF!</definedName>
    <definedName name="______dur12">#REF!</definedName>
    <definedName name="______dur120">#REF!</definedName>
    <definedName name="______dur121">#REF!</definedName>
    <definedName name="______dur122">#REF!</definedName>
    <definedName name="______dur123">#REF!</definedName>
    <definedName name="______dur124">#REF!</definedName>
    <definedName name="______dur125">#REF!</definedName>
    <definedName name="______dur126">#REF!</definedName>
    <definedName name="______dur127">#REF!</definedName>
    <definedName name="______dur128">#REF!</definedName>
    <definedName name="______dur129">#REF!</definedName>
    <definedName name="______dur13">#REF!</definedName>
    <definedName name="______dur130">#REF!</definedName>
    <definedName name="______dur131">#REF!</definedName>
    <definedName name="______dur132">#REF!</definedName>
    <definedName name="______dur133">#REF!</definedName>
    <definedName name="______dur134">#REF!</definedName>
    <definedName name="______dur135">#REF!</definedName>
    <definedName name="______dur136">#REF!</definedName>
    <definedName name="______dur137">#REF!</definedName>
    <definedName name="______dur138">#REF!</definedName>
    <definedName name="______dur139">#REF!</definedName>
    <definedName name="______dur14">#REF!</definedName>
    <definedName name="______dur140">#REF!</definedName>
    <definedName name="______dur141">#REF!</definedName>
    <definedName name="______dur142">#REF!</definedName>
    <definedName name="______dur143">#REF!</definedName>
    <definedName name="______dur144">#REF!</definedName>
    <definedName name="______dur145">#REF!</definedName>
    <definedName name="______dur146">#REF!</definedName>
    <definedName name="______dur147">#REF!</definedName>
    <definedName name="______dur148">#REF!</definedName>
    <definedName name="______dur149">#REF!</definedName>
    <definedName name="______dur15">#REF!</definedName>
    <definedName name="______dur150">#REF!</definedName>
    <definedName name="______dur16">#REF!</definedName>
    <definedName name="______dur17">#REF!</definedName>
    <definedName name="______dur176">#REF!</definedName>
    <definedName name="______dur18">#REF!</definedName>
    <definedName name="______dur19">#REF!</definedName>
    <definedName name="______dur2">#REF!</definedName>
    <definedName name="______dur20">#REF!</definedName>
    <definedName name="______dur21">#REF!</definedName>
    <definedName name="______dur22">#REF!</definedName>
    <definedName name="______dur23">#REF!</definedName>
    <definedName name="______dur24">#REF!</definedName>
    <definedName name="______dur25">#REF!</definedName>
    <definedName name="______dur26">#REF!</definedName>
    <definedName name="______dur27">#REF!</definedName>
    <definedName name="______dur28">#REF!</definedName>
    <definedName name="______dur29">#REF!</definedName>
    <definedName name="______dur3">#REF!</definedName>
    <definedName name="______dur30">#REF!</definedName>
    <definedName name="______dur31">#REF!</definedName>
    <definedName name="______dur32">#REF!</definedName>
    <definedName name="______dur33">#REF!</definedName>
    <definedName name="______dur34">#REF!</definedName>
    <definedName name="______dur35">#REF!</definedName>
    <definedName name="______dur36">#REF!</definedName>
    <definedName name="______dur37">#REF!</definedName>
    <definedName name="______dur38">#REF!</definedName>
    <definedName name="______dur39">#REF!</definedName>
    <definedName name="______dur4">#REF!</definedName>
    <definedName name="______dur40">#REF!</definedName>
    <definedName name="______dur41">#REF!</definedName>
    <definedName name="______dur42">#REF!</definedName>
    <definedName name="______dur43">#REF!</definedName>
    <definedName name="______dur44">#REF!</definedName>
    <definedName name="______dur45">#REF!</definedName>
    <definedName name="______dur46">#REF!</definedName>
    <definedName name="______dur47">#REF!</definedName>
    <definedName name="______dur48">#REF!</definedName>
    <definedName name="______dur49">#REF!</definedName>
    <definedName name="______dur5">#REF!</definedName>
    <definedName name="______dur50">#REF!</definedName>
    <definedName name="______dur51">#REF!</definedName>
    <definedName name="______dur52">#REF!</definedName>
    <definedName name="______dur53">#REF!</definedName>
    <definedName name="______dur54">#REF!</definedName>
    <definedName name="______dur55">#REF!</definedName>
    <definedName name="______dur56">#REF!</definedName>
    <definedName name="______dur57">#REF!</definedName>
    <definedName name="______dur58">#REF!</definedName>
    <definedName name="______dur59">#REF!</definedName>
    <definedName name="______dur6">#REF!</definedName>
    <definedName name="______dur60">#REF!</definedName>
    <definedName name="______dur61">#REF!</definedName>
    <definedName name="______dur62">#REF!</definedName>
    <definedName name="______dur63">#REF!</definedName>
    <definedName name="______dur64">#REF!</definedName>
    <definedName name="______dur65">#REF!</definedName>
    <definedName name="______dur66">#REF!</definedName>
    <definedName name="______dur67">#REF!</definedName>
    <definedName name="______dur68">#REF!</definedName>
    <definedName name="______dur69">#REF!</definedName>
    <definedName name="______dur7">#REF!</definedName>
    <definedName name="______dur70">#REF!</definedName>
    <definedName name="______dur71">#REF!</definedName>
    <definedName name="______dur72">#REF!</definedName>
    <definedName name="______dur73">#REF!</definedName>
    <definedName name="______dur74">#REF!</definedName>
    <definedName name="______dur75">#REF!</definedName>
    <definedName name="______dur76">#REF!</definedName>
    <definedName name="______dur77">#REF!</definedName>
    <definedName name="______dur78">#REF!</definedName>
    <definedName name="______dur79">#REF!</definedName>
    <definedName name="______dur8">#REF!</definedName>
    <definedName name="______dur80">#REF!</definedName>
    <definedName name="______dur81">#REF!</definedName>
    <definedName name="______dur82">#REF!</definedName>
    <definedName name="______dur83">#REF!</definedName>
    <definedName name="______dur84">#REF!</definedName>
    <definedName name="______dur85">#REF!</definedName>
    <definedName name="______dur86">#REF!</definedName>
    <definedName name="______dur87">#REF!</definedName>
    <definedName name="______dur88">#REF!</definedName>
    <definedName name="______dur89">#REF!</definedName>
    <definedName name="______dur9">#REF!</definedName>
    <definedName name="______dur90">#REF!</definedName>
    <definedName name="______dur91">#REF!</definedName>
    <definedName name="______dur92">#REF!</definedName>
    <definedName name="______dur93">#REF!</definedName>
    <definedName name="______dur94">#REF!</definedName>
    <definedName name="______dur95">#REF!</definedName>
    <definedName name="______dur96">#REF!</definedName>
    <definedName name="______dur97">#REF!</definedName>
    <definedName name="______dur98">#REF!</definedName>
    <definedName name="______dur99">#REF!</definedName>
    <definedName name="______EMP10">[11]Hoja3!#REF!</definedName>
    <definedName name="______EMP12">[11]Hoja3!#REF!</definedName>
    <definedName name="______EMP3">[11]Hoja3!#REF!</definedName>
    <definedName name="______EMP4">[11]Hoja3!#REF!</definedName>
    <definedName name="______EMP6">[11]Hoja3!#REF!</definedName>
    <definedName name="______EMP8">[11]Hoja3!#REF!</definedName>
    <definedName name="______ESP1">[11]Hoja3!#REF!</definedName>
    <definedName name="______ESP2">[11]Hoja3!#REF!</definedName>
    <definedName name="______ESP3">[11]Hoja3!#REF!</definedName>
    <definedName name="______ESP4">[11]Hoja3!#REF!</definedName>
    <definedName name="______F" localSheetId="0">[0]!ERR</definedName>
    <definedName name="______F" localSheetId="5">[0]!ERR</definedName>
    <definedName name="______F">[0]!ERR</definedName>
    <definedName name="______F4" localSheetId="0" hidden="1">{"SUMINISTRO E INSTALACIÓN CANALETAS L=7.50"}</definedName>
    <definedName name="______F4" localSheetId="5" hidden="1">{"SUMINISTRO E INSTALACIÓN CANALETAS L=7.50"}</definedName>
    <definedName name="______F4" hidden="1">{"SUMINISTRO E INSTALACIÓN CANALETAS L=7.50"}</definedName>
    <definedName name="______ff2005" localSheetId="0">[0]!ERR</definedName>
    <definedName name="______ff2005" localSheetId="5">[0]!ERR</definedName>
    <definedName name="______ff2005">[0]!ERR</definedName>
    <definedName name="______FS01" localSheetId="3">[10]!ERR</definedName>
    <definedName name="______FS01" localSheetId="4">[10]!ERR</definedName>
    <definedName name="______FS01" localSheetId="6">[10]!ERR</definedName>
    <definedName name="______FS01">[10]!ERR</definedName>
    <definedName name="______ipc1">#REF!</definedName>
    <definedName name="______ipc2">#REF!</definedName>
    <definedName name="______ipc3">#REF!</definedName>
    <definedName name="______ipc4">#REF!</definedName>
    <definedName name="______MA2" localSheetId="2">#REF!</definedName>
    <definedName name="______MA2" localSheetId="3">#REF!</definedName>
    <definedName name="______MA2" localSheetId="4">#REF!</definedName>
    <definedName name="______MA2" localSheetId="6">#REF!</definedName>
    <definedName name="______MA2">#REF!</definedName>
    <definedName name="______mun2">#REF!</definedName>
    <definedName name="______num10">#REF!</definedName>
    <definedName name="______num2">#REF!</definedName>
    <definedName name="______num3">#REF!</definedName>
    <definedName name="______num4">#REF!</definedName>
    <definedName name="______num5">#REF!</definedName>
    <definedName name="______num6">#REF!</definedName>
    <definedName name="______num7">#REF!</definedName>
    <definedName name="______num8">#REF!</definedName>
    <definedName name="______num9">#REF!</definedName>
    <definedName name="______oa55">#REF!</definedName>
    <definedName name="______PJ50" localSheetId="2">#REF!</definedName>
    <definedName name="______PJ50" localSheetId="3">#REF!</definedName>
    <definedName name="______PJ50" localSheetId="4">#REF!</definedName>
    <definedName name="______PJ50" localSheetId="6">#REF!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ef4">#REF!</definedName>
    <definedName name="______SBC1" localSheetId="0">[9]INV!$A$12:$D$15</definedName>
    <definedName name="______SBC1">[14]INV!$A$12:$D$15</definedName>
    <definedName name="______SBC3" localSheetId="0">[9]INV!$F$12:$I$15</definedName>
    <definedName name="______SBC3">[14]INV!$F$12:$I$15</definedName>
    <definedName name="______SBC5" localSheetId="0">[9]INV!$K$12:$N$15</definedName>
    <definedName name="______SBC5">[14]INV!$K$12:$N$15</definedName>
    <definedName name="______TD02" localSheetId="0">[0]!ERR</definedName>
    <definedName name="______TD02" localSheetId="5">[0]!ERR</definedName>
    <definedName name="______TD02">[0]!ERR</definedName>
    <definedName name="______TEE10">[11]Hoja3!$F$786</definedName>
    <definedName name="______TEE6">[11]Hoja3!$F$746</definedName>
    <definedName name="______TUB10">[11]Hoja3!$F$163</definedName>
    <definedName name="______TUB12">[11]Hoja3!$F$202</definedName>
    <definedName name="______TUB3">[11]Hoja3!$F$47</definedName>
    <definedName name="______TUB6">[11]Hoja3!$F$85</definedName>
    <definedName name="______TUB8">[11]Hoja3!$F$124</definedName>
    <definedName name="______WEL124">[11]Hoja3!$F$1026</definedName>
    <definedName name="_____A17000">#REF!</definedName>
    <definedName name="_____A20000">#REF!</definedName>
    <definedName name="_____A251140">#REF!</definedName>
    <definedName name="_____A251150">#REF!</definedName>
    <definedName name="_____A30000">#REF!</definedName>
    <definedName name="_____a310">[12]A_A310!$A$17:$AE$73</definedName>
    <definedName name="_____aa310">[13]A_A310!$A$17:$AE$73</definedName>
    <definedName name="_____AFC1" localSheetId="0">[9]INV!$A$25:$D$28</definedName>
    <definedName name="_____AFC1">[14]INV!$A$25:$D$28</definedName>
    <definedName name="_____AFC3" localSheetId="0">[9]INV!$F$25:$I$28</definedName>
    <definedName name="_____AFC3">[14]INV!$F$25:$I$28</definedName>
    <definedName name="_____AFC5" localSheetId="0">[9]INV!$K$25:$N$28</definedName>
    <definedName name="_____AFC5">[14]INV!$K$25:$N$28</definedName>
    <definedName name="_____ane7" localSheetId="0">[19]!_xlbgnm.ane7</definedName>
    <definedName name="_____ane7" localSheetId="3">[19]!_xlbgnm.ane7</definedName>
    <definedName name="_____ane7" localSheetId="4">[19]!_xlbgnm.ane7</definedName>
    <definedName name="_____ane7" localSheetId="6">[19]!_xlbgnm.ane7</definedName>
    <definedName name="_____ane7">[19]!_xlbgnm.ane7</definedName>
    <definedName name="_____ane8" localSheetId="0">[19]!_xlbgnm.ane8</definedName>
    <definedName name="_____ane8" localSheetId="3">[19]!_xlbgnm.ane8</definedName>
    <definedName name="_____ane8" localSheetId="4">[19]!_xlbgnm.ane8</definedName>
    <definedName name="_____ane8" localSheetId="6">[19]!_xlbgnm.ane8</definedName>
    <definedName name="_____ane8">[19]!_xlbgnm.ane8</definedName>
    <definedName name="_____APU221">#REF!</definedName>
    <definedName name="_____APU465" localSheetId="0">[18]!absc</definedName>
    <definedName name="_____APU465" localSheetId="3">[18]!absc</definedName>
    <definedName name="_____APU465" localSheetId="4">[18]!absc</definedName>
    <definedName name="_____APU465" localSheetId="6">[18]!absc</definedName>
    <definedName name="_____APU465">[18]!absc</definedName>
    <definedName name="_____Atp2">[20]EMPRESA!$F$22</definedName>
    <definedName name="_____BGC1" localSheetId="0">[9]INV!$A$5:$D$8</definedName>
    <definedName name="_____BGC1">[14]INV!$A$5:$D$8</definedName>
    <definedName name="_____BGC3" localSheetId="0">[9]INV!$F$5:$I$8</definedName>
    <definedName name="_____BGC3">[14]INV!$F$5:$I$8</definedName>
    <definedName name="_____BGC5" localSheetId="0">[9]INV!$K$5:$N$8</definedName>
    <definedName name="_____BGC5">[14]INV!$K$5:$N$8</definedName>
    <definedName name="_____BON1">#REF!</definedName>
    <definedName name="_____BON2">#REF!</definedName>
    <definedName name="_____BON3">#REF!</definedName>
    <definedName name="_____BON4">#REF!</definedName>
    <definedName name="_____BON5">#REF!</definedName>
    <definedName name="_____BON6">#REF!</definedName>
    <definedName name="_____BRI10">[11]Hoja3!$F$1327</definedName>
    <definedName name="_____BRI12">[11]Hoja3!$F$1366</definedName>
    <definedName name="_____BRI3">[11]Hoja3!$F$1175</definedName>
    <definedName name="_____BRI4">[11]Hoja3!$F$1212</definedName>
    <definedName name="_____BRI6">[11]Hoja3!$F$1249</definedName>
    <definedName name="_____BRI8">[11]Hoja3!$F$1288</definedName>
    <definedName name="_____CAC1" localSheetId="0">[9]INV!$A$19:$D$22</definedName>
    <definedName name="_____CAC1">[14]INV!$A$19:$D$22</definedName>
    <definedName name="_____CAC3" localSheetId="0">[9]INV!$F$19:$I$22</definedName>
    <definedName name="_____CAC3">[14]INV!$F$19:$I$22</definedName>
    <definedName name="_____CAC5" localSheetId="0">[9]INV!$K$19:$N$22</definedName>
    <definedName name="_____CAC5">[14]INV!$K$19:$N$22</definedName>
    <definedName name="_____DCI1">[21]Tablas!#REF!</definedName>
    <definedName name="_____DDS1">[21]Tablas!#REF!</definedName>
    <definedName name="_____DGO1">[21]Tablas!#REF!</definedName>
    <definedName name="_____DGP1">[21]Tablas!#REF!</definedName>
    <definedName name="_____DIJ1">[21]Tablas!#REF!</definedName>
    <definedName name="_____DPI1">[21]Tablas!#REF!</definedName>
    <definedName name="_____DPY1">[21]Tablas!#REF!</definedName>
    <definedName name="_____DRI1">[21]Tablas!#REF!</definedName>
    <definedName name="_____DRL1">[21]Tablas!#REF!</definedName>
    <definedName name="_____DSP1">[21]Tablas!#REF!</definedName>
    <definedName name="_____dur1">#REF!</definedName>
    <definedName name="_____dur10">#REF!</definedName>
    <definedName name="_____dur100">#REF!</definedName>
    <definedName name="_____dur101">#REF!</definedName>
    <definedName name="_____dur102">#REF!</definedName>
    <definedName name="_____dur103">#REF!</definedName>
    <definedName name="_____dur104">#REF!</definedName>
    <definedName name="_____dur105">#REF!</definedName>
    <definedName name="_____dur106">#REF!</definedName>
    <definedName name="_____dur107">#REF!</definedName>
    <definedName name="_____dur108">#REF!</definedName>
    <definedName name="_____dur109">#REF!</definedName>
    <definedName name="_____dur11">#REF!</definedName>
    <definedName name="_____dur110">#REF!</definedName>
    <definedName name="_____dur111">#REF!</definedName>
    <definedName name="_____dur112">#REF!</definedName>
    <definedName name="_____dur113">#REF!</definedName>
    <definedName name="_____dur114">#REF!</definedName>
    <definedName name="_____dur115">#REF!</definedName>
    <definedName name="_____dur116">#REF!</definedName>
    <definedName name="_____dur117">#REF!</definedName>
    <definedName name="_____dur118">#REF!</definedName>
    <definedName name="_____dur119">#REF!</definedName>
    <definedName name="_____dur12">#REF!</definedName>
    <definedName name="_____dur120">#REF!</definedName>
    <definedName name="_____dur121">#REF!</definedName>
    <definedName name="_____dur122">#REF!</definedName>
    <definedName name="_____dur123">#REF!</definedName>
    <definedName name="_____dur124">#REF!</definedName>
    <definedName name="_____dur125">#REF!</definedName>
    <definedName name="_____dur126">#REF!</definedName>
    <definedName name="_____dur127">#REF!</definedName>
    <definedName name="_____dur128">#REF!</definedName>
    <definedName name="_____dur129">#REF!</definedName>
    <definedName name="_____dur13">#REF!</definedName>
    <definedName name="_____dur130">#REF!</definedName>
    <definedName name="_____dur131">#REF!</definedName>
    <definedName name="_____dur132">#REF!</definedName>
    <definedName name="_____dur133">#REF!</definedName>
    <definedName name="_____dur134">#REF!</definedName>
    <definedName name="_____dur135">#REF!</definedName>
    <definedName name="_____dur136">#REF!</definedName>
    <definedName name="_____dur137">#REF!</definedName>
    <definedName name="_____dur138">#REF!</definedName>
    <definedName name="_____dur139">#REF!</definedName>
    <definedName name="_____dur14">#REF!</definedName>
    <definedName name="_____dur140">#REF!</definedName>
    <definedName name="_____dur141">#REF!</definedName>
    <definedName name="_____dur142">#REF!</definedName>
    <definedName name="_____dur143">#REF!</definedName>
    <definedName name="_____dur144">#REF!</definedName>
    <definedName name="_____dur145">#REF!</definedName>
    <definedName name="_____dur146">#REF!</definedName>
    <definedName name="_____dur147">#REF!</definedName>
    <definedName name="_____dur148">#REF!</definedName>
    <definedName name="_____dur149">#REF!</definedName>
    <definedName name="_____dur15">#REF!</definedName>
    <definedName name="_____dur150">#REF!</definedName>
    <definedName name="_____dur16">#REF!</definedName>
    <definedName name="_____dur17">#REF!</definedName>
    <definedName name="_____dur176">#REF!</definedName>
    <definedName name="_____dur18">#REF!</definedName>
    <definedName name="_____dur19">#REF!</definedName>
    <definedName name="_____dur2">#REF!</definedName>
    <definedName name="_____dur20">#REF!</definedName>
    <definedName name="_____dur21">#REF!</definedName>
    <definedName name="_____dur22">#REF!</definedName>
    <definedName name="_____dur23">#REF!</definedName>
    <definedName name="_____dur24">#REF!</definedName>
    <definedName name="_____dur25">#REF!</definedName>
    <definedName name="_____dur26">#REF!</definedName>
    <definedName name="_____dur27">#REF!</definedName>
    <definedName name="_____dur28">#REF!</definedName>
    <definedName name="_____dur29">#REF!</definedName>
    <definedName name="_____dur3">#REF!</definedName>
    <definedName name="_____dur30">#REF!</definedName>
    <definedName name="_____dur31">#REF!</definedName>
    <definedName name="_____dur32">#REF!</definedName>
    <definedName name="_____dur33">#REF!</definedName>
    <definedName name="_____dur34">#REF!</definedName>
    <definedName name="_____dur35">#REF!</definedName>
    <definedName name="_____dur36">#REF!</definedName>
    <definedName name="_____dur37">#REF!</definedName>
    <definedName name="_____dur38">#REF!</definedName>
    <definedName name="_____dur39">#REF!</definedName>
    <definedName name="_____dur4">#REF!</definedName>
    <definedName name="_____dur40">#REF!</definedName>
    <definedName name="_____dur41">#REF!</definedName>
    <definedName name="_____dur42">#REF!</definedName>
    <definedName name="_____dur43">#REF!</definedName>
    <definedName name="_____dur44">#REF!</definedName>
    <definedName name="_____dur45">#REF!</definedName>
    <definedName name="_____dur46">#REF!</definedName>
    <definedName name="_____dur47">#REF!</definedName>
    <definedName name="_____dur48">#REF!</definedName>
    <definedName name="_____dur49">#REF!</definedName>
    <definedName name="_____dur5">#REF!</definedName>
    <definedName name="_____dur50">#REF!</definedName>
    <definedName name="_____dur51">#REF!</definedName>
    <definedName name="_____dur52">#REF!</definedName>
    <definedName name="_____dur53">#REF!</definedName>
    <definedName name="_____dur54">#REF!</definedName>
    <definedName name="_____dur55">#REF!</definedName>
    <definedName name="_____dur56">#REF!</definedName>
    <definedName name="_____dur57">#REF!</definedName>
    <definedName name="_____dur58">#REF!</definedName>
    <definedName name="_____dur59">#REF!</definedName>
    <definedName name="_____dur6">#REF!</definedName>
    <definedName name="_____dur60">#REF!</definedName>
    <definedName name="_____dur61">#REF!</definedName>
    <definedName name="_____dur62">#REF!</definedName>
    <definedName name="_____dur63">#REF!</definedName>
    <definedName name="_____dur64">#REF!</definedName>
    <definedName name="_____dur65">#REF!</definedName>
    <definedName name="_____dur66">#REF!</definedName>
    <definedName name="_____dur67">#REF!</definedName>
    <definedName name="_____dur68">#REF!</definedName>
    <definedName name="_____dur69">#REF!</definedName>
    <definedName name="_____dur7">#REF!</definedName>
    <definedName name="_____dur70">#REF!</definedName>
    <definedName name="_____dur71">#REF!</definedName>
    <definedName name="_____dur72">#REF!</definedName>
    <definedName name="_____dur73">#REF!</definedName>
    <definedName name="_____dur74">#REF!</definedName>
    <definedName name="_____dur75">#REF!</definedName>
    <definedName name="_____dur76">#REF!</definedName>
    <definedName name="_____dur77">#REF!</definedName>
    <definedName name="_____dur78">#REF!</definedName>
    <definedName name="_____dur79">#REF!</definedName>
    <definedName name="_____dur8">#REF!</definedName>
    <definedName name="_____dur80">#REF!</definedName>
    <definedName name="_____dur81">#REF!</definedName>
    <definedName name="_____dur82">#REF!</definedName>
    <definedName name="_____dur83">#REF!</definedName>
    <definedName name="_____dur84">#REF!</definedName>
    <definedName name="_____dur85">#REF!</definedName>
    <definedName name="_____dur86">#REF!</definedName>
    <definedName name="_____dur87">#REF!</definedName>
    <definedName name="_____dur88">#REF!</definedName>
    <definedName name="_____dur89">#REF!</definedName>
    <definedName name="_____dur9">#REF!</definedName>
    <definedName name="_____dur90">#REF!</definedName>
    <definedName name="_____dur91">#REF!</definedName>
    <definedName name="_____dur92">#REF!</definedName>
    <definedName name="_____dur93">#REF!</definedName>
    <definedName name="_____dur94">#REF!</definedName>
    <definedName name="_____dur95">#REF!</definedName>
    <definedName name="_____dur96">#REF!</definedName>
    <definedName name="_____dur97">#REF!</definedName>
    <definedName name="_____dur98">#REF!</definedName>
    <definedName name="_____dur99">#REF!</definedName>
    <definedName name="_____ECP1">[21]Tablas!#REF!</definedName>
    <definedName name="_____EMP10">[11]Hoja3!#REF!</definedName>
    <definedName name="_____EMP12">[11]Hoja3!#REF!</definedName>
    <definedName name="_____EMP3">[11]Hoja3!#REF!</definedName>
    <definedName name="_____EMP4">[11]Hoja3!#REF!</definedName>
    <definedName name="_____EMP6">[11]Hoja3!#REF!</definedName>
    <definedName name="_____EMP8">[11]Hoja3!#REF!</definedName>
    <definedName name="_____ESP1">[11]Hoja3!#REF!</definedName>
    <definedName name="_____ESP2">[11]Hoja3!#REF!</definedName>
    <definedName name="_____ESP3">[11]Hoja3!#REF!</definedName>
    <definedName name="_____ESP4">[11]Hoja3!#REF!</definedName>
    <definedName name="_____F" localSheetId="0">[0]!ERR</definedName>
    <definedName name="_____F" localSheetId="5">[0]!ERR</definedName>
    <definedName name="_____F">[0]!ERR</definedName>
    <definedName name="_____F4" localSheetId="0" hidden="1">{"SUMINISTRO E INSTALACIÓN CANALETAS L=7.50"}</definedName>
    <definedName name="_____F4" localSheetId="5" hidden="1">{"SUMINISTRO E INSTALACIÓN CANALETAS L=7.50"}</definedName>
    <definedName name="_____F4" hidden="1">{"SUMINISTRO E INSTALACIÓN CANALETAS L=7.50"}</definedName>
    <definedName name="_____ff2005" localSheetId="0">[0]!ERR</definedName>
    <definedName name="_____ff2005" localSheetId="5">[0]!ERR</definedName>
    <definedName name="_____ff2005">[0]!ERR</definedName>
    <definedName name="_____FS01" localSheetId="0">NA()</definedName>
    <definedName name="_____FS01" localSheetId="5">NA()</definedName>
    <definedName name="_____FS01">#NAME?</definedName>
    <definedName name="_____ICP1">[21]Tablas!#REF!</definedName>
    <definedName name="_____ipc1">#REF!</definedName>
    <definedName name="_____ipc2">#REF!</definedName>
    <definedName name="_____ipc3">#REF!</definedName>
    <definedName name="_____ipc4">#REF!</definedName>
    <definedName name="_____ITM4">#REF!</definedName>
    <definedName name="_____MA2" localSheetId="2">#REF!</definedName>
    <definedName name="_____MA2" localSheetId="3">#REF!</definedName>
    <definedName name="_____MA2" localSheetId="4">#REF!</definedName>
    <definedName name="_____MA2" localSheetId="6">#REF!</definedName>
    <definedName name="_____MA2">#REF!</definedName>
    <definedName name="_____mun2">#REF!</definedName>
    <definedName name="_____num10">#REF!</definedName>
    <definedName name="_____num2">#REF!</definedName>
    <definedName name="_____num3">#REF!</definedName>
    <definedName name="_____num4">#REF!</definedName>
    <definedName name="_____num5">#REF!</definedName>
    <definedName name="_____num6">#REF!</definedName>
    <definedName name="_____num7">#REF!</definedName>
    <definedName name="_____num8">#REF!</definedName>
    <definedName name="_____num9">#REF!</definedName>
    <definedName name="_____oa55">#REF!</definedName>
    <definedName name="_____OCD1">[21]Tablas!#REF!</definedName>
    <definedName name="_____OCI1">[21]Tablas!#REF!</definedName>
    <definedName name="_____PJ50" localSheetId="2">#REF!</definedName>
    <definedName name="_____PJ50" localSheetId="3">#REF!</definedName>
    <definedName name="_____PJ50" localSheetId="4">#REF!</definedName>
    <definedName name="_____PJ50" localSheetId="6">#REF!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ef4">#REF!</definedName>
    <definedName name="_____SBC1" localSheetId="0">[9]INV!$A$12:$D$15</definedName>
    <definedName name="_____SBC1">[14]INV!$A$12:$D$15</definedName>
    <definedName name="_____SBC3" localSheetId="0">[9]INV!$F$12:$I$15</definedName>
    <definedName name="_____SBC3">[14]INV!$F$12:$I$15</definedName>
    <definedName name="_____SBC5" localSheetId="0">[9]INV!$K$12:$N$15</definedName>
    <definedName name="_____SBC5">[14]INV!$K$12:$N$15</definedName>
    <definedName name="_____TEE10">[11]Hoja3!$F$786</definedName>
    <definedName name="_____TEE6">[11]Hoja3!$F$746</definedName>
    <definedName name="_____TUB10">[11]Hoja3!$F$163</definedName>
    <definedName name="_____TUB12">[11]Hoja3!$F$202</definedName>
    <definedName name="_____TUB3">[11]Hoja3!$F$47</definedName>
    <definedName name="_____TUB6">[11]Hoja3!$F$85</definedName>
    <definedName name="_____TUB8">[11]Hoja3!$F$124</definedName>
    <definedName name="_____VEX1">[21]Tablas!#REF!</definedName>
    <definedName name="_____VFA1">[21]Tablas!#REF!</definedName>
    <definedName name="_____VIT1">[21]Tablas!#REF!</definedName>
    <definedName name="_____VPR1">[21]Tablas!#REF!</definedName>
    <definedName name="_____VPR2">[22]Tablas!#REF!</definedName>
    <definedName name="_____VRP1">[21]Tablas!#REF!</definedName>
    <definedName name="_____VSM1">[21]Tablas!#REF!</definedName>
    <definedName name="_____WEL124">[11]Hoja3!$F$1026</definedName>
    <definedName name="____A17000">#REF!</definedName>
    <definedName name="____A20000">#REF!</definedName>
    <definedName name="____A251140">#REF!</definedName>
    <definedName name="____A251150">#REF!</definedName>
    <definedName name="____A30000">#REF!</definedName>
    <definedName name="____a310">[12]A_A310!$A$17:$AE$73</definedName>
    <definedName name="____aa310">[13]A_A310!$A$17:$AE$73</definedName>
    <definedName name="____AFC1" localSheetId="0">[9]INV!$A$25:$D$28</definedName>
    <definedName name="____AFC1">[14]INV!$A$25:$D$28</definedName>
    <definedName name="____AFC3" localSheetId="0">[9]INV!$F$25:$I$28</definedName>
    <definedName name="____AFC3">[14]INV!$F$25:$I$28</definedName>
    <definedName name="____AFC5" localSheetId="0">[9]INV!$K$25:$N$28</definedName>
    <definedName name="____AFC5">[14]INV!$K$25:$N$28</definedName>
    <definedName name="____ane7" localSheetId="0">[23]!_xlbgnm.ane7</definedName>
    <definedName name="____ane7" localSheetId="3">[23]!_xlbgnm.ane7</definedName>
    <definedName name="____ane7" localSheetId="4">[23]!_xlbgnm.ane7</definedName>
    <definedName name="____ane7" localSheetId="6">[23]!_xlbgnm.ane7</definedName>
    <definedName name="____ane7">[23]!_xlbgnm.ane7</definedName>
    <definedName name="____ane8" localSheetId="0">[23]!_xlbgnm.ane8</definedName>
    <definedName name="____ane8" localSheetId="3">[23]!_xlbgnm.ane8</definedName>
    <definedName name="____ane8" localSheetId="4">[23]!_xlbgnm.ane8</definedName>
    <definedName name="____ane8" localSheetId="6">[23]!_xlbgnm.ane8</definedName>
    <definedName name="____ane8">[23]!_xlbgnm.ane8</definedName>
    <definedName name="____Atp2">[24]EMPRESA!$F$22</definedName>
    <definedName name="____BGC1" localSheetId="0">[9]INV!$A$5:$D$8</definedName>
    <definedName name="____BGC1">[14]INV!$A$5:$D$8</definedName>
    <definedName name="____BGC3" localSheetId="0">[9]INV!$F$5:$I$8</definedName>
    <definedName name="____BGC3">[14]INV!$F$5:$I$8</definedName>
    <definedName name="____BGC5" localSheetId="0">[9]INV!$K$5:$N$8</definedName>
    <definedName name="____BGC5">[14]INV!$K$5:$N$8</definedName>
    <definedName name="____BON1">#REF!</definedName>
    <definedName name="____BON2">#REF!</definedName>
    <definedName name="____BON3">#REF!</definedName>
    <definedName name="____BON4">#REF!</definedName>
    <definedName name="____BON5">#REF!</definedName>
    <definedName name="____BON6">#REF!</definedName>
    <definedName name="____BRI10">[11]Hoja3!$F$1327</definedName>
    <definedName name="____BRI12">[11]Hoja3!$F$1366</definedName>
    <definedName name="____BRI3">[11]Hoja3!$F$1175</definedName>
    <definedName name="____BRI4">[11]Hoja3!$F$1212</definedName>
    <definedName name="____BRI6">[11]Hoja3!$F$1249</definedName>
    <definedName name="____BRI8">[11]Hoja3!$F$1288</definedName>
    <definedName name="____CAC1" localSheetId="0">[9]INV!$A$19:$D$22</definedName>
    <definedName name="____CAC1">[14]INV!$A$19:$D$22</definedName>
    <definedName name="____CAC3" localSheetId="0">[9]INV!$F$19:$I$22</definedName>
    <definedName name="____CAC3">[14]INV!$F$19:$I$22</definedName>
    <definedName name="____CAC5" localSheetId="0">[9]INV!$K$19:$N$22</definedName>
    <definedName name="____CAC5">[14]INV!$K$19:$N$22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[21]Tablas!#REF!</definedName>
    <definedName name="____DDS1">[21]Tablas!#REF!</definedName>
    <definedName name="____DEX01">#REF!</definedName>
    <definedName name="____DGO1">[21]Tablas!#REF!</definedName>
    <definedName name="____DGP1">[21]Tablas!#REF!</definedName>
    <definedName name="____DIJ1">[21]Tablas!#REF!</definedName>
    <definedName name="____DPI1">[21]Tablas!#REF!</definedName>
    <definedName name="____DPY1">[21]Tablas!#REF!</definedName>
    <definedName name="____DRI1">[21]Tablas!#REF!</definedName>
    <definedName name="____DRL1">[21]Tablas!#REF!</definedName>
    <definedName name="____DSP1">[21]Tablas!#REF!</definedName>
    <definedName name="____dur1">#REF!</definedName>
    <definedName name="____dur10">#REF!</definedName>
    <definedName name="____dur100">#REF!</definedName>
    <definedName name="____dur101">#REF!</definedName>
    <definedName name="____dur102">#REF!</definedName>
    <definedName name="____dur103">#REF!</definedName>
    <definedName name="____dur104">#REF!</definedName>
    <definedName name="____dur105">#REF!</definedName>
    <definedName name="____dur106">#REF!</definedName>
    <definedName name="____dur107">#REF!</definedName>
    <definedName name="____dur108">#REF!</definedName>
    <definedName name="____dur109">#REF!</definedName>
    <definedName name="____dur11">#REF!</definedName>
    <definedName name="____dur110">#REF!</definedName>
    <definedName name="____dur111">#REF!</definedName>
    <definedName name="____dur112">#REF!</definedName>
    <definedName name="____dur113">#REF!</definedName>
    <definedName name="____dur114">#REF!</definedName>
    <definedName name="____dur115">#REF!</definedName>
    <definedName name="____dur116">#REF!</definedName>
    <definedName name="____dur117">#REF!</definedName>
    <definedName name="____dur118">#REF!</definedName>
    <definedName name="____dur119">#REF!</definedName>
    <definedName name="____dur12">#REF!</definedName>
    <definedName name="____dur120">#REF!</definedName>
    <definedName name="____dur121">#REF!</definedName>
    <definedName name="____dur122">#REF!</definedName>
    <definedName name="____dur123">#REF!</definedName>
    <definedName name="____dur124">#REF!</definedName>
    <definedName name="____dur125">#REF!</definedName>
    <definedName name="____dur126">#REF!</definedName>
    <definedName name="____dur127">#REF!</definedName>
    <definedName name="____dur128">#REF!</definedName>
    <definedName name="____dur129">#REF!</definedName>
    <definedName name="____dur13">#REF!</definedName>
    <definedName name="____dur130">#REF!</definedName>
    <definedName name="____dur131">#REF!</definedName>
    <definedName name="____dur132">#REF!</definedName>
    <definedName name="____dur133">#REF!</definedName>
    <definedName name="____dur134">#REF!</definedName>
    <definedName name="____dur135">#REF!</definedName>
    <definedName name="____dur136">#REF!</definedName>
    <definedName name="____dur137">#REF!</definedName>
    <definedName name="____dur138">#REF!</definedName>
    <definedName name="____dur139">#REF!</definedName>
    <definedName name="____dur14">#REF!</definedName>
    <definedName name="____dur140">#REF!</definedName>
    <definedName name="____dur141">#REF!</definedName>
    <definedName name="____dur142">#REF!</definedName>
    <definedName name="____dur143">#REF!</definedName>
    <definedName name="____dur144">#REF!</definedName>
    <definedName name="____dur145">#REF!</definedName>
    <definedName name="____dur146">#REF!</definedName>
    <definedName name="____dur147">#REF!</definedName>
    <definedName name="____dur148">#REF!</definedName>
    <definedName name="____dur149">#REF!</definedName>
    <definedName name="____dur15">#REF!</definedName>
    <definedName name="____dur150">#REF!</definedName>
    <definedName name="____dur16">#REF!</definedName>
    <definedName name="____dur17">#REF!</definedName>
    <definedName name="____dur176">#REF!</definedName>
    <definedName name="____dur18">#REF!</definedName>
    <definedName name="____dur19">#REF!</definedName>
    <definedName name="____dur2">#REF!</definedName>
    <definedName name="____dur20">#REF!</definedName>
    <definedName name="____dur21">#REF!</definedName>
    <definedName name="____dur22">#REF!</definedName>
    <definedName name="____dur23">#REF!</definedName>
    <definedName name="____dur24">#REF!</definedName>
    <definedName name="____dur25">#REF!</definedName>
    <definedName name="____dur26">#REF!</definedName>
    <definedName name="____dur27">#REF!</definedName>
    <definedName name="____dur28">#REF!</definedName>
    <definedName name="____dur29">#REF!</definedName>
    <definedName name="____dur3">#REF!</definedName>
    <definedName name="____dur30">#REF!</definedName>
    <definedName name="____dur31">#REF!</definedName>
    <definedName name="____dur32">#REF!</definedName>
    <definedName name="____dur33">#REF!</definedName>
    <definedName name="____dur34">#REF!</definedName>
    <definedName name="____dur35">#REF!</definedName>
    <definedName name="____dur36">#REF!</definedName>
    <definedName name="____dur37">#REF!</definedName>
    <definedName name="____dur38">#REF!</definedName>
    <definedName name="____dur39">#REF!</definedName>
    <definedName name="____dur4">#REF!</definedName>
    <definedName name="____dur40">#REF!</definedName>
    <definedName name="____dur41">#REF!</definedName>
    <definedName name="____dur42">#REF!</definedName>
    <definedName name="____dur43">#REF!</definedName>
    <definedName name="____dur44">#REF!</definedName>
    <definedName name="____dur45">#REF!</definedName>
    <definedName name="____dur46">#REF!</definedName>
    <definedName name="____dur47">#REF!</definedName>
    <definedName name="____dur48">#REF!</definedName>
    <definedName name="____dur49">#REF!</definedName>
    <definedName name="____dur5">#REF!</definedName>
    <definedName name="____dur50">#REF!</definedName>
    <definedName name="____dur51">#REF!</definedName>
    <definedName name="____dur52">#REF!</definedName>
    <definedName name="____dur53">#REF!</definedName>
    <definedName name="____dur54">#REF!</definedName>
    <definedName name="____dur55">#REF!</definedName>
    <definedName name="____dur56">#REF!</definedName>
    <definedName name="____dur57">#REF!</definedName>
    <definedName name="____dur58">#REF!</definedName>
    <definedName name="____dur59">#REF!</definedName>
    <definedName name="____dur6">#REF!</definedName>
    <definedName name="____dur60">#REF!</definedName>
    <definedName name="____dur61">#REF!</definedName>
    <definedName name="____dur62">#REF!</definedName>
    <definedName name="____dur63">#REF!</definedName>
    <definedName name="____dur64">#REF!</definedName>
    <definedName name="____dur65">#REF!</definedName>
    <definedName name="____dur66">#REF!</definedName>
    <definedName name="____dur67">#REF!</definedName>
    <definedName name="____dur68">#REF!</definedName>
    <definedName name="____dur69">#REF!</definedName>
    <definedName name="____dur7">#REF!</definedName>
    <definedName name="____dur70">#REF!</definedName>
    <definedName name="____dur71">#REF!</definedName>
    <definedName name="____dur72">#REF!</definedName>
    <definedName name="____dur73">#REF!</definedName>
    <definedName name="____dur74">#REF!</definedName>
    <definedName name="____dur75">#REF!</definedName>
    <definedName name="____dur76">#REF!</definedName>
    <definedName name="____dur77">#REF!</definedName>
    <definedName name="____dur78">#REF!</definedName>
    <definedName name="____dur79">#REF!</definedName>
    <definedName name="____dur8">#REF!</definedName>
    <definedName name="____dur80">#REF!</definedName>
    <definedName name="____dur81">#REF!</definedName>
    <definedName name="____dur82">#REF!</definedName>
    <definedName name="____dur83">#REF!</definedName>
    <definedName name="____dur84">#REF!</definedName>
    <definedName name="____dur85">#REF!</definedName>
    <definedName name="____dur86">#REF!</definedName>
    <definedName name="____dur87">#REF!</definedName>
    <definedName name="____dur88">#REF!</definedName>
    <definedName name="____dur89">#REF!</definedName>
    <definedName name="____dur9">#REF!</definedName>
    <definedName name="____dur90">#REF!</definedName>
    <definedName name="____dur91">#REF!</definedName>
    <definedName name="____dur92">#REF!</definedName>
    <definedName name="____dur93">#REF!</definedName>
    <definedName name="____dur94">#REF!</definedName>
    <definedName name="____dur95">#REF!</definedName>
    <definedName name="____dur96">#REF!</definedName>
    <definedName name="____dur97">#REF!</definedName>
    <definedName name="____dur98">#REF!</definedName>
    <definedName name="____dur99">#REF!</definedName>
    <definedName name="____ECP1">[21]Tablas!#REF!</definedName>
    <definedName name="____EMP10">[11]Hoja3!#REF!</definedName>
    <definedName name="____EMP12">[11]Hoja3!#REF!</definedName>
    <definedName name="____EMP3">[11]Hoja3!#REF!</definedName>
    <definedName name="____EMP4">[11]Hoja3!#REF!</definedName>
    <definedName name="____EMP6">[11]Hoja3!#REF!</definedName>
    <definedName name="____EMP8">[11]Hoja3!#REF!</definedName>
    <definedName name="____ESP1">[11]Hoja3!#REF!</definedName>
    <definedName name="____ESP2">[11]Hoja3!#REF!</definedName>
    <definedName name="____ESP3">[11]Hoja3!#REF!</definedName>
    <definedName name="____ESP4">[11]Hoja3!#REF!</definedName>
    <definedName name="____F" localSheetId="0">{"krl1",#N/A,FALSE,"kr";"krl2",#N/A,FALSE,"kr";"compara",#N/A,FALSE,"kr";"desconp1",#N/A,FALSE,"kr";"desconp12",#N/A,FALSE,"kr";"krnp1",#N/A,FALSE,"kr";"krnp2",#N/A,FALSE,"kr";"krp12avg",#N/A,FALSE,"kr";"krp1avg",#N/A,FALSE,"kr"}</definedName>
    <definedName name="____F" localSheetId="5">{"krl1",#N/A,FALSE,"kr";"krl2",#N/A,FALSE,"kr";"compara",#N/A,FALSE,"kr";"desconp1",#N/A,FALSE,"kr";"desconp12",#N/A,FALSE,"kr";"krnp1",#N/A,FALSE,"kr";"krnp2",#N/A,FALSE,"kr";"krp12avg",#N/A,FALSE,"kr";"krp1avg",#N/A,FALSE,"kr"}</definedName>
    <definedName name="____F">{"krl1",#N/A,FALSE,"kr";"krl2",#N/A,FALSE,"kr";"compara",#N/A,FALSE,"kr";"desconp1",#N/A,FALSE,"kr";"desconp12",#N/A,FALSE,"kr";"krnp1",#N/A,FALSE,"kr";"krnp2",#N/A,FALSE,"kr";"krp12avg",#N/A,FALSE,"kr";"krp1avg",#N/A,FALSE,"kr"}</definedName>
    <definedName name="____ff2005" localSheetId="0">[0]!ERR</definedName>
    <definedName name="____ff2005" localSheetId="5">[0]!ERR</definedName>
    <definedName name="____ff2005">[0]!ERR</definedName>
    <definedName name="____FS01" localSheetId="0">[0]!ERR</definedName>
    <definedName name="____FS01" localSheetId="5">[0]!ERR</definedName>
    <definedName name="____FS01">[0]!ERR</definedName>
    <definedName name="____ICP1">[21]Tablas!#REF!</definedName>
    <definedName name="____ipc1">#REF!</definedName>
    <definedName name="____ipc2">#REF!</definedName>
    <definedName name="____ipc3">#REF!</definedName>
    <definedName name="____ipc4">#REF!</definedName>
    <definedName name="____ITM4">#REF!</definedName>
    <definedName name="____LEY80">#REF!</definedName>
    <definedName name="____MA2" localSheetId="2">#REF!</definedName>
    <definedName name="____MA2" localSheetId="3">#REF!</definedName>
    <definedName name="____MA2" localSheetId="4">#REF!</definedName>
    <definedName name="____MA2" localSheetId="6">#REF!</definedName>
    <definedName name="____MA2">#REF!</definedName>
    <definedName name="____mun2">[25]PESOS!#REF!</definedName>
    <definedName name="____num10">#REF!</definedName>
    <definedName name="____num2">#REF!</definedName>
    <definedName name="____num3">#REF!</definedName>
    <definedName name="____num4">#REF!</definedName>
    <definedName name="____num5">#REF!</definedName>
    <definedName name="____num6">#REF!</definedName>
    <definedName name="____num7">#REF!</definedName>
    <definedName name="____num8">#REF!</definedName>
    <definedName name="____num9">#REF!</definedName>
    <definedName name="____oa55">#REF!</definedName>
    <definedName name="____OCD1">[21]Tablas!#REF!</definedName>
    <definedName name="____OCI1">[21]Tablas!#REF!</definedName>
    <definedName name="____PJ50" localSheetId="2">#REF!</definedName>
    <definedName name="____PJ50" localSheetId="3">#REF!</definedName>
    <definedName name="____PJ50" localSheetId="4">#REF!</definedName>
    <definedName name="____PJ50" localSheetId="6">#REF!</definedName>
    <definedName name="____PJ50">#REF!</definedName>
    <definedName name="____pj51" localSheetId="2">#REF!</definedName>
    <definedName name="____pj51" localSheetId="3">#REF!</definedName>
    <definedName name="____pj51" localSheetId="4">#REF!</definedName>
    <definedName name="____pj51" localSheetId="6">#REF!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ef4">#REF!</definedName>
    <definedName name="____SBC1" localSheetId="0">[9]INV!$A$12:$D$15</definedName>
    <definedName name="____SBC1">[14]INV!$A$12:$D$15</definedName>
    <definedName name="____SBC3" localSheetId="0">[9]INV!$F$12:$I$15</definedName>
    <definedName name="____SBC3">[14]INV!$F$12:$I$15</definedName>
    <definedName name="____SBC5" localSheetId="0">[9]INV!$K$12:$N$15</definedName>
    <definedName name="____SBC5">[14]INV!$K$12:$N$15</definedName>
    <definedName name="____TD02" localSheetId="0">[0]!ERR</definedName>
    <definedName name="____TD02" localSheetId="5">[0]!ERR</definedName>
    <definedName name="____TD02">[0]!ERR</definedName>
    <definedName name="____TEE10">[11]Hoja3!$F$786</definedName>
    <definedName name="____TEE6">[11]Hoja3!$F$746</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UB10">[11]Hoja3!$F$163</definedName>
    <definedName name="____TUB12">[11]Hoja3!$F$202</definedName>
    <definedName name="____TUB3">[11]Hoja3!$F$47</definedName>
    <definedName name="____TUB6">[11]Hoja3!$F$85</definedName>
    <definedName name="____TUB8">[11]Hoja3!$F$124</definedName>
    <definedName name="____VEX1">[21]Tablas!#REF!</definedName>
    <definedName name="____VFA1">[21]Tablas!#REF!</definedName>
    <definedName name="____VIT1">[21]Tablas!#REF!</definedName>
    <definedName name="____VPR1">[21]Tablas!#REF!</definedName>
    <definedName name="____VPR2">#REF!</definedName>
    <definedName name="____VRP1">[21]Tablas!#REF!</definedName>
    <definedName name="____VSM1">[21]Tablas!#REF!</definedName>
    <definedName name="____WEL124">[11]Hoja3!$F$1026</definedName>
    <definedName name="____xz2">#REF!</definedName>
    <definedName name="___A1">#N/A</definedName>
    <definedName name="___A17000">#REF!</definedName>
    <definedName name="___A20000">#REF!</definedName>
    <definedName name="___A251140">#REF!</definedName>
    <definedName name="___A251150">#REF!</definedName>
    <definedName name="___A30000">#REF!</definedName>
    <definedName name="___a310">[12]A_A310!$A$17:$AE$73</definedName>
    <definedName name="___aa310">[26]A_A310!$A$17:$AE$73</definedName>
    <definedName name="___AFC1" localSheetId="0">[9]INV!$A$25:$D$28</definedName>
    <definedName name="___AFC1">[14]INV!$A$25:$D$28</definedName>
    <definedName name="___AFC3" localSheetId="0">[9]INV!$F$25:$I$28</definedName>
    <definedName name="___AFC3">[14]INV!$F$25:$I$28</definedName>
    <definedName name="___AFC5" localSheetId="0">[9]INV!$K$25:$N$28</definedName>
    <definedName name="___AFC5">[14]INV!$K$25:$N$28</definedName>
    <definedName name="___ane7" localSheetId="0">[27]!_xlbgnm.ane7</definedName>
    <definedName name="___ane7" localSheetId="3">[27]!_xlbgnm.ane7</definedName>
    <definedName name="___ane7" localSheetId="4">[27]!_xlbgnm.ane7</definedName>
    <definedName name="___ane7" localSheetId="6">[27]!_xlbgnm.ane7</definedName>
    <definedName name="___ane7">[27]!_xlbgnm.ane7</definedName>
    <definedName name="___ane8" localSheetId="0">[27]!_xlbgnm.ane8</definedName>
    <definedName name="___ane8" localSheetId="3">[27]!_xlbgnm.ane8</definedName>
    <definedName name="___ane8" localSheetId="4">[27]!_xlbgnm.ane8</definedName>
    <definedName name="___ane8" localSheetId="6">[27]!_xlbgnm.ane8</definedName>
    <definedName name="___ane8">[27]!_xlbgnm.ane8</definedName>
    <definedName name="___APU221">#REF!</definedName>
    <definedName name="___APU465" localSheetId="0">[18]!absc</definedName>
    <definedName name="___APU465" localSheetId="3">[18]!absc</definedName>
    <definedName name="___APU465" localSheetId="4">[18]!absc</definedName>
    <definedName name="___APU465" localSheetId="6">[18]!absc</definedName>
    <definedName name="___APU465">[18]!absc</definedName>
    <definedName name="___Atp2">[28]EMPRESA!$F$22</definedName>
    <definedName name="___BGC1" localSheetId="0">[9]INV!$A$5:$D$8</definedName>
    <definedName name="___BGC1">[14]INV!$A$5:$D$8</definedName>
    <definedName name="___BGC3" localSheetId="0">[9]INV!$F$5:$I$8</definedName>
    <definedName name="___BGC3">[14]INV!$F$5:$I$8</definedName>
    <definedName name="___BGC5" localSheetId="0">[9]INV!$K$5:$N$8</definedName>
    <definedName name="___BGC5">[14]INV!$K$5:$N$8</definedName>
    <definedName name="___BON1">#REF!</definedName>
    <definedName name="___BON2">#REF!</definedName>
    <definedName name="___BON3">#REF!</definedName>
    <definedName name="___BON4">#REF!</definedName>
    <definedName name="___BON5">#REF!</definedName>
    <definedName name="___BON6">#REF!</definedName>
    <definedName name="___BRI10">[11]Hoja3!$F$1327</definedName>
    <definedName name="___BRI12">[11]Hoja3!$F$1366</definedName>
    <definedName name="___BRI3">[11]Hoja3!$F$1175</definedName>
    <definedName name="___BRI4">[11]Hoja3!$F$1212</definedName>
    <definedName name="___BRI6">[11]Hoja3!$F$1249</definedName>
    <definedName name="___BRI8">[11]Hoja3!$F$1288</definedName>
    <definedName name="___CAC1" localSheetId="0">[9]INV!$A$19:$D$22</definedName>
    <definedName name="___CAC1">[14]INV!$A$19:$D$22</definedName>
    <definedName name="___CAC3" localSheetId="0">[9]INV!$F$19:$I$22</definedName>
    <definedName name="___CAC3">[14]INV!$F$19:$I$22</definedName>
    <definedName name="___CAC5" localSheetId="0">[9]INV!$K$19:$N$22</definedName>
    <definedName name="___CAC5">[14]INV!$K$19:$N$22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[21]Tablas!#REF!</definedName>
    <definedName name="___DDS1">[21]Tablas!#REF!</definedName>
    <definedName name="___DEX01">#REF!</definedName>
    <definedName name="___DGO1">[21]Tablas!#REF!</definedName>
    <definedName name="___DGP1">[21]Tablas!#REF!</definedName>
    <definedName name="___DIJ1">[21]Tablas!#REF!</definedName>
    <definedName name="___DPI1">[21]Tablas!#REF!</definedName>
    <definedName name="___DPY1">[21]Tablas!#REF!</definedName>
    <definedName name="___DRI1">[21]Tablas!#REF!</definedName>
    <definedName name="___DRL1">[21]Tablas!#REF!</definedName>
    <definedName name="___DSP1">[21]Tablas!#REF!</definedName>
    <definedName name="___dur1">#REF!</definedName>
    <definedName name="___dur10">#REF!</definedName>
    <definedName name="___dur100">#REF!</definedName>
    <definedName name="___dur101">#REF!</definedName>
    <definedName name="___dur102">#REF!</definedName>
    <definedName name="___dur103">#REF!</definedName>
    <definedName name="___dur104">#REF!</definedName>
    <definedName name="___dur105">#REF!</definedName>
    <definedName name="___dur106">#REF!</definedName>
    <definedName name="___dur107">#REF!</definedName>
    <definedName name="___dur108">#REF!</definedName>
    <definedName name="___dur109">#REF!</definedName>
    <definedName name="___dur11">#REF!</definedName>
    <definedName name="___dur110">#REF!</definedName>
    <definedName name="___dur111">#REF!</definedName>
    <definedName name="___dur112">#REF!</definedName>
    <definedName name="___dur113">#REF!</definedName>
    <definedName name="___dur114">#REF!</definedName>
    <definedName name="___dur115">#REF!</definedName>
    <definedName name="___dur116">#REF!</definedName>
    <definedName name="___dur117">#REF!</definedName>
    <definedName name="___dur118">#REF!</definedName>
    <definedName name="___dur119">#REF!</definedName>
    <definedName name="___dur12">#REF!</definedName>
    <definedName name="___dur120">#REF!</definedName>
    <definedName name="___dur121">#REF!</definedName>
    <definedName name="___dur122">#REF!</definedName>
    <definedName name="___dur123">#REF!</definedName>
    <definedName name="___dur124">#REF!</definedName>
    <definedName name="___dur125">#REF!</definedName>
    <definedName name="___dur126">#REF!</definedName>
    <definedName name="___dur127">#REF!</definedName>
    <definedName name="___dur128">#REF!</definedName>
    <definedName name="___dur129">#REF!</definedName>
    <definedName name="___dur13">#REF!</definedName>
    <definedName name="___dur130">#REF!</definedName>
    <definedName name="___dur131">#REF!</definedName>
    <definedName name="___dur132">#REF!</definedName>
    <definedName name="___dur133">#REF!</definedName>
    <definedName name="___dur134">#REF!</definedName>
    <definedName name="___dur135">#REF!</definedName>
    <definedName name="___dur136">#REF!</definedName>
    <definedName name="___dur137">#REF!</definedName>
    <definedName name="___dur138">#REF!</definedName>
    <definedName name="___dur139">#REF!</definedName>
    <definedName name="___dur14">#REF!</definedName>
    <definedName name="___dur140">#REF!</definedName>
    <definedName name="___dur141">#REF!</definedName>
    <definedName name="___dur142">#REF!</definedName>
    <definedName name="___dur143">#REF!</definedName>
    <definedName name="___dur144">#REF!</definedName>
    <definedName name="___dur145">#REF!</definedName>
    <definedName name="___dur146">#REF!</definedName>
    <definedName name="___dur147">#REF!</definedName>
    <definedName name="___dur148">#REF!</definedName>
    <definedName name="___dur149">#REF!</definedName>
    <definedName name="___dur15">#REF!</definedName>
    <definedName name="___dur150">#REF!</definedName>
    <definedName name="___dur16">#REF!</definedName>
    <definedName name="___dur17">#REF!</definedName>
    <definedName name="___dur176">#REF!</definedName>
    <definedName name="___dur18">#REF!</definedName>
    <definedName name="___dur19">#REF!</definedName>
    <definedName name="___dur2">#REF!</definedName>
    <definedName name="___dur20">#REF!</definedName>
    <definedName name="___dur21">#REF!</definedName>
    <definedName name="___dur22">#REF!</definedName>
    <definedName name="___dur23">#REF!</definedName>
    <definedName name="___dur24">#REF!</definedName>
    <definedName name="___dur25">#REF!</definedName>
    <definedName name="___dur26">#REF!</definedName>
    <definedName name="___dur27">#REF!</definedName>
    <definedName name="___dur28">#REF!</definedName>
    <definedName name="___dur29">#REF!</definedName>
    <definedName name="___dur3">#REF!</definedName>
    <definedName name="___dur30">#REF!</definedName>
    <definedName name="___dur31">#REF!</definedName>
    <definedName name="___dur32">#REF!</definedName>
    <definedName name="___dur33">#REF!</definedName>
    <definedName name="___dur34">#REF!</definedName>
    <definedName name="___dur35">#REF!</definedName>
    <definedName name="___dur36">#REF!</definedName>
    <definedName name="___dur37">#REF!</definedName>
    <definedName name="___dur38">#REF!</definedName>
    <definedName name="___dur39">#REF!</definedName>
    <definedName name="___dur4">#REF!</definedName>
    <definedName name="___dur40">#REF!</definedName>
    <definedName name="___dur41">#REF!</definedName>
    <definedName name="___dur42">#REF!</definedName>
    <definedName name="___dur43">#REF!</definedName>
    <definedName name="___dur44">#REF!</definedName>
    <definedName name="___dur45">#REF!</definedName>
    <definedName name="___dur46">#REF!</definedName>
    <definedName name="___dur47">#REF!</definedName>
    <definedName name="___dur48">#REF!</definedName>
    <definedName name="___dur49">#REF!</definedName>
    <definedName name="___dur5">#REF!</definedName>
    <definedName name="___dur50">#REF!</definedName>
    <definedName name="___dur51">#REF!</definedName>
    <definedName name="___dur52">#REF!</definedName>
    <definedName name="___dur53">#REF!</definedName>
    <definedName name="___dur54">#REF!</definedName>
    <definedName name="___dur55">#REF!</definedName>
    <definedName name="___dur56">#REF!</definedName>
    <definedName name="___dur57">#REF!</definedName>
    <definedName name="___dur58">#REF!</definedName>
    <definedName name="___dur59">#REF!</definedName>
    <definedName name="___dur6">#REF!</definedName>
    <definedName name="___dur60">#REF!</definedName>
    <definedName name="___dur61">#REF!</definedName>
    <definedName name="___dur62">#REF!</definedName>
    <definedName name="___dur63">#REF!</definedName>
    <definedName name="___dur64">#REF!</definedName>
    <definedName name="___dur65">#REF!</definedName>
    <definedName name="___dur66">#REF!</definedName>
    <definedName name="___dur67">#REF!</definedName>
    <definedName name="___dur68">#REF!</definedName>
    <definedName name="___dur69">#REF!</definedName>
    <definedName name="___dur7">#REF!</definedName>
    <definedName name="___dur70">#REF!</definedName>
    <definedName name="___dur71">#REF!</definedName>
    <definedName name="___dur72">#REF!</definedName>
    <definedName name="___dur73">#REF!</definedName>
    <definedName name="___dur74">#REF!</definedName>
    <definedName name="___dur75">#REF!</definedName>
    <definedName name="___dur76">#REF!</definedName>
    <definedName name="___dur77">#REF!</definedName>
    <definedName name="___dur78">#REF!</definedName>
    <definedName name="___dur79">#REF!</definedName>
    <definedName name="___dur8">#REF!</definedName>
    <definedName name="___dur80">#REF!</definedName>
    <definedName name="___dur81">#REF!</definedName>
    <definedName name="___dur82">#REF!</definedName>
    <definedName name="___dur83">#REF!</definedName>
    <definedName name="___dur84">#REF!</definedName>
    <definedName name="___dur85">#REF!</definedName>
    <definedName name="___dur86">#REF!</definedName>
    <definedName name="___dur87">#REF!</definedName>
    <definedName name="___dur88">#REF!</definedName>
    <definedName name="___dur89">#REF!</definedName>
    <definedName name="___dur9">#REF!</definedName>
    <definedName name="___dur90">#REF!</definedName>
    <definedName name="___dur91">#REF!</definedName>
    <definedName name="___dur92">#REF!</definedName>
    <definedName name="___dur93">#REF!</definedName>
    <definedName name="___dur94">#REF!</definedName>
    <definedName name="___dur95">#REF!</definedName>
    <definedName name="___dur96">#REF!</definedName>
    <definedName name="___dur97">#REF!</definedName>
    <definedName name="___dur98">#REF!</definedName>
    <definedName name="___dur99">#REF!</definedName>
    <definedName name="___ECP1">[21]Tablas!#REF!</definedName>
    <definedName name="___EMP10">[11]Hoja3!#REF!</definedName>
    <definedName name="___EMP12">[11]Hoja3!#REF!</definedName>
    <definedName name="___EMP3">[11]Hoja3!#REF!</definedName>
    <definedName name="___EMP4">[11]Hoja3!#REF!</definedName>
    <definedName name="___EMP6">[11]Hoja3!#REF!</definedName>
    <definedName name="___EMP8">[11]Hoja3!#REF!</definedName>
    <definedName name="___ESP1">[11]Hoja3!#REF!</definedName>
    <definedName name="___ESP2">[11]Hoja3!#REF!</definedName>
    <definedName name="___ESP3">[11]Hoja3!#REF!</definedName>
    <definedName name="___ESP4">[11]Hoja3!#REF!</definedName>
    <definedName name="___F" localSheetId="0" hidden="1">{"krl1",#N/A,FALSE,"kr";"krl2",#N/A,FALSE,"kr";"compara",#N/A,FALSE,"kr";"desconp1",#N/A,FALSE,"kr";"desconp12",#N/A,FALSE,"kr";"krnp1",#N/A,FALSE,"kr";"krnp2",#N/A,FALSE,"kr";"krp12avg",#N/A,FALSE,"kr";"krp1avg",#N/A,FALSE,"kr"}</definedName>
    <definedName name="___F" localSheetId="5" hidden="1">{"krl1",#N/A,FALSE,"kr";"krl2",#N/A,FALSE,"kr";"compara",#N/A,FALSE,"kr";"desconp1",#N/A,FALSE,"kr";"desconp12",#N/A,FALSE,"kr";"krnp1",#N/A,FALSE,"kr";"krnp2",#N/A,FALSE,"kr";"krp12avg",#N/A,FALSE,"kr";"krp1avg",#N/A,FALSE,"kr"}</definedName>
    <definedName name="___F" hidden="1">{"krl1",#N/A,FALSE,"kr";"krl2",#N/A,FALSE,"kr";"compara",#N/A,FALSE,"kr";"desconp1",#N/A,FALSE,"kr";"desconp12",#N/A,FALSE,"kr";"krnp1",#N/A,FALSE,"kr";"krnp2",#N/A,FALSE,"kr";"krp12avg",#N/A,FALSE,"kr";"krp1avg",#N/A,FALSE,"kr"}</definedName>
    <definedName name="___F4" localSheetId="0" hidden="1">{"SUMINISTRO E INSTALACIÓN CANALETAS L=7.50"}</definedName>
    <definedName name="___F4" localSheetId="5" hidden="1">{"SUMINISTRO E INSTALACIÓN CANALETAS L=7.50"}</definedName>
    <definedName name="___F4" hidden="1">{"SUMINISTRO E INSTALACIÓN CANALETAS L=7.50"}</definedName>
    <definedName name="___ff2005">#N/A</definedName>
    <definedName name="___FS01" localSheetId="0">NA()</definedName>
    <definedName name="___FS01" localSheetId="5">NA()</definedName>
    <definedName name="___FS01">#NAME?</definedName>
    <definedName name="___G1">#N/A</definedName>
    <definedName name="___ICP1">[21]Tablas!#REF!</definedName>
    <definedName name="___ipc1">#REF!</definedName>
    <definedName name="___ipc2">#REF!</definedName>
    <definedName name="___IPC2002">#REF!</definedName>
    <definedName name="___ipc3">#REF!</definedName>
    <definedName name="___ipc4">#REF!</definedName>
    <definedName name="___ITM4">#REF!</definedName>
    <definedName name="___key2" localSheetId="0" hidden="1">[16]INST!#REF!</definedName>
    <definedName name="___key2" localSheetId="5" hidden="1">[17]INST!#REF!</definedName>
    <definedName name="___key2" hidden="1">[16]INST!#REF!</definedName>
    <definedName name="___key3" hidden="1">#REF!</definedName>
    <definedName name="___key31" hidden="1">#REF!</definedName>
    <definedName name="___LEY80">#REF!</definedName>
    <definedName name="___MA2" localSheetId="2">#REF!</definedName>
    <definedName name="___MA2" localSheetId="3">#REF!</definedName>
    <definedName name="___MA2" localSheetId="4">#REF!</definedName>
    <definedName name="___MA2" localSheetId="6">#REF!</definedName>
    <definedName name="___MA2">#REF!</definedName>
    <definedName name="___mun2">#REF!</definedName>
    <definedName name="___num10">#REF!</definedName>
    <definedName name="___num2">#REF!</definedName>
    <definedName name="___num3">#REF!</definedName>
    <definedName name="___num4">#REF!</definedName>
    <definedName name="___num5">#REF!</definedName>
    <definedName name="___num6">#REF!</definedName>
    <definedName name="___num7">#REF!</definedName>
    <definedName name="___num8">#REF!</definedName>
    <definedName name="___num9">#REF!</definedName>
    <definedName name="___oa55">#REF!</definedName>
    <definedName name="___OCD1">[21]Tablas!#REF!</definedName>
    <definedName name="___OCI1">[21]Tablas!#REF!</definedName>
    <definedName name="___PJ50" localSheetId="2">#REF!</definedName>
    <definedName name="___PJ50" localSheetId="3">#REF!</definedName>
    <definedName name="___PJ50" localSheetId="4">#REF!</definedName>
    <definedName name="___PJ50" localSheetId="6">#REF!</definedName>
    <definedName name="___PJ50">#REF!</definedName>
    <definedName name="___pj51" localSheetId="2">#REF!</definedName>
    <definedName name="___pj51" localSheetId="3">#REF!</definedName>
    <definedName name="___pj51" localSheetId="4">#REF!</definedName>
    <definedName name="___pj51" localSheetId="6">#REF!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ef4">#REF!</definedName>
    <definedName name="___SBC1" localSheetId="0">[9]INV!$A$12:$D$15</definedName>
    <definedName name="___SBC1">[14]INV!$A$12:$D$15</definedName>
    <definedName name="___SBC3" localSheetId="0">[9]INV!$F$12:$I$15</definedName>
    <definedName name="___SBC3">[14]INV!$F$12:$I$15</definedName>
    <definedName name="___SBC5" localSheetId="0">[9]INV!$K$12:$N$15</definedName>
    <definedName name="___SBC5">[14]INV!$K$12:$N$15</definedName>
    <definedName name="___TD02">#N/A</definedName>
    <definedName name="___TEE10">[11]Hoja3!$F$786</definedName>
    <definedName name="___TEE6">[11]Hoja3!$F$746</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UB10">[11]Hoja3!$F$163</definedName>
    <definedName name="___TUB12">[11]Hoja3!$F$202</definedName>
    <definedName name="___TUB3">[11]Hoja3!$F$47</definedName>
    <definedName name="___TUB6">[11]Hoja3!$F$85</definedName>
    <definedName name="___TUB8">[11]Hoja3!$F$124</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 localSheetId="3">Scheduled_Payment+Extra_Payment</definedName>
    <definedName name="___v7" localSheetId="4">Scheduled_Payment+Extra_Payment</definedName>
    <definedName name="___v7" localSheetId="5">Scheduled_Payment+Extra_Payment</definedName>
    <definedName name="___v7" localSheetId="6">Scheduled_Payment+Extra_Payment</definedName>
    <definedName name="___v7">Scheduled_Payment+Extra_Payment</definedName>
    <definedName name="___v8">#N/A</definedName>
    <definedName name="___VEX1">[21]Tablas!#REF!</definedName>
    <definedName name="___VFA1">[21]Tablas!#REF!</definedName>
    <definedName name="___VIT1">[21]Tablas!#REF!</definedName>
    <definedName name="___VPR1">[21]Tablas!#REF!</definedName>
    <definedName name="___VPR2">#REF!</definedName>
    <definedName name="___VRP1">[21]Tablas!#REF!</definedName>
    <definedName name="___VSM1">[21]Tablas!#REF!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 localSheetId="3">Scheduled_Payment+Extra_Payment</definedName>
    <definedName name="___w6" localSheetId="4">Scheduled_Payment+Extra_Payment</definedName>
    <definedName name="___w6" localSheetId="5">Scheduled_Payment+Extra_Payment</definedName>
    <definedName name="___w6" localSheetId="6">Scheduled_Payment+Extra_Payment</definedName>
    <definedName name="___w6">Scheduled_Payment+Extra_Payment</definedName>
    <definedName name="___w7">#N/A</definedName>
    <definedName name="___WEL124">[11]Hoja3!$F$1026</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 localSheetId="3">Scheduled_Payment+Extra_Payment</definedName>
    <definedName name="___X6" localSheetId="4">Scheduled_Payment+Extra_Payment</definedName>
    <definedName name="___X6" localSheetId="5">Scheduled_Payment+Extra_Payment</definedName>
    <definedName name="___X6" localSheetId="6">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 localSheetId="3">Scheduled_Payment+Extra_Payment</definedName>
    <definedName name="___y6" localSheetId="4">Scheduled_Payment+Extra_Payment</definedName>
    <definedName name="___y6" localSheetId="5">Scheduled_Payment+Extra_Payment</definedName>
    <definedName name="___y6" localSheetId="6">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 localSheetId="3">Scheduled_Payment+Extra_Payment</definedName>
    <definedName name="___z6" localSheetId="4">Scheduled_Payment+Extra_Payment</definedName>
    <definedName name="___z6" localSheetId="5">Scheduled_Payment+Extra_Payment</definedName>
    <definedName name="___z6" localSheetId="6">Scheduled_Payment+Extra_Payment</definedName>
    <definedName name="___z6">Scheduled_Payment+Extra_Payment</definedName>
    <definedName name="___z7">#N/A</definedName>
    <definedName name="__123Graph_A" localSheetId="0" hidden="1">[29]AIU!$D$338:$D$357</definedName>
    <definedName name="__123Graph_A" hidden="1">#REF!</definedName>
    <definedName name="__123Graph_Acaja" hidden="1">[29]EVA!$D$39:$AD$39</definedName>
    <definedName name="__123Graph_ACart_AnticAdic" hidden="1">[29]EVA!$F$95:$I$95</definedName>
    <definedName name="__123Graph_AFACTURAC" hidden="1">[29]Program!$B$120:$Y$120</definedName>
    <definedName name="__123Graph_AFRQACIRR" hidden="1">[30]Main!$FP$65:$FP$70</definedName>
    <definedName name="__123Graph_AFRQACNPV" hidden="1">[30]Main!$FP$65:$FP$70</definedName>
    <definedName name="__123Graph_AFRQACRES" hidden="1">[30]Main!$FP$65:$FP$70</definedName>
    <definedName name="__123Graph_AGraph2" localSheetId="0" hidden="1">[29]AIU!$D$338:$D$357</definedName>
    <definedName name="__123Graph_AGraph2" localSheetId="5" hidden="1">[29]AIU!$D$338:$D$357</definedName>
    <definedName name="__123Graph_AGraph2" hidden="1">[11]G.G!#REF!</definedName>
    <definedName name="__123Graph_AHSTGIRR" hidden="1">[30]Main!$FN$66:$FR$66</definedName>
    <definedName name="__123Graph_AHSTGNPV" hidden="1">[30]Main!$FN$66:$FR$66</definedName>
    <definedName name="__123Graph_AHSTGRES" hidden="1">[30]Main!$FN$66:$FR$66</definedName>
    <definedName name="__123Graph_B" hidden="1">#REF!</definedName>
    <definedName name="__123Graph_Bcaja" hidden="1">[29]EVA!$D$56:$AD$56</definedName>
    <definedName name="__123Graph_BCart_AnticAdic" hidden="1">[29]EVA!$F$96:$I$96</definedName>
    <definedName name="__123Graph_Ccaja" hidden="1">[29]EVA!$D$58:$AD$58</definedName>
    <definedName name="__123Graph_CCart_AnticAdic" hidden="1">[29]EVA!$F$97:$I$97</definedName>
    <definedName name="__123Graph_Dcaja" hidden="1">[29]EVA!$D$61:$AD$61</definedName>
    <definedName name="__123Graph_DCart_AnticAdic" hidden="1">[29]EVA!$F$99:$I$99</definedName>
    <definedName name="__123Graph_ECart_AnticAdic" hidden="1">[29]EVA!$F$99:$I$99</definedName>
    <definedName name="__123Graph_LBL_ACart_AnticAdic" hidden="1">[29]EVA!$J$95:$K$95</definedName>
    <definedName name="__123Graph_LBL_Ccaja" hidden="1">[29]EVA!$D$58:$AD$58</definedName>
    <definedName name="__123Graph_LBL_DCart_AnticAdic" hidden="1">[29]EVA!$F$98:$I$98</definedName>
    <definedName name="__123Graph_X" localSheetId="0" hidden="1">[29]AIU!$C$338:$C$357</definedName>
    <definedName name="__123Graph_X" localSheetId="5" hidden="1">[29]AIU!$C$338:$C$357</definedName>
    <definedName name="__123Graph_X" hidden="1">[30]CorpTax!$G$68:$G$97</definedName>
    <definedName name="__123Graph_Xcaja" hidden="1">[29]EVA!$D$6:$AD$6</definedName>
    <definedName name="__123Graph_XFRQACNPV" hidden="1">[30]Main!$FO$65:$FO$70</definedName>
    <definedName name="__123Graph_XFRQACRES" hidden="1">[30]Main!$FO$65:$FO$70</definedName>
    <definedName name="__1Sin_nombre">#REF!</definedName>
    <definedName name="__a1" localSheetId="0" hidden="1">{"TAB1",#N/A,TRUE,"GENERAL";"TAB2",#N/A,TRUE,"GENERAL";"TAB3",#N/A,TRUE,"GENERAL";"TAB4",#N/A,TRUE,"GENERAL";"TAB5",#N/A,TRUE,"GENERAL"}</definedName>
    <definedName name="__a1" localSheetId="5"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251140">#REF!</definedName>
    <definedName name="__A251150">#REF!</definedName>
    <definedName name="__a3" localSheetId="0" hidden="1">{"TAB1",#N/A,TRUE,"GENERAL";"TAB2",#N/A,TRUE,"GENERAL";"TAB3",#N/A,TRUE,"GENERAL";"TAB4",#N/A,TRUE,"GENERAL";"TAB5",#N/A,TRUE,"GENERAL"}</definedName>
    <definedName name="__a3" localSheetId="5"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310">[12]A_A310!$A$17:$AE$73</definedName>
    <definedName name="__a4" localSheetId="0" hidden="1">{"via1",#N/A,TRUE,"general";"via2",#N/A,TRUE,"general";"via3",#N/A,TRUE,"general"}</definedName>
    <definedName name="__a4" localSheetId="5"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5"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5" hidden="1">{"TAB1",#N/A,TRUE,"GENERAL";"TAB2",#N/A,TRUE,"GENERAL";"TAB3",#N/A,TRUE,"GENERAL";"TAB4",#N/A,TRUE,"GENERAL";"TAB5",#N/A,TRUE,"GENERAL"}</definedName>
    <definedName name="__a6" hidden="1">{"TAB1",#N/A,TRUE,"GENERAL";"TAB2",#N/A,TRUE,"GENERAL";"TAB3",#N/A,TRUE,"GENERAL";"TAB4",#N/A,TRUE,"GENERAL";"TAB5",#N/A,TRUE,"GENERAL"}</definedName>
    <definedName name="__aa310">[13]A_A310!$A$17:$AE$73</definedName>
    <definedName name="__AFC1" localSheetId="0">[9]INV!$A$25:$D$28</definedName>
    <definedName name="__AFC1">[14]INV!$A$25:$D$28</definedName>
    <definedName name="__AFC3" localSheetId="0">[9]INV!$F$25:$I$28</definedName>
    <definedName name="__AFC3">[14]INV!$F$25:$I$28</definedName>
    <definedName name="__AFC5" localSheetId="0">[9]INV!$K$25:$N$28</definedName>
    <definedName name="__AFC5">[14]INV!$K$25:$N$28</definedName>
    <definedName name="__ane7" localSheetId="0">[23]!_xlbgnm.ane7</definedName>
    <definedName name="__ane7" localSheetId="3">[23]!_xlbgnm.ane7</definedName>
    <definedName name="__ane7" localSheetId="4">[23]!_xlbgnm.ane7</definedName>
    <definedName name="__ane7" localSheetId="6">[23]!_xlbgnm.ane7</definedName>
    <definedName name="__ane7">[23]!_xlbgnm.ane7</definedName>
    <definedName name="__ane8" localSheetId="0">[23]!_xlbgnm.ane8</definedName>
    <definedName name="__ane8" localSheetId="3">[23]!_xlbgnm.ane8</definedName>
    <definedName name="__ane8" localSheetId="4">[23]!_xlbgnm.ane8</definedName>
    <definedName name="__ane8" localSheetId="6">[23]!_xlbgnm.ane8</definedName>
    <definedName name="__ane8">[23]!_xlbgnm.ane8</definedName>
    <definedName name="__APU221">#REF!</definedName>
    <definedName name="__APU465" localSheetId="0">[18]!absc</definedName>
    <definedName name="__APU465" localSheetId="3">[18]!absc</definedName>
    <definedName name="__APU465" localSheetId="4">[18]!absc</definedName>
    <definedName name="__APU465" localSheetId="6">[18]!absc</definedName>
    <definedName name="__APU465">[18]!absc</definedName>
    <definedName name="__Atp2">[31]EMPRESA!$F$22</definedName>
    <definedName name="__b2" localSheetId="0" hidden="1">{"TAB1",#N/A,TRUE,"GENERAL";"TAB2",#N/A,TRUE,"GENERAL";"TAB3",#N/A,TRUE,"GENERAL";"TAB4",#N/A,TRUE,"GENERAL";"TAB5",#N/A,TRUE,"GENERAL"}</definedName>
    <definedName name="__b2" localSheetId="5"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5"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5"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5"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5"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5"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5"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5"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5" hidden="1">{"TAB1",#N/A,TRUE,"GENERAL";"TAB2",#N/A,TRUE,"GENERAL";"TAB3",#N/A,TRUE,"GENERAL";"TAB4",#N/A,TRUE,"GENERAL";"TAB5",#N/A,TRUE,"GENERAL"}</definedName>
    <definedName name="__bgb5" hidden="1">{"TAB1",#N/A,TRUE,"GENERAL";"TAB2",#N/A,TRUE,"GENERAL";"TAB3",#N/A,TRUE,"GENERAL";"TAB4",#N/A,TRUE,"GENERAL";"TAB5",#N/A,TRUE,"GENERAL"}</definedName>
    <definedName name="__BGC1" localSheetId="0">[9]INV!$A$5:$D$8</definedName>
    <definedName name="__BGC1">[14]INV!$A$5:$D$8</definedName>
    <definedName name="__BGC3" localSheetId="0">[9]INV!$F$5:$I$8</definedName>
    <definedName name="__BGC3">[14]INV!$F$5:$I$8</definedName>
    <definedName name="__BGC5" localSheetId="0">[9]INV!$K$5:$N$8</definedName>
    <definedName name="__BGC5">[14]INV!$K$5:$N$8</definedName>
    <definedName name="__BON1">#REF!</definedName>
    <definedName name="__BON2">#REF!</definedName>
    <definedName name="__BON3">#REF!</definedName>
    <definedName name="__BON4">#REF!</definedName>
    <definedName name="__BON5">#REF!</definedName>
    <definedName name="__BON6">#REF!</definedName>
    <definedName name="__BRI10">[11]Hoja3!$F$1327</definedName>
    <definedName name="__BRI12">[11]Hoja3!$F$1366</definedName>
    <definedName name="__BRI3">[11]Hoja3!$F$1175</definedName>
    <definedName name="__BRI4">[11]Hoja3!$F$1212</definedName>
    <definedName name="__BRI6">[11]Hoja3!$F$1249</definedName>
    <definedName name="__BRI8">[11]Hoja3!$F$1288</definedName>
    <definedName name="__CAC1" localSheetId="0">[9]INV!$A$19:$D$22</definedName>
    <definedName name="__CAC1">[14]INV!$A$19:$D$22</definedName>
    <definedName name="__CAC3" localSheetId="0">[9]INV!$F$19:$I$22</definedName>
    <definedName name="__CAC3">[14]INV!$F$19:$I$22</definedName>
    <definedName name="__CAC5" localSheetId="0">[9]INV!$K$19:$N$22</definedName>
    <definedName name="__CAC5">[14]INV!$K$19:$N$22</definedName>
    <definedName name="__Cod1">#REF!</definedName>
    <definedName name="__COD906">[32]CONS!$E$29</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AT1">#REF!</definedName>
    <definedName name="__DAT10">#REF!</definedName>
    <definedName name="__DAT11">#REF!</definedName>
    <definedName name="__DAT12">#REF!</definedName>
    <definedName name="__DAT13">#REF!</definedName>
    <definedName name="__DAT14">#REF!</definedName>
    <definedName name="__DAT15">#REF!</definedName>
    <definedName name="__DAT16">#REF!</definedName>
    <definedName name="__DAT17">#REF!</definedName>
    <definedName name="__DAT18">#REF!</definedName>
    <definedName name="__DAT19">#REF!</definedName>
    <definedName name="__DAT2">#REF!</definedName>
    <definedName name="__DAT20">#REF!</definedName>
    <definedName name="__DAT21">#REF!</definedName>
    <definedName name="__DAT22">#REF!</definedName>
    <definedName name="__DAT23">#REF!</definedName>
    <definedName name="__DAT24">#REF!</definedName>
    <definedName name="__DAT25">#REF!</definedName>
    <definedName name="__DAT26">#REF!</definedName>
    <definedName name="__DAT27">#REF!</definedName>
    <definedName name="__DAT28">#REF!</definedName>
    <definedName name="__DAT29">#REF!</definedName>
    <definedName name="__DAT3">#REF!</definedName>
    <definedName name="__DAT4">#REF!</definedName>
    <definedName name="__DAT5">#REF!</definedName>
    <definedName name="__DAT6">#REF!</definedName>
    <definedName name="__DAT7">#REF!</definedName>
    <definedName name="__DAT8">#REF!</definedName>
    <definedName name="__DAT9">#REF!</definedName>
    <definedName name="__DCI1">[21]Tablas!#REF!</definedName>
    <definedName name="__DDS1">[21]Tablas!#REF!</definedName>
    <definedName name="__DEX01">#REF!</definedName>
    <definedName name="__DGO1">[21]Tablas!#REF!</definedName>
    <definedName name="__DGP1">[21]Tablas!#REF!</definedName>
    <definedName name="__DIJ1">[21]Tablas!#REF!</definedName>
    <definedName name="__DPI1">[21]Tablas!#REF!</definedName>
    <definedName name="__DPY1">[21]Tablas!#REF!</definedName>
    <definedName name="__DRI1">[21]Tablas!#REF!</definedName>
    <definedName name="__DRL1">[21]Tablas!#REF!</definedName>
    <definedName name="__DSP1">[21]Tablas!#REF!</definedName>
    <definedName name="__dur1">#REF!</definedName>
    <definedName name="__dur10">#REF!</definedName>
    <definedName name="__dur100">#REF!</definedName>
    <definedName name="__dur101">#REF!</definedName>
    <definedName name="__dur102">#REF!</definedName>
    <definedName name="__dur103">#REF!</definedName>
    <definedName name="__dur104">#REF!</definedName>
    <definedName name="__dur105">#REF!</definedName>
    <definedName name="__dur106">#REF!</definedName>
    <definedName name="__dur107">#REF!</definedName>
    <definedName name="__dur108">#REF!</definedName>
    <definedName name="__dur109">#REF!</definedName>
    <definedName name="__dur11">#REF!</definedName>
    <definedName name="__dur110">#REF!</definedName>
    <definedName name="__dur111">#REF!</definedName>
    <definedName name="__dur112">#REF!</definedName>
    <definedName name="__dur113">#REF!</definedName>
    <definedName name="__dur114">#REF!</definedName>
    <definedName name="__dur115">#REF!</definedName>
    <definedName name="__dur116">#REF!</definedName>
    <definedName name="__dur117">#REF!</definedName>
    <definedName name="__dur118">#REF!</definedName>
    <definedName name="__dur119">#REF!</definedName>
    <definedName name="__dur12">#REF!</definedName>
    <definedName name="__dur120">#REF!</definedName>
    <definedName name="__dur121">#REF!</definedName>
    <definedName name="__dur122">#REF!</definedName>
    <definedName name="__dur123">#REF!</definedName>
    <definedName name="__dur124">#REF!</definedName>
    <definedName name="__dur125">#REF!</definedName>
    <definedName name="__dur126">#REF!</definedName>
    <definedName name="__dur127">#REF!</definedName>
    <definedName name="__dur128">#REF!</definedName>
    <definedName name="__dur129">#REF!</definedName>
    <definedName name="__dur13">#REF!</definedName>
    <definedName name="__dur130">#REF!</definedName>
    <definedName name="__dur131">#REF!</definedName>
    <definedName name="__dur132">#REF!</definedName>
    <definedName name="__dur133">#REF!</definedName>
    <definedName name="__dur134">#REF!</definedName>
    <definedName name="__dur135">#REF!</definedName>
    <definedName name="__dur136">#REF!</definedName>
    <definedName name="__dur137">#REF!</definedName>
    <definedName name="__dur138">#REF!</definedName>
    <definedName name="__dur139">#REF!</definedName>
    <definedName name="__dur14">#REF!</definedName>
    <definedName name="__dur140">#REF!</definedName>
    <definedName name="__dur141">#REF!</definedName>
    <definedName name="__dur142">#REF!</definedName>
    <definedName name="__dur143">#REF!</definedName>
    <definedName name="__dur144">#REF!</definedName>
    <definedName name="__dur145">#REF!</definedName>
    <definedName name="__dur146">#REF!</definedName>
    <definedName name="__dur147">#REF!</definedName>
    <definedName name="__dur148">#REF!</definedName>
    <definedName name="__dur149">#REF!</definedName>
    <definedName name="__dur15">#REF!</definedName>
    <definedName name="__dur150">#REF!</definedName>
    <definedName name="__dur16">#REF!</definedName>
    <definedName name="__dur17">#REF!</definedName>
    <definedName name="__dur176">#REF!</definedName>
    <definedName name="__dur18">#REF!</definedName>
    <definedName name="__dur19">#REF!</definedName>
    <definedName name="__dur2">#REF!</definedName>
    <definedName name="__dur20">#REF!</definedName>
    <definedName name="__dur21">#REF!</definedName>
    <definedName name="__dur22">#REF!</definedName>
    <definedName name="__dur23">#REF!</definedName>
    <definedName name="__dur24">#REF!</definedName>
    <definedName name="__dur25">#REF!</definedName>
    <definedName name="__dur26">#REF!</definedName>
    <definedName name="__dur27">#REF!</definedName>
    <definedName name="__dur28">#REF!</definedName>
    <definedName name="__dur29">#REF!</definedName>
    <definedName name="__dur3">#REF!</definedName>
    <definedName name="__dur30">#REF!</definedName>
    <definedName name="__dur31">#REF!</definedName>
    <definedName name="__dur32">#REF!</definedName>
    <definedName name="__dur33">#REF!</definedName>
    <definedName name="__dur34">#REF!</definedName>
    <definedName name="__dur35">#REF!</definedName>
    <definedName name="__dur36">#REF!</definedName>
    <definedName name="__dur37">#REF!</definedName>
    <definedName name="__dur38">#REF!</definedName>
    <definedName name="__dur39">#REF!</definedName>
    <definedName name="__dur4">#REF!</definedName>
    <definedName name="__dur40">#REF!</definedName>
    <definedName name="__dur41">#REF!</definedName>
    <definedName name="__dur42">#REF!</definedName>
    <definedName name="__dur43">#REF!</definedName>
    <definedName name="__dur44">#REF!</definedName>
    <definedName name="__dur45">#REF!</definedName>
    <definedName name="__dur46">#REF!</definedName>
    <definedName name="__dur47">#REF!</definedName>
    <definedName name="__dur48">#REF!</definedName>
    <definedName name="__dur49">#REF!</definedName>
    <definedName name="__dur5">#REF!</definedName>
    <definedName name="__dur50">#REF!</definedName>
    <definedName name="__dur51">#REF!</definedName>
    <definedName name="__dur52">#REF!</definedName>
    <definedName name="__dur53">#REF!</definedName>
    <definedName name="__dur54">#REF!</definedName>
    <definedName name="__dur55">#REF!</definedName>
    <definedName name="__dur56">#REF!</definedName>
    <definedName name="__dur57">#REF!</definedName>
    <definedName name="__dur58">#REF!</definedName>
    <definedName name="__dur59">#REF!</definedName>
    <definedName name="__dur6">#REF!</definedName>
    <definedName name="__dur60">#REF!</definedName>
    <definedName name="__dur61">#REF!</definedName>
    <definedName name="__dur62">#REF!</definedName>
    <definedName name="__dur63">#REF!</definedName>
    <definedName name="__dur64">#REF!</definedName>
    <definedName name="__dur65">#REF!</definedName>
    <definedName name="__dur66">#REF!</definedName>
    <definedName name="__dur67">#REF!</definedName>
    <definedName name="__dur68">#REF!</definedName>
    <definedName name="__dur69">#REF!</definedName>
    <definedName name="__dur7">#REF!</definedName>
    <definedName name="__dur70">#REF!</definedName>
    <definedName name="__dur71">#REF!</definedName>
    <definedName name="__dur72">#REF!</definedName>
    <definedName name="__dur73">#REF!</definedName>
    <definedName name="__dur74">#REF!</definedName>
    <definedName name="__dur75">#REF!</definedName>
    <definedName name="__dur76">#REF!</definedName>
    <definedName name="__dur77">#REF!</definedName>
    <definedName name="__dur78">#REF!</definedName>
    <definedName name="__dur79">#REF!</definedName>
    <definedName name="__dur8">#REF!</definedName>
    <definedName name="__dur80">#REF!</definedName>
    <definedName name="__dur81">#REF!</definedName>
    <definedName name="__dur82">#REF!</definedName>
    <definedName name="__dur83">#REF!</definedName>
    <definedName name="__dur84">#REF!</definedName>
    <definedName name="__dur85">#REF!</definedName>
    <definedName name="__dur86">#REF!</definedName>
    <definedName name="__dur87">#REF!</definedName>
    <definedName name="__dur88">#REF!</definedName>
    <definedName name="__dur89">#REF!</definedName>
    <definedName name="__dur9">#REF!</definedName>
    <definedName name="__dur90">#REF!</definedName>
    <definedName name="__dur91">#REF!</definedName>
    <definedName name="__dur92">#REF!</definedName>
    <definedName name="__dur93">#REF!</definedName>
    <definedName name="__dur94">#REF!</definedName>
    <definedName name="__dur95">#REF!</definedName>
    <definedName name="__dur96">#REF!</definedName>
    <definedName name="__dur97">#REF!</definedName>
    <definedName name="__dur98">#REF!</definedName>
    <definedName name="__dur99">#REF!</definedName>
    <definedName name="__ECP1">[21]Tablas!#REF!</definedName>
    <definedName name="__EMP10">[11]Hoja3!#REF!</definedName>
    <definedName name="__EMP12">[11]Hoja3!#REF!</definedName>
    <definedName name="__EMP3">[11]Hoja3!#REF!</definedName>
    <definedName name="__EMP4">[11]Hoja3!#REF!</definedName>
    <definedName name="__EMP6">[11]Hoja3!#REF!</definedName>
    <definedName name="__EMP8">[11]Hoja3!#REF!</definedName>
    <definedName name="__ESP1">[11]Hoja3!#REF!</definedName>
    <definedName name="__ESP2">[11]Hoja3!#REF!</definedName>
    <definedName name="__ESP3">[11]Hoja3!#REF!</definedName>
    <definedName name="__ESP4">[11]Hoja3!#REF!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AIU!err</definedName>
    <definedName name="__F" localSheetId="2">'APU 1.1'!ERR</definedName>
    <definedName name="__F" localSheetId="3">'APU 1.2'!ERR</definedName>
    <definedName name="__F" localSheetId="4">'APU 1.3'!ERR</definedName>
    <definedName name="__F" localSheetId="5">'MEMORIAS DE CALCULO'!ERR</definedName>
    <definedName name="__F" localSheetId="6">'Transporte de materiales- t'!ERR</definedName>
    <definedName name="__F">[0]!ERR</definedName>
    <definedName name="__ff2005" localSheetId="0">[0]!ERR</definedName>
    <definedName name="__ff2005" localSheetId="5">[0]!ERR</definedName>
    <definedName name="__ff2005">[0]!ERR</definedName>
    <definedName name="__FS01" localSheetId="0">AIU!err</definedName>
    <definedName name="__FS01" localSheetId="2">'APU 1.1'!ERR</definedName>
    <definedName name="__FS01" localSheetId="3">'APU 1.2'!ERR</definedName>
    <definedName name="__FS01" localSheetId="4">'APU 1.3'!ERR</definedName>
    <definedName name="__FS01" localSheetId="5">'MEMORIAS DE CALCULO'!ERR</definedName>
    <definedName name="__FS01" localSheetId="6">'Transporte de materiales- t'!ERR</definedName>
    <definedName name="__FS01">[0]!ERR</definedName>
    <definedName name="__G1">#N/A</definedName>
    <definedName name="__g2" localSheetId="0" hidden="1">{"TAB1",#N/A,TRUE,"GENERAL";"TAB2",#N/A,TRUE,"GENERAL";"TAB3",#N/A,TRUE,"GENERAL";"TAB4",#N/A,TRUE,"GENERAL";"TAB5",#N/A,TRUE,"GENERAL"}</definedName>
    <definedName name="__g2" localSheetId="5"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5"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5"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5"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5"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5"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5"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5"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5"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5"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5"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5"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5"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5"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5"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5"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5"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5"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5"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5"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5"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5"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5" hidden="1">{"TAB1",#N/A,TRUE,"GENERAL";"TAB2",#N/A,TRUE,"GENERAL";"TAB3",#N/A,TRUE,"GENERAL";"TAB4",#N/A,TRUE,"GENERAL";"TAB5",#N/A,TRUE,"GENERAL"}</definedName>
    <definedName name="__i9" hidden="1">{"TAB1",#N/A,TRUE,"GENERAL";"TAB2",#N/A,TRUE,"GENERAL";"TAB3",#N/A,TRUE,"GENERAL";"TAB4",#N/A,TRUE,"GENERAL";"TAB5",#N/A,TRUE,"GENERAL"}</definedName>
    <definedName name="__ICP1">[21]Tablas!#REF!</definedName>
    <definedName name="__IntlFixup" hidden="1">TRUE</definedName>
    <definedName name="__ipc1">#REF!</definedName>
    <definedName name="__ipc2">#REF!</definedName>
    <definedName name="__IPC2002">#REF!</definedName>
    <definedName name="__ipc3">#REF!</definedName>
    <definedName name="__ipc4">#REF!</definedName>
    <definedName name="__ITM4">#REF!</definedName>
    <definedName name="__k3" localSheetId="0" hidden="1">{"TAB1",#N/A,TRUE,"GENERAL";"TAB2",#N/A,TRUE,"GENERAL";"TAB3",#N/A,TRUE,"GENERAL";"TAB4",#N/A,TRUE,"GENERAL";"TAB5",#N/A,TRUE,"GENERAL"}</definedName>
    <definedName name="__k3" localSheetId="5"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5"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5"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5"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5"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5"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5" hidden="1">{"TAB1",#N/A,TRUE,"GENERAL";"TAB2",#N/A,TRUE,"GENERAL";"TAB3",#N/A,TRUE,"GENERAL";"TAB4",#N/A,TRUE,"GENERAL";"TAB5",#N/A,TRUE,"GENERAL"}</definedName>
    <definedName name="__k9" hidden="1">{"TAB1",#N/A,TRUE,"GENERAL";"TAB2",#N/A,TRUE,"GENERAL";"TAB3",#N/A,TRUE,"GENERAL";"TAB4",#N/A,TRUE,"GENERAL";"TAB5",#N/A,TRUE,"GENERAL"}</definedName>
    <definedName name="__key2" localSheetId="0" hidden="1">[33]INST!#REF!</definedName>
    <definedName name="__key2" localSheetId="5" hidden="1">[34]INST!#REF!</definedName>
    <definedName name="__key2" hidden="1">[33]INST!#REF!</definedName>
    <definedName name="__key21" localSheetId="0" hidden="1">[16]INST!#REF!</definedName>
    <definedName name="__key21" localSheetId="5" hidden="1">[17]INST!#REF!</definedName>
    <definedName name="__key21" hidden="1">[16]INST!#REF!</definedName>
    <definedName name="__key3" hidden="1">#REF!</definedName>
    <definedName name="__key31" hidden="1">#REF!</definedName>
    <definedName name="__kjk6" localSheetId="0" hidden="1">{"TAB1",#N/A,TRUE,"GENERAL";"TAB2",#N/A,TRUE,"GENERAL";"TAB3",#N/A,TRUE,"GENERAL";"TAB4",#N/A,TRUE,"GENERAL";"TAB5",#N/A,TRUE,"GENERAL"}</definedName>
    <definedName name="__kjk6" localSheetId="5" hidden="1">{"TAB1",#N/A,TRUE,"GENERAL";"TAB2",#N/A,TRUE,"GENERAL";"TAB3",#N/A,TRUE,"GENERAL";"TAB4",#N/A,TRUE,"GENERAL";"TAB5",#N/A,TRUE,"GENERAL"}</definedName>
    <definedName name="__kjk6" hidden="1">{"TAB1",#N/A,TRUE,"GENERAL";"TAB2",#N/A,TRUE,"GENERAL";"TAB3",#N/A,TRUE,"GENERAL";"TAB4",#N/A,TRUE,"GENERAL";"TAB5",#N/A,TRUE,"GENERAL"}</definedName>
    <definedName name="__LEY80">#REF!</definedName>
    <definedName name="__m3" localSheetId="0" hidden="1">{"via1",#N/A,TRUE,"general";"via2",#N/A,TRUE,"general";"via3",#N/A,TRUE,"general"}</definedName>
    <definedName name="__m3" localSheetId="5"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5"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5"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5"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5"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5"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5" hidden="1">{"via1",#N/A,TRUE,"general";"via2",#N/A,TRUE,"general";"via3",#N/A,TRUE,"general"}</definedName>
    <definedName name="__m9" hidden="1">{"via1",#N/A,TRUE,"general";"via2",#N/A,TRUE,"general";"via3",#N/A,TRUE,"general"}</definedName>
    <definedName name="__MA2" localSheetId="2">#REF!</definedName>
    <definedName name="__MA2" localSheetId="3">#REF!</definedName>
    <definedName name="__MA2" localSheetId="4">#REF!</definedName>
    <definedName name="__MA2" localSheetId="6">#REF!</definedName>
    <definedName name="__MA2">#REF!</definedName>
    <definedName name="__MAT112">[35]INSUMOS!$D$270</definedName>
    <definedName name="__MAT121">[35]INSUMOS!$D$91</definedName>
    <definedName name="__MAT177">[35]INSUMOS!$D$310</definedName>
    <definedName name="__MAT180">[35]INSUMOS!$D$76</definedName>
    <definedName name="__mo1">'[36]1'!#REF!</definedName>
    <definedName name="__MOR15">[32]CONS!$E$22</definedName>
    <definedName name="__mun2" localSheetId="2">[37]PESOS!#REF!</definedName>
    <definedName name="__mun2" localSheetId="3">[37]PESOS!#REF!</definedName>
    <definedName name="__mun2" localSheetId="4">[37]PESOS!#REF!</definedName>
    <definedName name="__mun2" localSheetId="6">[37]PESOS!#REF!</definedName>
    <definedName name="__mun2">[37]PESOS!#REF!</definedName>
    <definedName name="__n3" localSheetId="0" hidden="1">{"TAB1",#N/A,TRUE,"GENERAL";"TAB2",#N/A,TRUE,"GENERAL";"TAB3",#N/A,TRUE,"GENERAL";"TAB4",#N/A,TRUE,"GENERAL";"TAB5",#N/A,TRUE,"GENERAL"}</definedName>
    <definedName name="__n3" localSheetId="5"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5"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5" hidden="1">{"TAB1",#N/A,TRUE,"GENERAL";"TAB2",#N/A,TRUE,"GENERAL";"TAB3",#N/A,TRUE,"GENERAL";"TAB4",#N/A,TRUE,"GENERAL";"TAB5",#N/A,TRUE,"GENERAL"}</definedName>
    <definedName name="__n5" hidden="1">{"TAB1",#N/A,TRUE,"GENERAL";"TAB2",#N/A,TRUE,"GENERAL";"TAB3",#N/A,TRUE,"GENERAL";"TAB4",#N/A,TRUE,"GENERAL";"TAB5",#N/A,TRUE,"GENERAL"}</definedName>
    <definedName name="__num10" localSheetId="2">#REF!</definedName>
    <definedName name="__num10" localSheetId="3">#REF!</definedName>
    <definedName name="__num10" localSheetId="4">#REF!</definedName>
    <definedName name="__num10" localSheetId="6">#REF!</definedName>
    <definedName name="__num10">#REF!</definedName>
    <definedName name="__num2" localSheetId="2">#REF!</definedName>
    <definedName name="__num2" localSheetId="3">#REF!</definedName>
    <definedName name="__num2" localSheetId="4">#REF!</definedName>
    <definedName name="__num2" localSheetId="6">#REF!</definedName>
    <definedName name="__num2">#REF!</definedName>
    <definedName name="__num3" localSheetId="2">#REF!</definedName>
    <definedName name="__num3" localSheetId="3">#REF!</definedName>
    <definedName name="__num3" localSheetId="4">#REF!</definedName>
    <definedName name="__num3" localSheetId="6">#REF!</definedName>
    <definedName name="__num3">#REF!</definedName>
    <definedName name="__num4" localSheetId="2">#REF!</definedName>
    <definedName name="__num4" localSheetId="3">#REF!</definedName>
    <definedName name="__num4" localSheetId="4">#REF!</definedName>
    <definedName name="__num4" localSheetId="6">#REF!</definedName>
    <definedName name="__num4">#REF!</definedName>
    <definedName name="__num5" localSheetId="2">#REF!</definedName>
    <definedName name="__num5" localSheetId="3">#REF!</definedName>
    <definedName name="__num5" localSheetId="4">#REF!</definedName>
    <definedName name="__num5" localSheetId="6">#REF!</definedName>
    <definedName name="__num5">#REF!</definedName>
    <definedName name="__num6" localSheetId="2">#REF!</definedName>
    <definedName name="__num6" localSheetId="3">#REF!</definedName>
    <definedName name="__num6" localSheetId="4">#REF!</definedName>
    <definedName name="__num6" localSheetId="6">#REF!</definedName>
    <definedName name="__num6">#REF!</definedName>
    <definedName name="__num7" localSheetId="2">#REF!</definedName>
    <definedName name="__num7" localSheetId="3">#REF!</definedName>
    <definedName name="__num7" localSheetId="4">#REF!</definedName>
    <definedName name="__num7" localSheetId="6">#REF!</definedName>
    <definedName name="__num7">#REF!</definedName>
    <definedName name="__num8" localSheetId="2">#REF!</definedName>
    <definedName name="__num8" localSheetId="3">#REF!</definedName>
    <definedName name="__num8" localSheetId="4">#REF!</definedName>
    <definedName name="__num8" localSheetId="6">#REF!</definedName>
    <definedName name="__num8">#REF!</definedName>
    <definedName name="__num9" localSheetId="2">#REF!</definedName>
    <definedName name="__num9" localSheetId="3">#REF!</definedName>
    <definedName name="__num9" localSheetId="4">#REF!</definedName>
    <definedName name="__num9" localSheetId="6">#REF!</definedName>
    <definedName name="__num9">#REF!</definedName>
    <definedName name="__nyn7" localSheetId="0" hidden="1">{"via1",#N/A,TRUE,"general";"via2",#N/A,TRUE,"general";"via3",#N/A,TRUE,"general"}</definedName>
    <definedName name="__nyn7" localSheetId="5"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5"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5"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5"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5"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5"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5"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D1">[21]Tablas!#REF!</definedName>
    <definedName name="__OCI1">[21]Tablas!#REF!</definedName>
    <definedName name="__p6" localSheetId="0" hidden="1">{"via1",#N/A,TRUE,"general";"via2",#N/A,TRUE,"general";"via3",#N/A,TRUE,"general"}</definedName>
    <definedName name="__p6" localSheetId="5"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5"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5" hidden="1">{"TAB1",#N/A,TRUE,"GENERAL";"TAB2",#N/A,TRUE,"GENERAL";"TAB3",#N/A,TRUE,"GENERAL";"TAB4",#N/A,TRUE,"GENERAL";"TAB5",#N/A,TRUE,"GENERAL"}</definedName>
    <definedName name="__p8" hidden="1">{"TAB1",#N/A,TRUE,"GENERAL";"TAB2",#N/A,TRUE,"GENERAL";"TAB3",#N/A,TRUE,"GENERAL";"TAB4",#N/A,TRUE,"GENERAL";"TAB5",#N/A,TRUE,"GENERAL"}</definedName>
    <definedName name="__Pa1">'[38]Paral. 1'!$E$1:$E$65536</definedName>
    <definedName name="__Pa2">'[38]Paral. 2'!$E$1:$E$65536</definedName>
    <definedName name="__Pa3">'[38]Paral. 3'!$E$1:$E$65536</definedName>
    <definedName name="__Pa4">[38]Paral.4!$E$1:$E$65536</definedName>
    <definedName name="__PCO1">[39]Datos!$Q$15</definedName>
    <definedName name="__PCO2">[39]Datos!$S$15</definedName>
    <definedName name="__PCO3">[39]Datos!$U$15</definedName>
    <definedName name="__PCO4">[39]Datos!$W$15</definedName>
    <definedName name="__PJ50" localSheetId="2">#REF!</definedName>
    <definedName name="__PJ50" localSheetId="3">#REF!</definedName>
    <definedName name="__PJ50" localSheetId="4">#REF!</definedName>
    <definedName name="__PJ50" localSheetId="6">#REF!</definedName>
    <definedName name="__PJ50">#REF!</definedName>
    <definedName name="__pj51" localSheetId="2">#REF!</definedName>
    <definedName name="__pj51" localSheetId="3">#REF!</definedName>
    <definedName name="__pj51" localSheetId="4">#REF!</definedName>
    <definedName name="__pj51" localSheetId="6">#REF!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0" hidden="1">{"TAB1",#N/A,TRUE,"GENERAL";"TAB2",#N/A,TRUE,"GENERAL";"TAB3",#N/A,TRUE,"GENERAL";"TAB4",#N/A,TRUE,"GENERAL";"TAB5",#N/A,TRUE,"GENERAL"}</definedName>
    <definedName name="__r" localSheetId="5" hidden="1">{"TAB1",#N/A,TRUE,"GENERAL";"TAB2",#N/A,TRUE,"GENERAL";"TAB3",#N/A,TRUE,"GENERAL";"TAB4",#N/A,TRUE,"GENERAL";"TAB5",#N/A,TRUE,"GENERAL"}</definedName>
    <definedName name="__r">'[40]Constantes Generales'!$B$1</definedName>
    <definedName name="__r4r" localSheetId="0" hidden="1">{"via1",#N/A,TRUE,"general";"via2",#N/A,TRUE,"general";"via3",#N/A,TRUE,"general"}</definedName>
    <definedName name="__r4r" localSheetId="5" hidden="1">{"via1",#N/A,TRUE,"general";"via2",#N/A,TRUE,"general";"via3",#N/A,TRUE,"general"}</definedName>
    <definedName name="__r4r" hidden="1">{"via1",#N/A,TRUE,"general";"via2",#N/A,TRUE,"general";"via3",#N/A,TRUE,"general"}</definedName>
    <definedName name="__rc">#REF!</definedName>
    <definedName name="__ref4" localSheetId="2">#REF!</definedName>
    <definedName name="__ref4" localSheetId="3">#REF!</definedName>
    <definedName name="__ref4" localSheetId="4">#REF!</definedName>
    <definedName name="__ref4" localSheetId="6">#REF!</definedName>
    <definedName name="__ref4">#REF!</definedName>
    <definedName name="__rtu6" localSheetId="0" hidden="1">{"via1",#N/A,TRUE,"general";"via2",#N/A,TRUE,"general";"via3",#N/A,TRUE,"general"}</definedName>
    <definedName name="__rtu6" localSheetId="5"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5"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5"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5"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5"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5"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5"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5" hidden="1">{"via1",#N/A,TRUE,"general";"via2",#N/A,TRUE,"general";"via3",#N/A,TRUE,"general"}</definedName>
    <definedName name="__s7" hidden="1">{"via1",#N/A,TRUE,"general";"via2",#N/A,TRUE,"general";"via3",#N/A,TRUE,"general"}</definedName>
    <definedName name="__SBC1" localSheetId="0">[9]INV!$A$12:$D$15</definedName>
    <definedName name="__SBC1">[14]INV!$A$12:$D$15</definedName>
    <definedName name="__SBC3" localSheetId="0">[9]INV!$F$12:$I$15</definedName>
    <definedName name="__SBC3">[14]INV!$F$12:$I$15</definedName>
    <definedName name="__SBC5" localSheetId="0">[9]INV!$K$12:$N$15</definedName>
    <definedName name="__SBC5">[14]INV!$K$12:$N$15</definedName>
    <definedName name="__t3" localSheetId="0" hidden="1">{"TAB1",#N/A,TRUE,"GENERAL";"TAB2",#N/A,TRUE,"GENERAL";"TAB3",#N/A,TRUE,"GENERAL";"TAB4",#N/A,TRUE,"GENERAL";"TAB5",#N/A,TRUE,"GENERAL"}</definedName>
    <definedName name="__t3" localSheetId="5"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5"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5"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5"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5"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5"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5"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5"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5"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5"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5"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D02" localSheetId="0">[0]!ERR</definedName>
    <definedName name="__TD02" localSheetId="5">[0]!ERR</definedName>
    <definedName name="__TD02">[0]!ERR</definedName>
    <definedName name="__TEE10">[11]Hoja3!$F$786</definedName>
    <definedName name="__TEE6">[32]CONS!$E$28</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UB10">[11]Hoja3!$F$163</definedName>
    <definedName name="__TUB12">[11]Hoja3!$F$202</definedName>
    <definedName name="__TUB3">[11]Hoja3!$F$47</definedName>
    <definedName name="__TUB6">[11]Hoja3!$F$85</definedName>
    <definedName name="__TUB8">[11]Hoja3!$F$124</definedName>
    <definedName name="__u4" localSheetId="0" hidden="1">{"TAB1",#N/A,TRUE,"GENERAL";"TAB2",#N/A,TRUE,"GENERAL";"TAB3",#N/A,TRUE,"GENERAL";"TAB4",#N/A,TRUE,"GENERAL";"TAB5",#N/A,TRUE,"GENERAL"}</definedName>
    <definedName name="__u4" localSheetId="5"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5"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5"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5"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5"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5"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5"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0" hidden="1">{"via1",#N/A,TRUE,"general";"via2",#N/A,TRUE,"general";"via3",#N/A,TRUE,"general"}</definedName>
    <definedName name="__v2" localSheetId="5"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5"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5"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5"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5"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5"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5"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5" hidden="1">{"TAB1",#N/A,TRUE,"GENERAL";"TAB2",#N/A,TRUE,"GENERAL";"TAB3",#N/A,TRUE,"GENERAL";"TAB4",#N/A,TRUE,"GENERAL";"TAB5",#N/A,TRUE,"GENERAL"}</definedName>
    <definedName name="__v9" hidden="1">{"TAB1",#N/A,TRUE,"GENERAL";"TAB2",#N/A,TRUE,"GENERAL";"TAB3",#N/A,TRUE,"GENERAL";"TAB4",#N/A,TRUE,"GENERAL";"TAB5",#N/A,TRUE,"GENERAL"}</definedName>
    <definedName name="__VEX1">[21]Tablas!#REF!</definedName>
    <definedName name="__VFA1">[21]Tablas!#REF!</definedName>
    <definedName name="__vfv4" localSheetId="0" hidden="1">{"via1",#N/A,TRUE,"general";"via2",#N/A,TRUE,"general";"via3",#N/A,TRUE,"general"}</definedName>
    <definedName name="__vfv4" localSheetId="5" hidden="1">{"via1",#N/A,TRUE,"general";"via2",#N/A,TRUE,"general";"via3",#N/A,TRUE,"general"}</definedName>
    <definedName name="__vfv4" hidden="1">{"via1",#N/A,TRUE,"general";"via2",#N/A,TRUE,"general";"via3",#N/A,TRUE,"general"}</definedName>
    <definedName name="__VIT1">[21]Tablas!#REF!</definedName>
    <definedName name="__VPR1">[21]Tablas!#REF!</definedName>
    <definedName name="__VPR2">[22]Tablas!#REF!</definedName>
    <definedName name="__VRP1">[21]Tablas!#REF!</definedName>
    <definedName name="__VSM1">[21]Tablas!#REF!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 localSheetId="3">Scheduled_Payment+Extra_Payment</definedName>
    <definedName name="__w6" localSheetId="4">Scheduled_Payment+Extra_Payment</definedName>
    <definedName name="__w6" localSheetId="5">Scheduled_Payment+Extra_Payment</definedName>
    <definedName name="__w6" localSheetId="6">Scheduled_Payment+Extra_Payment</definedName>
    <definedName name="__w6">Scheduled_Payment+Extra_Payment</definedName>
    <definedName name="__w7">#N/A</definedName>
    <definedName name="__WEL124">[11]Hoja3!$F$1026</definedName>
    <definedName name="__WTI1">[39]Datos!$Q$13</definedName>
    <definedName name="__WTI2">[39]Datos!$S$13</definedName>
    <definedName name="__WTI3">[39]Datos!$U$13</definedName>
    <definedName name="__WTI4">[39]Datos!$W$13</definedName>
    <definedName name="__x1" localSheetId="0" hidden="1">{"TAB1",#N/A,TRUE,"GENERAL";"TAB2",#N/A,TRUE,"GENERAL";"TAB3",#N/A,TRUE,"GENERAL";"TAB4",#N/A,TRUE,"GENERAL";"TAB5",#N/A,TRUE,"GENERAL"}</definedName>
    <definedName name="__x1" localSheetId="5"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5"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5"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5"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5"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5"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5"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5"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5"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fn_ISO_CEILING">NA()</definedName>
    <definedName name="__xz2">#REF!</definedName>
    <definedName name="__y1">#N/A</definedName>
    <definedName name="__y2" localSheetId="0" hidden="1">{"TAB1",#N/A,TRUE,"GENERAL";"TAB2",#N/A,TRUE,"GENERAL";"TAB3",#N/A,TRUE,"GENERAL";"TAB4",#N/A,TRUE,"GENERAL";"TAB5",#N/A,TRUE,"GENERAL"}</definedName>
    <definedName name="__y2" localSheetId="5"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5"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5"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5"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5"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5"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5"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5"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5"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5"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5"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5"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5"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5"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[41]EST2!#REF!</definedName>
    <definedName name="_02_DER_K15_700_–_K16_100">[41]EST2!#REF!</definedName>
    <definedName name="_03_K15_140_–_K20_540">[41]EST2!#REF!</definedName>
    <definedName name="_04">[41]EST2!#REF!</definedName>
    <definedName name="_05_DER_K35_250_–_K35_605.41">[41]EST2!#REF!</definedName>
    <definedName name="_05_IZQ_K25_695_–_K35_327.62">[41]EST2!#REF!</definedName>
    <definedName name="_05_IZQ_K35_420_–_K36_462.29">[41]EST2!#REF!</definedName>
    <definedName name="_06_K41_785.67_–_K48_083.55">[41]EST2!#REF!</definedName>
    <definedName name="_07_DER_K48_000_–_K49_563.19">[41]EST2!#REF!</definedName>
    <definedName name="_07_IZQ_K49_320_–_K52_112.74">[41]EST2!#REF!</definedName>
    <definedName name="_08_DER_K57_040_–_K61_476.50">[41]EST2!#REF!</definedName>
    <definedName name="_08_IZQ_K52_300_–_K57_577.97">[41]EST2!#REF!</definedName>
    <definedName name="_08_K24_723__A_K55_717.28">[41]EST2!#REF!</definedName>
    <definedName name="_09_K61_520_A_K61_144">[41]EST2!#REF!</definedName>
    <definedName name="_1" localSheetId="0">#N/A</definedName>
    <definedName name="_1">#REF!</definedName>
    <definedName name="_1__123Graph_ACart_Utilidad" hidden="1">[29]EVA!$F$104:$I$104</definedName>
    <definedName name="_1_25">[22]Tablas!#REF!</definedName>
    <definedName name="_10">#REF!</definedName>
    <definedName name="_10_PR64_500_–_PR_69_541.49">[41]EST2!#REF!</definedName>
    <definedName name="_100">#REF!</definedName>
    <definedName name="_101">#REF!</definedName>
    <definedName name="_102">#REF!</definedName>
    <definedName name="_103">#REF!</definedName>
    <definedName name="_104">#REF!</definedName>
    <definedName name="_105">#REF!</definedName>
    <definedName name="_11">#REF!</definedName>
    <definedName name="_110">#REF!</definedName>
    <definedName name="_111">#REF!</definedName>
    <definedName name="_116B">#REF!</definedName>
    <definedName name="_117A">#REF!</definedName>
    <definedName name="_117B">#REF!</definedName>
    <definedName name="_12">#REF!</definedName>
    <definedName name="_120">#REF!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#REF!</definedName>
    <definedName name="_130">#REF!</definedName>
    <definedName name="_130A">#REF!</definedName>
    <definedName name="_130B">#REF!</definedName>
    <definedName name="_131">#REF!</definedName>
    <definedName name="_131A">#REF!</definedName>
    <definedName name="_131B">#REF!</definedName>
    <definedName name="_132">#REF!</definedName>
    <definedName name="_132A">#REF!</definedName>
    <definedName name="_132B">#REF!</definedName>
    <definedName name="_133A">#REF!</definedName>
    <definedName name="_133B">#REF!</definedName>
    <definedName name="_134A">#REF!</definedName>
    <definedName name="_134B">#REF!</definedName>
    <definedName name="_14">#REF!</definedName>
    <definedName name="_145">#REF!</definedName>
    <definedName name="_15">#REF!</definedName>
    <definedName name="_150">#REF!</definedName>
    <definedName name="_150A">#REF!</definedName>
    <definedName name="_150B">#REF!</definedName>
    <definedName name="_151">#REF!</definedName>
    <definedName name="_151A">#REF!</definedName>
    <definedName name="_151B">#REF!</definedName>
    <definedName name="_152">#REF!</definedName>
    <definedName name="_152A">#REF!</definedName>
    <definedName name="_152B">#REF!</definedName>
    <definedName name="_153">#REF!</definedName>
    <definedName name="_153A">#REF!</definedName>
    <definedName name="_153B">#REF!</definedName>
    <definedName name="_154">#REF!</definedName>
    <definedName name="_154A">#REF!</definedName>
    <definedName name="_154B">#REF!</definedName>
    <definedName name="_155">#REF!</definedName>
    <definedName name="_156">#REF!</definedName>
    <definedName name="_16">#REF!</definedName>
    <definedName name="_160">#REF!</definedName>
    <definedName name="_160A">#REF!</definedName>
    <definedName name="_160B">#REF!</definedName>
    <definedName name="_161">#REF!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#REF!</definedName>
    <definedName name="_170">#REF!</definedName>
    <definedName name="_170A">#REF!</definedName>
    <definedName name="_170B">#REF!</definedName>
    <definedName name="_171">#REF!</definedName>
    <definedName name="_171A">#REF!</definedName>
    <definedName name="_171B">#REF!</definedName>
    <definedName name="_172">#REF!</definedName>
    <definedName name="_172A">#REF!</definedName>
    <definedName name="_172B">#REF!</definedName>
    <definedName name="_173">#REF!</definedName>
    <definedName name="_173A">#REF!</definedName>
    <definedName name="_173B">#REF!</definedName>
    <definedName name="_174">#REF!</definedName>
    <definedName name="_174A">#REF!</definedName>
    <definedName name="_174B">#REF!</definedName>
    <definedName name="_175A">#REF!</definedName>
    <definedName name="_175B">#REF!</definedName>
    <definedName name="_18">#REF!</definedName>
    <definedName name="_18_Dic">#REF!</definedName>
    <definedName name="_180">#REF!</definedName>
    <definedName name="_180A">#REF!</definedName>
    <definedName name="_180B">#REF!</definedName>
    <definedName name="_181">#REF!</definedName>
    <definedName name="_181A">#REF!</definedName>
    <definedName name="_181B">#REF!</definedName>
    <definedName name="_182">#REF!</definedName>
    <definedName name="_182A">#REF!</definedName>
    <definedName name="_182B">#REF!</definedName>
    <definedName name="_183">#REF!</definedName>
    <definedName name="_183A">#REF!</definedName>
    <definedName name="_183B">#REF!</definedName>
    <definedName name="_184">#REF!</definedName>
    <definedName name="_184A">#REF!</definedName>
    <definedName name="_184B">#REF!</definedName>
    <definedName name="_185">#REF!</definedName>
    <definedName name="_185A">#REF!</definedName>
    <definedName name="_185B">#REF!</definedName>
    <definedName name="_19">#REF!</definedName>
    <definedName name="_190">#REF!</definedName>
    <definedName name="_190A">#REF!</definedName>
    <definedName name="_190B">#REF!</definedName>
    <definedName name="_191">#REF!</definedName>
    <definedName name="_191A">#REF!</definedName>
    <definedName name="_191B">#REF!</definedName>
    <definedName name="_192">#REF!</definedName>
    <definedName name="_192A">#REF!</definedName>
    <definedName name="_192B">#REF!</definedName>
    <definedName name="_193">#REF!</definedName>
    <definedName name="_193A">#REF!</definedName>
    <definedName name="_193B">#REF!</definedName>
    <definedName name="_194">#REF!</definedName>
    <definedName name="_194A">#REF!</definedName>
    <definedName name="_194B">#REF!</definedName>
    <definedName name="_195">#REF!</definedName>
    <definedName name="_195A">#REF!</definedName>
    <definedName name="_195B">#REF!</definedName>
    <definedName name="_196">#REF!</definedName>
    <definedName name="_196A">#REF!</definedName>
    <definedName name="_196B">#REF!</definedName>
    <definedName name="_197A">#REF!</definedName>
    <definedName name="_197B">#REF!</definedName>
    <definedName name="_1ane_o10">#REF!</definedName>
    <definedName name="_1Excel_BuiltIn__FilterDatabase_2_1">#REF!</definedName>
    <definedName name="_1Sin_nombre">#REF!</definedName>
    <definedName name="_2" localSheetId="0">#N/A</definedName>
    <definedName name="_2" localSheetId="5">#N/A</definedName>
    <definedName name="_2">#REF!</definedName>
    <definedName name="_2__123Graph_BCart_Utilidad" hidden="1">[29]EVA!$F$105:$I$105</definedName>
    <definedName name="_2_5__TOTAL_DE_MATERIALES_A_EXPORTAR">#REF!</definedName>
    <definedName name="_20">#REF!</definedName>
    <definedName name="_200">#REF!</definedName>
    <definedName name="_200A">#REF!</definedName>
    <definedName name="_200B">#REF!</definedName>
    <definedName name="_201">#REF!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#REF!</definedName>
    <definedName name="_210">#REF!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#REF!</definedName>
    <definedName name="_215A">#REF!</definedName>
    <definedName name="_215B">#REF!</definedName>
    <definedName name="_216A">#REF!</definedName>
    <definedName name="_216B">#REF!</definedName>
    <definedName name="_217A">#REF!</definedName>
    <definedName name="_217B">#REF!</definedName>
    <definedName name="_22">#REF!</definedName>
    <definedName name="_220">#REF!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25">#REF!</definedName>
    <definedName name="_23">#REF!</definedName>
    <definedName name="_230">#REF!</definedName>
    <definedName name="_235">#REF!</definedName>
    <definedName name="_24">#REF!</definedName>
    <definedName name="_240">#REF!</definedName>
    <definedName name="_240A">#REF!</definedName>
    <definedName name="_240B">#REF!</definedName>
    <definedName name="_241">#REF!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45">#REF!</definedName>
    <definedName name="_246">#REF!</definedName>
    <definedName name="_250">#REF!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#REF!</definedName>
    <definedName name="_260A">#REF!</definedName>
    <definedName name="_260B">#REF!</definedName>
    <definedName name="_261">#REF!</definedName>
    <definedName name="_261A">#REF!</definedName>
    <definedName name="_261B">#REF!</definedName>
    <definedName name="_262">#REF!</definedName>
    <definedName name="_262A">#REF!</definedName>
    <definedName name="_262B">#REF!</definedName>
    <definedName name="_263">#REF!</definedName>
    <definedName name="_263A">#REF!</definedName>
    <definedName name="_263B">#REF!</definedName>
    <definedName name="_264">#REF!</definedName>
    <definedName name="_264A">#REF!</definedName>
    <definedName name="_264B">#REF!</definedName>
    <definedName name="_265">#REF!</definedName>
    <definedName name="_265A">#REF!</definedName>
    <definedName name="_265B">#REF!</definedName>
    <definedName name="_266A">#REF!</definedName>
    <definedName name="_266B">#REF!</definedName>
    <definedName name="_270">#REF!</definedName>
    <definedName name="_270A">#REF!</definedName>
    <definedName name="_270B">#REF!</definedName>
    <definedName name="_271">#REF!</definedName>
    <definedName name="_271A">#REF!</definedName>
    <definedName name="_271B">#REF!</definedName>
    <definedName name="_272">#REF!</definedName>
    <definedName name="_272A">#REF!</definedName>
    <definedName name="_272B">#REF!</definedName>
    <definedName name="_273">#REF!</definedName>
    <definedName name="_273A">#REF!</definedName>
    <definedName name="_273B">#REF!</definedName>
    <definedName name="_274">#REF!</definedName>
    <definedName name="_274A">#REF!</definedName>
    <definedName name="_274B">#REF!</definedName>
    <definedName name="_275">#REF!</definedName>
    <definedName name="_275A">#REF!</definedName>
    <definedName name="_275B">#REF!</definedName>
    <definedName name="_280">#REF!</definedName>
    <definedName name="_280A">#REF!</definedName>
    <definedName name="_280B">#REF!</definedName>
    <definedName name="_281">#REF!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#REF!</definedName>
    <definedName name="_3__123Graph_CCart_Utilidad" hidden="1">[29]EVA!$F$106:$I$106</definedName>
    <definedName name="_30">#REF!</definedName>
    <definedName name="_300">#REF!</definedName>
    <definedName name="_305">#REF!</definedName>
    <definedName name="_31">#REF!</definedName>
    <definedName name="_310">#REF!</definedName>
    <definedName name="_311">#REF!</definedName>
    <definedName name="_32">#REF!</definedName>
    <definedName name="_320">#REF!</definedName>
    <definedName name="_33">#REF!</definedName>
    <definedName name="_330">#REF!</definedName>
    <definedName name="_34">#REF!</definedName>
    <definedName name="_340">#REF!</definedName>
    <definedName name="_35">#REF!</definedName>
    <definedName name="_350">#REF!</definedName>
    <definedName name="_355">#REF!</definedName>
    <definedName name="_3ane_o10">#REF!</definedName>
    <definedName name="_4">#REF!</definedName>
    <definedName name="_4__123Graph_LBL_ACart_Utilidad" hidden="1">[29]EVA!$F$109:$I$109</definedName>
    <definedName name="_40">#REF!</definedName>
    <definedName name="_41">#REF!</definedName>
    <definedName name="_42">#REF!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3">#REF!</definedName>
    <definedName name="_44">#REF!</definedName>
    <definedName name="_45">#REF!</definedName>
    <definedName name="_5">#REF!</definedName>
    <definedName name="_5__123Graph_LBL_BCart_Utilidad" hidden="1">[29]EVA!$F$110:$I$110</definedName>
    <definedName name="_50">#REF!</definedName>
    <definedName name="_51">#REF!</definedName>
    <definedName name="_52">#REF!</definedName>
    <definedName name="_53">#REF!</definedName>
    <definedName name="_54">#REF!</definedName>
    <definedName name="_55">#REF!</definedName>
    <definedName name="_6">#REF!</definedName>
    <definedName name="_6__123Graph_LBL_CCart_Utilidad" hidden="1">[29]EVA!$F$111:$I$111</definedName>
    <definedName name="_60">#REF!</definedName>
    <definedName name="_61">#REF!</definedName>
    <definedName name="_62">#REF!</definedName>
    <definedName name="_63">#REF!</definedName>
    <definedName name="_64">#REF!</definedName>
    <definedName name="_65">#REF!</definedName>
    <definedName name="_7">#REF!</definedName>
    <definedName name="_7__123Graph_XCart_Utilidad" hidden="1">[29]EVA!$F$103:$I$103</definedName>
    <definedName name="_70">#REF!</definedName>
    <definedName name="_71">#REF!</definedName>
    <definedName name="_72">#REF!</definedName>
    <definedName name="_8">#REF!</definedName>
    <definedName name="_80">#REF!</definedName>
    <definedName name="_81">#REF!</definedName>
    <definedName name="_82">#REF!</definedName>
    <definedName name="_83">#REF!</definedName>
    <definedName name="_84">#REF!</definedName>
    <definedName name="_9">#REF!</definedName>
    <definedName name="_90">#REF!</definedName>
    <definedName name="_91">#REF!</definedName>
    <definedName name="_911A">#REF!</definedName>
    <definedName name="_912A">#REF!</definedName>
    <definedName name="_92">#REF!</definedName>
    <definedName name="_921A">#REF!</definedName>
    <definedName name="_922A">#REF!</definedName>
    <definedName name="_93">#REF!</definedName>
    <definedName name="_94">#REF!</definedName>
    <definedName name="_95">#REF!</definedName>
    <definedName name="_96">#REF!</definedName>
    <definedName name="_97">#REF!</definedName>
    <definedName name="_A">[42]FORMULACION!$C$39</definedName>
    <definedName name="_a1" localSheetId="0"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51140">#REF!</definedName>
    <definedName name="_A251150">#REF!</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310">[12]A_A310!$A$17:$AE$73</definedName>
    <definedName name="_a4" localSheetId="0"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hidden="1">{"TAB1",#N/A,TRUE,"GENERAL";"TAB2",#N/A,TRUE,"GENERAL";"TAB3",#N/A,TRUE,"GENERAL";"TAB4",#N/A,TRUE,"GENERAL";"TAB5",#N/A,TRUE,"GENERAL"}</definedName>
    <definedName name="_aa310">[13]A_A310!$A$17:$AE$73</definedName>
    <definedName name="_AAS1" localSheetId="0" hidden="1">{#N/A,#N/A,TRUE,"INGENIERIA";#N/A,#N/A,TRUE,"COMPRAS";#N/A,#N/A,TRUE,"DIRECCION";#N/A,#N/A,TRUE,"RESUMEN"}</definedName>
    <definedName name="_AAS1" localSheetId="5"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localSheetId="5" hidden="1">{#N/A,#N/A,TRUE,"1842CWN0"}</definedName>
    <definedName name="_ABC1" hidden="1">{#N/A,#N/A,TRUE,"1842CWN0"}</definedName>
    <definedName name="_abc2" localSheetId="0" hidden="1">{#N/A,#N/A,TRUE,"1842CWN0"}</definedName>
    <definedName name="_abc2" localSheetId="5" hidden="1">{#N/A,#N/A,TRUE,"1842CWN0"}</definedName>
    <definedName name="_abc2" hidden="1">{#N/A,#N/A,TRUE,"1842CWN0"}</definedName>
    <definedName name="_AFC1" localSheetId="0">[9]INV!$A$25:$D$28</definedName>
    <definedName name="_AFC1">[14]INV!$A$25:$D$28</definedName>
    <definedName name="_AFC3" localSheetId="0">[9]INV!$F$25:$I$28</definedName>
    <definedName name="_AFC3">[14]INV!$F$25:$I$28</definedName>
    <definedName name="_AFC5" localSheetId="0">[9]INV!$K$25:$N$28</definedName>
    <definedName name="_AFC5">[14]INV!$K$25:$N$28</definedName>
    <definedName name="_ALM1">#REF!</definedName>
    <definedName name="_AND1">#REF!</definedName>
    <definedName name="_ane7" localSheetId="0">[23]!_xlbgnm.ane7</definedName>
    <definedName name="_ane7" localSheetId="3">[23]!_xlbgnm.ane7</definedName>
    <definedName name="_ane7" localSheetId="4">[23]!_xlbgnm.ane7</definedName>
    <definedName name="_ane7" localSheetId="6">[23]!_xlbgnm.ane7</definedName>
    <definedName name="_ane7">[23]!_xlbgnm.ane7</definedName>
    <definedName name="_ane8" localSheetId="0">[23]!_xlbgnm.ane8</definedName>
    <definedName name="_ane8" localSheetId="3">[23]!_xlbgnm.ane8</definedName>
    <definedName name="_ane8" localSheetId="4">[23]!_xlbgnm.ane8</definedName>
    <definedName name="_ane8" localSheetId="6">[23]!_xlbgnm.ane8</definedName>
    <definedName name="_ane8">[23]!_xlbgnm.ane8</definedName>
    <definedName name="_APU221" localSheetId="2">#REF!</definedName>
    <definedName name="_APU221" localSheetId="3">#REF!</definedName>
    <definedName name="_APU221" localSheetId="4">#REF!</definedName>
    <definedName name="_APU221" localSheetId="6">#REF!</definedName>
    <definedName name="_APU221">#REF!</definedName>
    <definedName name="_APU465" localSheetId="0">[18]!absc</definedName>
    <definedName name="_APU465" localSheetId="3">[43]!absc</definedName>
    <definedName name="_APU465" localSheetId="4">[43]!absc</definedName>
    <definedName name="_APU465" localSheetId="6">[43]!absc</definedName>
    <definedName name="_APU465">[43]!absc</definedName>
    <definedName name="_Atp2">[31]EMPRESA!$F$22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[42]FORMULACION!$C$56</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hidden="1">{"TAB1",#N/A,TRUE,"GENERAL";"TAB2",#N/A,TRUE,"GENERAL";"TAB3",#N/A,TRUE,"GENERAL";"TAB4",#N/A,TRUE,"GENERAL";"TAB5",#N/A,TRUE,"GENERAL"}</definedName>
    <definedName name="_BGC1" localSheetId="0">[9]INV!$A$5:$D$8</definedName>
    <definedName name="_BGC1">[14]INV!$A$5:$D$8</definedName>
    <definedName name="_BGC3" localSheetId="0">[9]INV!$F$5:$I$8</definedName>
    <definedName name="_BGC3">[14]INV!$F$5:$I$8</definedName>
    <definedName name="_BGC5" localSheetId="0">[9]INV!$K$5:$N$8</definedName>
    <definedName name="_BGC5">[14]INV!$K$5:$N$8</definedName>
    <definedName name="_BON1">#REF!</definedName>
    <definedName name="_BON2">#REF!</definedName>
    <definedName name="_BON3">#REF!</definedName>
    <definedName name="_BON4">#REF!</definedName>
    <definedName name="_BON5">#REF!</definedName>
    <definedName name="_BON6">#REF!</definedName>
    <definedName name="_BRI10">[11]Hoja3!$F$1327</definedName>
    <definedName name="_BRI12">[11]Hoja3!$F$1366</definedName>
    <definedName name="_BRI3">[11]Hoja3!$F$1175</definedName>
    <definedName name="_BRI4">[11]Hoja3!$F$1212</definedName>
    <definedName name="_BRI6">[11]Hoja3!$F$1249</definedName>
    <definedName name="_BRI8">[11]Hoja3!$F$1288</definedName>
    <definedName name="_C">[42]FORMULACION!$C$73</definedName>
    <definedName name="_CAC1" localSheetId="0">[9]INV!$A$19:$D$22</definedName>
    <definedName name="_CAC1">[14]INV!$A$19:$D$22</definedName>
    <definedName name="_CAC3" localSheetId="0">[9]INV!$F$19:$I$22</definedName>
    <definedName name="_CAC3">[14]INV!$F$19:$I$22</definedName>
    <definedName name="_CAC5" localSheetId="0">[9]INV!$K$19:$N$22</definedName>
    <definedName name="_CAC5">[14]INV!$K$19:$N$22</definedName>
    <definedName name="_Cod1">#REF!</definedName>
    <definedName name="_COD906">[32]CONS!$E$29</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RL1">'[44]COSTOS UNITARIOS'!$B$12</definedName>
    <definedName name="_DAT1">#REF!</definedName>
    <definedName name="_DAT10">#REF!</definedName>
    <definedName name="_DAT11">#REF!</definedName>
    <definedName name="_DAT12">#REF!</definedName>
    <definedName name="_DAT13">#REF!</definedName>
    <definedName name="_DAT14">#REF!</definedName>
    <definedName name="_DAT15">#REF!</definedName>
    <definedName name="_DAT16">#REF!</definedName>
    <definedName name="_DAT17">#REF!</definedName>
    <definedName name="_DAT18">#REF!</definedName>
    <definedName name="_DAT19">#REF!</definedName>
    <definedName name="_DAT2">#REF!</definedName>
    <definedName name="_DAT20">#REF!</definedName>
    <definedName name="_DAT21">#REF!</definedName>
    <definedName name="_DAT22">#REF!</definedName>
    <definedName name="_DAT23">#REF!</definedName>
    <definedName name="_DAT24">#REF!</definedName>
    <definedName name="_DAT25">#REF!</definedName>
    <definedName name="_DAT26">#REF!</definedName>
    <definedName name="_DAT27">#REF!</definedName>
    <definedName name="_DAT28">#REF!</definedName>
    <definedName name="_DAT29">#REF!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DCI1">[21]Tablas!#REF!</definedName>
    <definedName name="_DDS1">[21]Tablas!#REF!</definedName>
    <definedName name="_DEX01">#REF!</definedName>
    <definedName name="_DGO1">[21]Tablas!#REF!</definedName>
    <definedName name="_DGP1">[21]Tablas!#REF!</definedName>
    <definedName name="_DIJ1">[21]Tablas!#REF!</definedName>
    <definedName name="_DPI1">[21]Tablas!#REF!</definedName>
    <definedName name="_DPY1">[21]Tablas!#REF!</definedName>
    <definedName name="_DRI1">[21]Tablas!#REF!</definedName>
    <definedName name="_DRL1">[21]Tablas!#REF!</definedName>
    <definedName name="_DSP1">[21]Tablas!#REF!</definedName>
    <definedName name="_dur1">#REF!</definedName>
    <definedName name="_dur10">#REF!</definedName>
    <definedName name="_dur100">#REF!</definedName>
    <definedName name="_dur101">#REF!</definedName>
    <definedName name="_dur102">#REF!</definedName>
    <definedName name="_dur103">#REF!</definedName>
    <definedName name="_dur104">#REF!</definedName>
    <definedName name="_dur105">#REF!</definedName>
    <definedName name="_dur106">#REF!</definedName>
    <definedName name="_dur107">#REF!</definedName>
    <definedName name="_dur108">#REF!</definedName>
    <definedName name="_dur109">#REF!</definedName>
    <definedName name="_dur11">#REF!</definedName>
    <definedName name="_dur110">#REF!</definedName>
    <definedName name="_dur111">#REF!</definedName>
    <definedName name="_dur112">#REF!</definedName>
    <definedName name="_dur113">#REF!</definedName>
    <definedName name="_dur114">#REF!</definedName>
    <definedName name="_dur115">#REF!</definedName>
    <definedName name="_dur116">#REF!</definedName>
    <definedName name="_dur117">#REF!</definedName>
    <definedName name="_dur118">#REF!</definedName>
    <definedName name="_dur119">#REF!</definedName>
    <definedName name="_dur12">#REF!</definedName>
    <definedName name="_dur120">#REF!</definedName>
    <definedName name="_dur121">#REF!</definedName>
    <definedName name="_dur122">#REF!</definedName>
    <definedName name="_dur123">#REF!</definedName>
    <definedName name="_dur124">#REF!</definedName>
    <definedName name="_dur125">#REF!</definedName>
    <definedName name="_dur126">#REF!</definedName>
    <definedName name="_dur127">#REF!</definedName>
    <definedName name="_dur128">#REF!</definedName>
    <definedName name="_dur129">#REF!</definedName>
    <definedName name="_dur13">#REF!</definedName>
    <definedName name="_dur130">#REF!</definedName>
    <definedName name="_dur131">#REF!</definedName>
    <definedName name="_dur132">#REF!</definedName>
    <definedName name="_dur133">#REF!</definedName>
    <definedName name="_dur134">#REF!</definedName>
    <definedName name="_dur135">#REF!</definedName>
    <definedName name="_dur136">#REF!</definedName>
    <definedName name="_dur137">#REF!</definedName>
    <definedName name="_dur138">#REF!</definedName>
    <definedName name="_dur139">#REF!</definedName>
    <definedName name="_dur14">#REF!</definedName>
    <definedName name="_dur140">#REF!</definedName>
    <definedName name="_dur141">#REF!</definedName>
    <definedName name="_dur142">#REF!</definedName>
    <definedName name="_dur143">#REF!</definedName>
    <definedName name="_dur144">#REF!</definedName>
    <definedName name="_dur145">#REF!</definedName>
    <definedName name="_dur146">#REF!</definedName>
    <definedName name="_dur147">#REF!</definedName>
    <definedName name="_dur148">#REF!</definedName>
    <definedName name="_dur149">#REF!</definedName>
    <definedName name="_dur15">#REF!</definedName>
    <definedName name="_dur150">#REF!</definedName>
    <definedName name="_dur16">#REF!</definedName>
    <definedName name="_dur17">#REF!</definedName>
    <definedName name="_dur176">#REF!</definedName>
    <definedName name="_dur18">#REF!</definedName>
    <definedName name="_dur19">#REF!</definedName>
    <definedName name="_dur2">#REF!</definedName>
    <definedName name="_dur20">#REF!</definedName>
    <definedName name="_dur21">#REF!</definedName>
    <definedName name="_dur22">#REF!</definedName>
    <definedName name="_dur23">#REF!</definedName>
    <definedName name="_dur24">#REF!</definedName>
    <definedName name="_dur25">#REF!</definedName>
    <definedName name="_dur26">#REF!</definedName>
    <definedName name="_dur27">#REF!</definedName>
    <definedName name="_dur28">#REF!</definedName>
    <definedName name="_dur29">#REF!</definedName>
    <definedName name="_dur3">#REF!</definedName>
    <definedName name="_dur30">#REF!</definedName>
    <definedName name="_dur31">#REF!</definedName>
    <definedName name="_dur32">#REF!</definedName>
    <definedName name="_dur33">#REF!</definedName>
    <definedName name="_dur34">#REF!</definedName>
    <definedName name="_dur35">#REF!</definedName>
    <definedName name="_dur36">#REF!</definedName>
    <definedName name="_dur37">#REF!</definedName>
    <definedName name="_dur38">#REF!</definedName>
    <definedName name="_dur39">#REF!</definedName>
    <definedName name="_dur4">#REF!</definedName>
    <definedName name="_dur40">#REF!</definedName>
    <definedName name="_dur41">#REF!</definedName>
    <definedName name="_dur42">#REF!</definedName>
    <definedName name="_dur43">#REF!</definedName>
    <definedName name="_dur44">#REF!</definedName>
    <definedName name="_dur45">#REF!</definedName>
    <definedName name="_dur46">#REF!</definedName>
    <definedName name="_dur47">#REF!</definedName>
    <definedName name="_dur48">#REF!</definedName>
    <definedName name="_dur49">#REF!</definedName>
    <definedName name="_dur5">#REF!</definedName>
    <definedName name="_dur50">#REF!</definedName>
    <definedName name="_dur51">#REF!</definedName>
    <definedName name="_dur52">#REF!</definedName>
    <definedName name="_dur53">#REF!</definedName>
    <definedName name="_dur54">#REF!</definedName>
    <definedName name="_dur55">#REF!</definedName>
    <definedName name="_dur56">#REF!</definedName>
    <definedName name="_dur57">#REF!</definedName>
    <definedName name="_dur58">#REF!</definedName>
    <definedName name="_dur59">#REF!</definedName>
    <definedName name="_dur6">#REF!</definedName>
    <definedName name="_dur60">#REF!</definedName>
    <definedName name="_dur61">#REF!</definedName>
    <definedName name="_dur62">#REF!</definedName>
    <definedName name="_dur63">#REF!</definedName>
    <definedName name="_dur64">#REF!</definedName>
    <definedName name="_dur65">#REF!</definedName>
    <definedName name="_dur66">#REF!</definedName>
    <definedName name="_dur67">#REF!</definedName>
    <definedName name="_dur68">#REF!</definedName>
    <definedName name="_dur69">#REF!</definedName>
    <definedName name="_dur7">#REF!</definedName>
    <definedName name="_dur70">#REF!</definedName>
    <definedName name="_dur71">#REF!</definedName>
    <definedName name="_dur72">#REF!</definedName>
    <definedName name="_dur73">#REF!</definedName>
    <definedName name="_dur74">#REF!</definedName>
    <definedName name="_dur75">#REF!</definedName>
    <definedName name="_dur76">#REF!</definedName>
    <definedName name="_dur77">#REF!</definedName>
    <definedName name="_dur78">#REF!</definedName>
    <definedName name="_dur79">#REF!</definedName>
    <definedName name="_dur8">#REF!</definedName>
    <definedName name="_dur80">#REF!</definedName>
    <definedName name="_dur81">#REF!</definedName>
    <definedName name="_dur82">#REF!</definedName>
    <definedName name="_dur83">#REF!</definedName>
    <definedName name="_dur84">#REF!</definedName>
    <definedName name="_dur85">#REF!</definedName>
    <definedName name="_dur86">#REF!</definedName>
    <definedName name="_dur87">#REF!</definedName>
    <definedName name="_dur88">#REF!</definedName>
    <definedName name="_dur89">#REF!</definedName>
    <definedName name="_dur9">#REF!</definedName>
    <definedName name="_dur90">#REF!</definedName>
    <definedName name="_dur91">#REF!</definedName>
    <definedName name="_dur92">#REF!</definedName>
    <definedName name="_dur93">#REF!</definedName>
    <definedName name="_dur94">#REF!</definedName>
    <definedName name="_dur95">#REF!</definedName>
    <definedName name="_dur96">#REF!</definedName>
    <definedName name="_dur97">#REF!</definedName>
    <definedName name="_dur98">#REF!</definedName>
    <definedName name="_dur99">#REF!</definedName>
    <definedName name="_E">[42]FORMULACION!$D$110</definedName>
    <definedName name="_ECP1">[21]Tablas!#REF!</definedName>
    <definedName name="_EMP10">[11]Hoja3!#REF!</definedName>
    <definedName name="_EMP12">[11]Hoja3!#REF!</definedName>
    <definedName name="_EMP3">[11]Hoja3!#REF!</definedName>
    <definedName name="_EMP4">[11]Hoja3!#REF!</definedName>
    <definedName name="_EMP6">[11]Hoja3!#REF!</definedName>
    <definedName name="_EMP8">[11]Hoja3!#REF!</definedName>
    <definedName name="_EQM47">[45]PRECIOS!$B$142</definedName>
    <definedName name="_ESP1">[11]Hoja3!#REF!</definedName>
    <definedName name="_ESP2">[11]Hoja3!#REF!</definedName>
    <definedName name="_ESP3">[11]Hoja3!#REF!</definedName>
    <definedName name="_ESP4">[11]Hoja3!#REF!</definedName>
    <definedName name="_EST1" localSheetId="2">#REF!</definedName>
    <definedName name="_EST1" localSheetId="3">#REF!</definedName>
    <definedName name="_EST1" localSheetId="4">#REF!</definedName>
    <definedName name="_EST1" localSheetId="6">#REF!</definedName>
    <definedName name="_EST1">#REF!</definedName>
    <definedName name="_EST10" localSheetId="2">#REF!</definedName>
    <definedName name="_EST10" localSheetId="3">#REF!</definedName>
    <definedName name="_EST10" localSheetId="4">#REF!</definedName>
    <definedName name="_EST10" localSheetId="6">#REF!</definedName>
    <definedName name="_EST10">#REF!</definedName>
    <definedName name="_EST11" localSheetId="2">#REF!</definedName>
    <definedName name="_EST11" localSheetId="3">#REF!</definedName>
    <definedName name="_EST11" localSheetId="4">#REF!</definedName>
    <definedName name="_EST11" localSheetId="6">#REF!</definedName>
    <definedName name="_EST11">#REF!</definedName>
    <definedName name="_EST12" localSheetId="2">#REF!</definedName>
    <definedName name="_EST12" localSheetId="3">#REF!</definedName>
    <definedName name="_EST12" localSheetId="4">#REF!</definedName>
    <definedName name="_EST12" localSheetId="6">#REF!</definedName>
    <definedName name="_EST12">#REF!</definedName>
    <definedName name="_EST13" localSheetId="2">#REF!</definedName>
    <definedName name="_EST13" localSheetId="3">#REF!</definedName>
    <definedName name="_EST13" localSheetId="4">#REF!</definedName>
    <definedName name="_EST13" localSheetId="6">#REF!</definedName>
    <definedName name="_EST13">#REF!</definedName>
    <definedName name="_EST14" localSheetId="2">#REF!</definedName>
    <definedName name="_EST14" localSheetId="3">#REF!</definedName>
    <definedName name="_EST14" localSheetId="4">#REF!</definedName>
    <definedName name="_EST14" localSheetId="6">#REF!</definedName>
    <definedName name="_EST14">#REF!</definedName>
    <definedName name="_EST15" localSheetId="2">#REF!</definedName>
    <definedName name="_EST15" localSheetId="3">#REF!</definedName>
    <definedName name="_EST15" localSheetId="4">#REF!</definedName>
    <definedName name="_EST15" localSheetId="6">#REF!</definedName>
    <definedName name="_EST15">#REF!</definedName>
    <definedName name="_EST16" localSheetId="2">#REF!</definedName>
    <definedName name="_EST16" localSheetId="3">#REF!</definedName>
    <definedName name="_EST16" localSheetId="4">#REF!</definedName>
    <definedName name="_EST16" localSheetId="6">#REF!</definedName>
    <definedName name="_EST16">#REF!</definedName>
    <definedName name="_EST17" localSheetId="2">#REF!</definedName>
    <definedName name="_EST17" localSheetId="3">#REF!</definedName>
    <definedName name="_EST17" localSheetId="4">#REF!</definedName>
    <definedName name="_EST17" localSheetId="6">#REF!</definedName>
    <definedName name="_EST17">#REF!</definedName>
    <definedName name="_EST18" localSheetId="2">#REF!</definedName>
    <definedName name="_EST18" localSheetId="3">#REF!</definedName>
    <definedName name="_EST18" localSheetId="4">#REF!</definedName>
    <definedName name="_EST18" localSheetId="6">#REF!</definedName>
    <definedName name="_EST18">#REF!</definedName>
    <definedName name="_EST19" localSheetId="2">#REF!</definedName>
    <definedName name="_EST19" localSheetId="3">#REF!</definedName>
    <definedName name="_EST19" localSheetId="4">#REF!</definedName>
    <definedName name="_EST19" localSheetId="6">#REF!</definedName>
    <definedName name="_EST19">#REF!</definedName>
    <definedName name="_EST2" localSheetId="2">#REF!</definedName>
    <definedName name="_EST2" localSheetId="3">#REF!</definedName>
    <definedName name="_EST2" localSheetId="4">#REF!</definedName>
    <definedName name="_EST2" localSheetId="6">#REF!</definedName>
    <definedName name="_EST2">#REF!</definedName>
    <definedName name="_EST3" localSheetId="2">#REF!</definedName>
    <definedName name="_EST3" localSheetId="3">#REF!</definedName>
    <definedName name="_EST3" localSheetId="4">#REF!</definedName>
    <definedName name="_EST3" localSheetId="6">#REF!</definedName>
    <definedName name="_EST3">#REF!</definedName>
    <definedName name="_EST4" localSheetId="2">#REF!</definedName>
    <definedName name="_EST4" localSheetId="3">#REF!</definedName>
    <definedName name="_EST4" localSheetId="4">#REF!</definedName>
    <definedName name="_EST4" localSheetId="6">#REF!</definedName>
    <definedName name="_EST4">#REF!</definedName>
    <definedName name="_EST5" localSheetId="2">#REF!</definedName>
    <definedName name="_EST5" localSheetId="3">#REF!</definedName>
    <definedName name="_EST5" localSheetId="4">#REF!</definedName>
    <definedName name="_EST5" localSheetId="6">#REF!</definedName>
    <definedName name="_EST5">#REF!</definedName>
    <definedName name="_EST6" localSheetId="2">#REF!</definedName>
    <definedName name="_EST6" localSheetId="3">#REF!</definedName>
    <definedName name="_EST6" localSheetId="4">#REF!</definedName>
    <definedName name="_EST6" localSheetId="6">#REF!</definedName>
    <definedName name="_EST6">#REF!</definedName>
    <definedName name="_EST7" localSheetId="2">#REF!</definedName>
    <definedName name="_EST7" localSheetId="3">#REF!</definedName>
    <definedName name="_EST7" localSheetId="4">#REF!</definedName>
    <definedName name="_EST7" localSheetId="6">#REF!</definedName>
    <definedName name="_EST7">#REF!</definedName>
    <definedName name="_EST8" localSheetId="2">#REF!</definedName>
    <definedName name="_EST8" localSheetId="3">#REF!</definedName>
    <definedName name="_EST8" localSheetId="4">#REF!</definedName>
    <definedName name="_EST8" localSheetId="6">#REF!</definedName>
    <definedName name="_EST8">#REF!</definedName>
    <definedName name="_EST9" localSheetId="2">#REF!</definedName>
    <definedName name="_EST9" localSheetId="3">#REF!</definedName>
    <definedName name="_EST9" localSheetId="4">#REF!</definedName>
    <definedName name="_EST9" localSheetId="6">#REF!</definedName>
    <definedName name="_EST9">#REF!</definedName>
    <definedName name="_EXC1" localSheetId="2">#REF!</definedName>
    <definedName name="_EXC1" localSheetId="3">#REF!</definedName>
    <definedName name="_EXC1" localSheetId="4">#REF!</definedName>
    <definedName name="_EXC1" localSheetId="6">#REF!</definedName>
    <definedName name="_EXC1">#REF!</definedName>
    <definedName name="_EXC10" localSheetId="2">#REF!</definedName>
    <definedName name="_EXC10" localSheetId="3">#REF!</definedName>
    <definedName name="_EXC10" localSheetId="4">#REF!</definedName>
    <definedName name="_EXC10" localSheetId="6">#REF!</definedName>
    <definedName name="_EXC10">#REF!</definedName>
    <definedName name="_EXC11" localSheetId="2">#REF!</definedName>
    <definedName name="_EXC11" localSheetId="3">#REF!</definedName>
    <definedName name="_EXC11" localSheetId="4">#REF!</definedName>
    <definedName name="_EXC11" localSheetId="6">#REF!</definedName>
    <definedName name="_EXC11">#REF!</definedName>
    <definedName name="_EXC12" localSheetId="2">#REF!</definedName>
    <definedName name="_EXC12" localSheetId="3">#REF!</definedName>
    <definedName name="_EXC12" localSheetId="4">#REF!</definedName>
    <definedName name="_EXC12" localSheetId="6">#REF!</definedName>
    <definedName name="_EXC12">#REF!</definedName>
    <definedName name="_EXC2" localSheetId="2">#REF!</definedName>
    <definedName name="_EXC2" localSheetId="3">#REF!</definedName>
    <definedName name="_EXC2" localSheetId="4">#REF!</definedName>
    <definedName name="_EXC2" localSheetId="6">#REF!</definedName>
    <definedName name="_EXC2">#REF!</definedName>
    <definedName name="_EXC3" localSheetId="2">#REF!</definedName>
    <definedName name="_EXC3" localSheetId="3">#REF!</definedName>
    <definedName name="_EXC3" localSheetId="4">#REF!</definedName>
    <definedName name="_EXC3" localSheetId="6">#REF!</definedName>
    <definedName name="_EXC3">#REF!</definedName>
    <definedName name="_EXC4" localSheetId="2">#REF!</definedName>
    <definedName name="_EXC4" localSheetId="3">#REF!</definedName>
    <definedName name="_EXC4" localSheetId="4">#REF!</definedName>
    <definedName name="_EXC4" localSheetId="6">#REF!</definedName>
    <definedName name="_EXC4">#REF!</definedName>
    <definedName name="_EXC5" localSheetId="2">#REF!</definedName>
    <definedName name="_EXC5" localSheetId="3">#REF!</definedName>
    <definedName name="_EXC5" localSheetId="4">#REF!</definedName>
    <definedName name="_EXC5" localSheetId="6">#REF!</definedName>
    <definedName name="_EXC5">#REF!</definedName>
    <definedName name="_EXC6" localSheetId="2">#REF!</definedName>
    <definedName name="_EXC6" localSheetId="3">#REF!</definedName>
    <definedName name="_EXC6" localSheetId="4">#REF!</definedName>
    <definedName name="_EXC6" localSheetId="6">#REF!</definedName>
    <definedName name="_EXC6">#REF!</definedName>
    <definedName name="_EXC7" localSheetId="2">#REF!</definedName>
    <definedName name="_EXC7" localSheetId="3">#REF!</definedName>
    <definedName name="_EXC7" localSheetId="4">#REF!</definedName>
    <definedName name="_EXC7" localSheetId="6">#REF!</definedName>
    <definedName name="_EXC7">#REF!</definedName>
    <definedName name="_EXC8" localSheetId="2">#REF!</definedName>
    <definedName name="_EXC8" localSheetId="3">#REF!</definedName>
    <definedName name="_EXC8" localSheetId="4">#REF!</definedName>
    <definedName name="_EXC8" localSheetId="6">#REF!</definedName>
    <definedName name="_EXC8">#REF!</definedName>
    <definedName name="_EXC9" localSheetId="2">#REF!</definedName>
    <definedName name="_EXC9" localSheetId="3">#REF!</definedName>
    <definedName name="_EXC9" localSheetId="4">#REF!</definedName>
    <definedName name="_EXC9" localSheetId="6">#REF!</definedName>
    <definedName name="_EXC9">#REF!</definedName>
    <definedName name="_F" localSheetId="0">AIU!err</definedName>
    <definedName name="_F" localSheetId="2">'APU 1.1'!ERR</definedName>
    <definedName name="_F" localSheetId="3">'APU 1.2'!ERR</definedName>
    <definedName name="_F" localSheetId="4">'APU 1.3'!ERR</definedName>
    <definedName name="_F" localSheetId="5">'MEMORIAS DE CALCULO'!ERR</definedName>
    <definedName name="_F" localSheetId="6">'Transporte de materiales- t'!ERR</definedName>
    <definedName name="_F">[0]!ERR</definedName>
    <definedName name="_F10">#REF!</definedName>
    <definedName name="_F4" localSheetId="0" hidden="1">{"SUMINISTRO E INSTALACIÓN CANALETAS L=7.50"}</definedName>
    <definedName name="_F4" localSheetId="5" hidden="1">{"SUMINISTRO E INSTALACIÓN CANALETAS L=7.50"}</definedName>
    <definedName name="_F4" hidden="1">{"SUMINISTRO E INSTALACIÓN CANALETAS L=7.50"}</definedName>
    <definedName name="_FC">#REF!</definedName>
    <definedName name="_ff2005" localSheetId="3">[8]!ERR</definedName>
    <definedName name="_ff2005" localSheetId="4">[8]!ERR</definedName>
    <definedName name="_ff2005" localSheetId="6">[8]!ERR</definedName>
    <definedName name="_ff2005">[8]!ERR</definedName>
    <definedName name="_Fill" localSheetId="2" hidden="1">#REF!</definedName>
    <definedName name="_Fill" localSheetId="3" hidden="1">#REF!</definedName>
    <definedName name="_Fill" localSheetId="4" hidden="1">#REF!</definedName>
    <definedName name="_Fill" localSheetId="6" hidden="1">#REF!</definedName>
    <definedName name="_Fill" hidden="1">#REF!</definedName>
    <definedName name="_xlnm._FilterDatabase" localSheetId="0" hidden="1">'[46]46W9'!#REF!</definedName>
    <definedName name="_xlnm._FilterDatabase" localSheetId="5" hidden="1">'[46]46W9'!#REF!</definedName>
    <definedName name="_xlnm._FilterDatabase" localSheetId="1" hidden="1">'PRESUPUESTO OFICIAL '!$I$11:$I$19</definedName>
    <definedName name="_xlnm._FilterDatabase" hidden="1">'[47]46W9'!#REF!</definedName>
    <definedName name="_FS01" localSheetId="0">AIU!err</definedName>
    <definedName name="_FS01" localSheetId="2">'APU 1.1'!ERR</definedName>
    <definedName name="_FS01" localSheetId="3">'APU 1.2'!ERR</definedName>
    <definedName name="_FS01" localSheetId="4">'APU 1.3'!ERR</definedName>
    <definedName name="_FS01" localSheetId="5">'MEMORIAS DE CALCULO'!ERR</definedName>
    <definedName name="_FS01" localSheetId="6">'Transporte de materiales- t'!ERR</definedName>
    <definedName name="_FS01">[0]!ERR</definedName>
    <definedName name="_G1">#N/A</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hidden="1">{"TAB1",#N/A,TRUE,"GENERAL";"TAB2",#N/A,TRUE,"GENERAL";"TAB3",#N/A,TRUE,"GENERAL";"TAB4",#N/A,TRUE,"GENERAL";"TAB5",#N/A,TRUE,"GENERAL"}</definedName>
    <definedName name="_GoBack" localSheetId="0">#REF!</definedName>
    <definedName name="_GoBack" localSheetId="3">'APU 1.2'!$F$4</definedName>
    <definedName name="_GoBack" localSheetId="4">'APU 1.3'!$F$4</definedName>
    <definedName name="_GoBack" localSheetId="5">#REF!</definedName>
    <definedName name="_GoBack" localSheetId="6">'Transporte de materiales- t'!$F$4</definedName>
    <definedName name="_GoBack">'APU 1.1'!$F$4</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hidden="1">{"via1",#N/A,TRUE,"general";"via2",#N/A,TRUE,"general";"via3",#N/A,TRUE,"general"}</definedName>
    <definedName name="_hhg1" localSheetId="0" hidden="1">{#N/A,#N/A,TRUE,"1842CWN0"}</definedName>
    <definedName name="_hhg1" localSheetId="5" hidden="1">{#N/A,#N/A,TRUE,"1842CWN0"}</definedName>
    <definedName name="_hhg1" hidden="1">{#N/A,#N/A,TRUE,"1842CWN0"}</definedName>
    <definedName name="_i4" localSheetId="0"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hidden="1">{"TAB1",#N/A,TRUE,"GENERAL";"TAB2",#N/A,TRUE,"GENERAL";"TAB3",#N/A,TRUE,"GENERAL";"TAB4",#N/A,TRUE,"GENERAL";"TAB5",#N/A,TRUE,"GENERAL"}</definedName>
    <definedName name="_ICP1">[21]Tablas!#REF!</definedName>
    <definedName name="_IMP1">#REF!</definedName>
    <definedName name="_INF1">#REF!</definedName>
    <definedName name="_ipc1">#REF!</definedName>
    <definedName name="_ipc2">#REF!</definedName>
    <definedName name="_IPC2002" localSheetId="2">#REF!</definedName>
    <definedName name="_IPC2002" localSheetId="3">#REF!</definedName>
    <definedName name="_IPC2002" localSheetId="4">#REF!</definedName>
    <definedName name="_IPC2002" localSheetId="6">#REF!</definedName>
    <definedName name="_IPC2002">#REF!</definedName>
    <definedName name="_ipc3">#REF!</definedName>
    <definedName name="_ipc4">#REF!</definedName>
    <definedName name="_ITM4">#REF!</definedName>
    <definedName name="_IVA1">#REF!</definedName>
    <definedName name="_jor2">'[48]Cuadr.'!$H$16</definedName>
    <definedName name="_jor3">'[48]Cuadr.'!$H$26</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hidden="1">{"TAB1",#N/A,TRUE,"GENERAL";"TAB2",#N/A,TRUE,"GENERAL";"TAB3",#N/A,TRUE,"GENERAL";"TAB4",#N/A,TRUE,"GENERAL";"TAB5",#N/A,TRUE,"GENERAL"}</definedName>
    <definedName name="_key" hidden="1">#REF!</definedName>
    <definedName name="_Key1" localSheetId="0" hidden="1">[49]OCTUBRE!#REF!</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hidden="1">#REF!</definedName>
    <definedName name="_Key11" localSheetId="0" hidden="1">[50]INST!#REF!</definedName>
    <definedName name="_Key11" localSheetId="5" hidden="1">[51]INST!#REF!</definedName>
    <definedName name="_Key11" hidden="1">[50]INST!#REF!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3">#REF!</definedName>
    <definedName name="_lar03" localSheetId="4">#REF!</definedName>
    <definedName name="_lar03" localSheetId="6">#REF!</definedName>
    <definedName name="_lar03">#REF!</definedName>
    <definedName name="_LEY80">#REF!</definedName>
    <definedName name="_m3" localSheetId="0"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hidden="1">{"via1",#N/A,TRUE,"general";"via2",#N/A,TRUE,"general";"via3",#N/A,TRUE,"general"}</definedName>
    <definedName name="_MA2" localSheetId="2">#REF!</definedName>
    <definedName name="_MA2" localSheetId="3">#REF!</definedName>
    <definedName name="_MA2" localSheetId="4">#REF!</definedName>
    <definedName name="_MA2" localSheetId="6">#REF!</definedName>
    <definedName name="_MA2">#REF!</definedName>
    <definedName name="_MAT1">#REF!</definedName>
    <definedName name="_MAT112">[35]INSUMOS!$D$270</definedName>
    <definedName name="_MAT121">[35]INSUMOS!$D$91</definedName>
    <definedName name="_MAT177">[35]INSUMOS!$D$310</definedName>
    <definedName name="_MAT180">[35]INSUMOS!$D$76</definedName>
    <definedName name="_MDC2">'[44]COSTOS UNITARIOS'!$B$15</definedName>
    <definedName name="_mes1">#REF!</definedName>
    <definedName name="_Mes2">#REF!</definedName>
    <definedName name="_Mes3">#REF!</definedName>
    <definedName name="_MF1">[45]PRECIOS!$B$423</definedName>
    <definedName name="_MF13">[45]PRECIOS!$B$435</definedName>
    <definedName name="_mo1">'[36]1'!#REF!</definedName>
    <definedName name="_MO10">[45]PRECIOS!$B$203</definedName>
    <definedName name="_MO11">[45]PRECIOS!$B$204</definedName>
    <definedName name="_MOD1">#REF!</definedName>
    <definedName name="_MOR15">[32]CONS!$E$22</definedName>
    <definedName name="_mun2" localSheetId="2">[37]PESOS!#REF!</definedName>
    <definedName name="_mun2" localSheetId="3">[37]PESOS!#REF!</definedName>
    <definedName name="_mun2" localSheetId="4">[37]PESOS!#REF!</definedName>
    <definedName name="_mun2" localSheetId="6">[37]PESOS!#REF!</definedName>
    <definedName name="_mun2">[37]PESOS!#REF!</definedName>
    <definedName name="_Mux2">[52]CALCULO!$E$19</definedName>
    <definedName name="_Mux3">[52]CALCULO!$H$19</definedName>
    <definedName name="_Muy1">[52]CALCULO!$B$20</definedName>
    <definedName name="_Muy2">[52]CALCULO!$E$20</definedName>
    <definedName name="_Muy3">[52]CALCULO!$H$20</definedName>
    <definedName name="_N">[42]FORMULACION!$C$40</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3">#REF!</definedName>
    <definedName name="_num10" localSheetId="4">#REF!</definedName>
    <definedName name="_num10" localSheetId="6">#REF!</definedName>
    <definedName name="_num10">#REF!</definedName>
    <definedName name="_num2" localSheetId="2">#REF!</definedName>
    <definedName name="_num2" localSheetId="3">#REF!</definedName>
    <definedName name="_num2" localSheetId="4">#REF!</definedName>
    <definedName name="_num2" localSheetId="6">#REF!</definedName>
    <definedName name="_num2">#REF!</definedName>
    <definedName name="_num3" localSheetId="2">#REF!</definedName>
    <definedName name="_num3" localSheetId="3">#REF!</definedName>
    <definedName name="_num3" localSheetId="4">#REF!</definedName>
    <definedName name="_num3" localSheetId="6">#REF!</definedName>
    <definedName name="_num3">#REF!</definedName>
    <definedName name="_num4" localSheetId="2">#REF!</definedName>
    <definedName name="_num4" localSheetId="3">#REF!</definedName>
    <definedName name="_num4" localSheetId="4">#REF!</definedName>
    <definedName name="_num4" localSheetId="6">#REF!</definedName>
    <definedName name="_num4">#REF!</definedName>
    <definedName name="_num5" localSheetId="2">#REF!</definedName>
    <definedName name="_num5" localSheetId="3">#REF!</definedName>
    <definedName name="_num5" localSheetId="4">#REF!</definedName>
    <definedName name="_num5" localSheetId="6">#REF!</definedName>
    <definedName name="_num5">#REF!</definedName>
    <definedName name="_num6" localSheetId="2">#REF!</definedName>
    <definedName name="_num6" localSheetId="3">#REF!</definedName>
    <definedName name="_num6" localSheetId="4">#REF!</definedName>
    <definedName name="_num6" localSheetId="6">#REF!</definedName>
    <definedName name="_num6">#REF!</definedName>
    <definedName name="_num7" localSheetId="2">#REF!</definedName>
    <definedName name="_num7" localSheetId="3">#REF!</definedName>
    <definedName name="_num7" localSheetId="4">#REF!</definedName>
    <definedName name="_num7" localSheetId="6">#REF!</definedName>
    <definedName name="_num7">#REF!</definedName>
    <definedName name="_num8" localSheetId="2">#REF!</definedName>
    <definedName name="_num8" localSheetId="3">#REF!</definedName>
    <definedName name="_num8" localSheetId="4">#REF!</definedName>
    <definedName name="_num8" localSheetId="6">#REF!</definedName>
    <definedName name="_num8">#REF!</definedName>
    <definedName name="_num9" localSheetId="2">#REF!</definedName>
    <definedName name="_num9" localSheetId="3">#REF!</definedName>
    <definedName name="_num9" localSheetId="4">#REF!</definedName>
    <definedName name="_num9" localSheetId="6">#REF!</definedName>
    <definedName name="_num9">#REF!</definedName>
    <definedName name="_nyn7" localSheetId="0"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CD1">[21]Tablas!#REF!</definedName>
    <definedName name="_OCI1">[21]Tablas!#REF!</definedName>
    <definedName name="_Order1" localSheetId="0" hidden="1">0</definedName>
    <definedName name="_Order1" localSheetId="5" hidden="1">0</definedName>
    <definedName name="_Order1" hidden="1">0</definedName>
    <definedName name="_Order2" hidden="1">255</definedName>
    <definedName name="_p6" localSheetId="0"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hidden="1">{"TAB1",#N/A,TRUE,"GENERAL";"TAB2",#N/A,TRUE,"GENERAL";"TAB3",#N/A,TRUE,"GENERAL";"TAB4",#N/A,TRUE,"GENERAL";"TAB5",#N/A,TRUE,"GENERAL"}</definedName>
    <definedName name="_Pa1">'[38]Paral. 1'!$E$1:$E$65536</definedName>
    <definedName name="_Pa2">'[38]Paral. 2'!$E$1:$E$65536</definedName>
    <definedName name="_Pa3">'[38]Paral. 3'!$E$1:$E$65536</definedName>
    <definedName name="_Pa4">[38]Paral.4!$E$1:$E$65536</definedName>
    <definedName name="_Parse_Out" localSheetId="0" hidden="1">#REF!</definedName>
    <definedName name="_Parse_Out" hidden="1">'[4]7422CW00'!#REF!</definedName>
    <definedName name="_PCO1">[39]Datos!$Q$15</definedName>
    <definedName name="_PCO2">[39]Datos!$S$15</definedName>
    <definedName name="_PCO3">[39]Datos!$U$15</definedName>
    <definedName name="_PCO4">[39]Datos!$W$15</definedName>
    <definedName name="_PJ50" localSheetId="2">#REF!</definedName>
    <definedName name="_PJ50" localSheetId="3">#REF!</definedName>
    <definedName name="_PJ50" localSheetId="4">#REF!</definedName>
    <definedName name="_PJ50" localSheetId="6">#REF!</definedName>
    <definedName name="_PJ50">#REF!</definedName>
    <definedName name="_pj51" localSheetId="2">#REF!</definedName>
    <definedName name="_pj51" localSheetId="3">#REF!</definedName>
    <definedName name="_pj51" localSheetId="4">#REF!</definedName>
    <definedName name="_pj51" localSheetId="6">#REF!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3">#REF!</definedName>
    <definedName name="_PRE1" localSheetId="4">#REF!</definedName>
    <definedName name="_PRE1" localSheetId="6">#REF!</definedName>
    <definedName name="_PRE1">#REF!</definedName>
    <definedName name="_PRESTACIONES">[45]PRECIOS!$D$178</definedName>
    <definedName name="_PTO97">#REF!</definedName>
    <definedName name="_Pu2">[52]CALCULO!$E$18</definedName>
    <definedName name="_Pu3">[52]CALCULO!$H$18</definedName>
    <definedName name="_PW2">#REF!</definedName>
    <definedName name="_QTY1">#REF!</definedName>
    <definedName name="_r" localSheetId="0"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hidden="1">{"via1",#N/A,TRUE,"general";"via2",#N/A,TRUE,"general";"via3",#N/A,TRUE,"general"}</definedName>
    <definedName name="_rc">#REF!</definedName>
    <definedName name="_REC1">"Rectángulo 31"</definedName>
    <definedName name="_ref4" localSheetId="2">#REF!</definedName>
    <definedName name="_ref4" localSheetId="3">#REF!</definedName>
    <definedName name="_ref4" localSheetId="4">#REF!</definedName>
    <definedName name="_ref4" localSheetId="6">#REF!</definedName>
    <definedName name="_ref4">#REF!</definedName>
    <definedName name="_Regression_X" hidden="1">#REF!</definedName>
    <definedName name="_REGRESSION_XNJA" hidden="1">#REF!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f8">#REF!</definedName>
    <definedName name="_RF9">#REF!</definedName>
    <definedName name="_rtu6" localSheetId="0"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hidden="1">{"via1",#N/A,TRUE,"general";"via2",#N/A,TRUE,"general";"via3",#N/A,TRUE,"general"}</definedName>
    <definedName name="_SBC1" localSheetId="0">[9]INV!$A$12:$D$15</definedName>
    <definedName name="_SBC1">[14]INV!$A$12:$D$15</definedName>
    <definedName name="_SBC3" localSheetId="0">[9]INV!$F$12:$I$15</definedName>
    <definedName name="_SBC3">[14]INV!$F$12:$I$15</definedName>
    <definedName name="_SBC5" localSheetId="0">[9]INV!$K$12:$N$15</definedName>
    <definedName name="_SBC5">[14]INV!$K$12:$N$15</definedName>
    <definedName name="_scenchg1" hidden="1">[53]inpermeabOTRO!#REF!</definedName>
    <definedName name="_Sort" localSheetId="0" hidden="1">[49]OCTUBRE!#REF!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hidden="1">#REF!</definedName>
    <definedName name="_SortNJA" hidden="1">#REF!</definedName>
    <definedName name="_srn001" localSheetId="2">#REF!</definedName>
    <definedName name="_srn001" localSheetId="3">#REF!</definedName>
    <definedName name="_srn001" localSheetId="4">#REF!</definedName>
    <definedName name="_srn001" localSheetId="6">#REF!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[30]Main!$U$48</definedName>
    <definedName name="_Table1_Out" hidden="1">#REF!</definedName>
    <definedName name="_Table2_In1" hidden="1">[30]Main!$U$48</definedName>
    <definedName name="_Table2_In2" hidden="1">[30]Input!$M$3</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D02" localSheetId="3">[8]!ERR</definedName>
    <definedName name="_TD02" localSheetId="4">[8]!ERR</definedName>
    <definedName name="_TD02" localSheetId="6">[8]!ERR</definedName>
    <definedName name="_TD02">[8]!ERR</definedName>
    <definedName name="_TEE10">[11]Hoja3!$F$786</definedName>
    <definedName name="_TEE6">[32]CONS!$E$28</definedName>
    <definedName name="_Toc329176943">#REF!</definedName>
    <definedName name="_Toc329176945">#REF!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UB10">[11]Hoja3!$F$163</definedName>
    <definedName name="_TUB12">[11]Hoja3!$F$202</definedName>
    <definedName name="_TUB3">[11]Hoja3!$F$47</definedName>
    <definedName name="_TUB6">[11]Hoja3!$F$85</definedName>
    <definedName name="_TUB8">[11]Hoja3!$F$124</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hidden="1">{"TAB1",#N/A,TRUE,"GENERAL";"TAB2",#N/A,TRUE,"GENERAL";"TAB3",#N/A,TRUE,"GENERAL";"TAB4",#N/A,TRUE,"GENERAL";"TAB5",#N/A,TRUE,"GENERAL"}</definedName>
    <definedName name="_unj1" localSheetId="0" hidden="1">[16]INST!#REF!</definedName>
    <definedName name="_unj1" localSheetId="5" hidden="1">[17]INST!#REF!</definedName>
    <definedName name="_unj1" hidden="1">[16]INST!#REF!</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hidden="1">{"TAB1",#N/A,TRUE,"GENERAL";"TAB2",#N/A,TRUE,"GENERAL";"TAB3",#N/A,TRUE,"GENERAL";"TAB4",#N/A,TRUE,"GENERAL";"TAB5",#N/A,TRUE,"GENERAL"}</definedName>
    <definedName name="_VEX1">[21]Tablas!#REF!</definedName>
    <definedName name="_VFA1">[21]Tablas!#REF!</definedName>
    <definedName name="_vfv4" localSheetId="0"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hidden="1">{"via1",#N/A,TRUE,"general";"via2",#N/A,TRUE,"general";"via3",#N/A,TRUE,"general"}</definedName>
    <definedName name="_VIT1">[21]Tablas!#REF!</definedName>
    <definedName name="_VPR1">[21]Tablas!#REF!</definedName>
    <definedName name="_VPR2">[22]Tablas!#REF!</definedName>
    <definedName name="_VRP1">[21]Tablas!#REF!</definedName>
    <definedName name="_VSM1">[21]Tablas!#REF!</definedName>
    <definedName name="_Vu2">[52]CALCULO!$E$23</definedName>
    <definedName name="_Vu3">[52]CALCULO!$H$23</definedName>
    <definedName name="_w1">#N/A</definedName>
    <definedName name="_w2">#N/A</definedName>
    <definedName name="_w3">#N/A</definedName>
    <definedName name="_w4">#N/A</definedName>
    <definedName name="_w5">#N/A</definedName>
    <definedName name="_w6" localSheetId="0">Scheduled_Payment+Extra_Payment</definedName>
    <definedName name="_w6" localSheetId="3">Scheduled_Payment+Extra_Payment</definedName>
    <definedName name="_w6" localSheetId="4">Scheduled_Payment+Extra_Payment</definedName>
    <definedName name="_w6" localSheetId="5">Scheduled_Payment+Extra_Payment</definedName>
    <definedName name="_w6" localSheetId="6">Scheduled_Payment+Extra_Payment</definedName>
    <definedName name="_w6">Scheduled_Payment+Extra_Payment</definedName>
    <definedName name="_w7">#N/A</definedName>
    <definedName name="_WEL124">[11]Hoja3!$F$1026</definedName>
    <definedName name="_WTI1">[39]Datos!$Q$13</definedName>
    <definedName name="_WTI2">[39]Datos!$S$13</definedName>
    <definedName name="_WTI3">[39]Datos!$U$13</definedName>
    <definedName name="_WTI4">[39]Datos!$W$13</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0">#REF!</definedName>
    <definedName name="a" localSheetId="2">'[54]DUB-823'!#REF!</definedName>
    <definedName name="a" localSheetId="3">'[54]DUB-823'!#REF!</definedName>
    <definedName name="a" localSheetId="4">'[54]DUB-823'!#REF!</definedName>
    <definedName name="a" localSheetId="6">'[54]DUB-823'!#REF!</definedName>
    <definedName name="a">'[54]DUB-823'!#REF!</definedName>
    <definedName name="A.COMB">#REF!</definedName>
    <definedName name="A.COMB1">#REF!</definedName>
    <definedName name="A.CONV1">#REF!</definedName>
    <definedName name="A.CONV2">#REF!</definedName>
    <definedName name="A.CONV4">#REF!</definedName>
    <definedName name="A.IPC1">#REF!</definedName>
    <definedName name="A.NO" localSheetId="0" hidden="1">{#N/A,#N/A,FALSE,"PORTADA";#N/A,#N/A,FALSE,"BRENTRC";#N/A,#N/A,FALSE,"REA1C";#N/A,#N/A,FALSE,"REA2";#N/A,#N/A,FALSE,"REA3";#N/A,#N/A,FALSE,"REAZR";#N/A,#N/A,FALSE,"CRURC";#N/A,#N/A,FALSE,"ASESAS";#N/A,#N/A,FALSE,"COSTO";#N/A,#N/A,FALSE,"SPOTR"}</definedName>
    <definedName name="A.NO" localSheetId="5" hidden="1">{#N/A,#N/A,FALSE,"PORTADA";#N/A,#N/A,FALSE,"BRENTRC";#N/A,#N/A,FALSE,"REA1C";#N/A,#N/A,FALSE,"REA2";#N/A,#N/A,FALSE,"REA3";#N/A,#N/A,FALSE,"REAZR";#N/A,#N/A,FALSE,"CRURC";#N/A,#N/A,FALSE,"ASESAS";#N/A,#N/A,FALSE,"COSTO";#N/A,#N/A,FALSE,"SPOTR"}</definedName>
    <definedName name="A.NO" hidden="1">{#N/A,#N/A,FALSE,"PORTADA";#N/A,#N/A,FALSE,"BRENTRC";#N/A,#N/A,FALSE,"REA1C";#N/A,#N/A,FALSE,"REA2";#N/A,#N/A,FALSE,"REA3";#N/A,#N/A,FALSE,"REAZR";#N/A,#N/A,FALSE,"CRURC";#N/A,#N/A,FALSE,"ASESAS";#N/A,#N/A,FALSE,"COSTO";#N/A,#N/A,FALSE,"SPOTR"}</definedName>
    <definedName name="A.SMML">#REF!</definedName>
    <definedName name="A_1">#REF!</definedName>
    <definedName name="a_a310">[55]A_A310!$A$17:$AE$73</definedName>
    <definedName name="A_ARCINIEGAS">#REF!</definedName>
    <definedName name="a_g105">[55]A_G105!$A$19:$AE$76</definedName>
    <definedName name="a_g200">[55]A_G200!$A$18:$AE$76</definedName>
    <definedName name="A_impresión_IM" localSheetId="2">#REF!</definedName>
    <definedName name="A_impresión_IM" localSheetId="3">#REF!</definedName>
    <definedName name="A_impresión_IM" localSheetId="4">#REF!</definedName>
    <definedName name="A_impresión_IM" localSheetId="6">#REF!</definedName>
    <definedName name="A_impresión_IM">#REF!</definedName>
    <definedName name="A18A200">[56]ESPEC!#REF!</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hidden="1">{"TAB1",#N/A,TRUE,"GENERAL";"TAB2",#N/A,TRUE,"GENERAL";"TAB3",#N/A,TRUE,"GENERAL";"TAB4",#N/A,TRUE,"GENERAL";"TAB5",#N/A,TRUE,"GENERAL"}</definedName>
    <definedName name="aa" localSheetId="0">AIU!err</definedName>
    <definedName name="aa" localSheetId="2">'APU 1.1'!ERR</definedName>
    <definedName name="aa" localSheetId="3">'APU 1.2'!ERR</definedName>
    <definedName name="aa" localSheetId="4">'APU 1.3'!ERR</definedName>
    <definedName name="aa" localSheetId="5">'MEMORIAS DE CALCULO'!ERR</definedName>
    <definedName name="aa" localSheetId="6">'Transporte de materiales- t'!ERR</definedName>
    <definedName name="aa">[0]!ERR</definedName>
    <definedName name="AA.CONV1">#REF!</definedName>
    <definedName name="AAA" localSheetId="0">'[57]AC2-AG96'!#REF!</definedName>
    <definedName name="AAA" localSheetId="2">'APU 1.1'!ERR</definedName>
    <definedName name="AAA" localSheetId="3">'APU 1.2'!ERR</definedName>
    <definedName name="AAA" localSheetId="4">'APU 1.3'!ERR</definedName>
    <definedName name="AAA" localSheetId="5">'MEMORIAS DE CALCULO'!ERR</definedName>
    <definedName name="AAA" localSheetId="6">'Transporte de materiales- t'!ERR</definedName>
    <definedName name="AAA">[0]!ERR</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 localSheetId="0">'[57]AC2-AG96'!#REF!</definedName>
    <definedName name="aaaa" localSheetId="5">'[57]AC2-AG96'!#REF!</definedName>
    <definedName name="AAAA">'[14]PU (2)'!$F$10</definedName>
    <definedName name="aaaaa">'[57]AC2-AG96'!#REF!</definedName>
    <definedName name="aaaaaa" localSheetId="0">[58]otros!$C$5</definedName>
    <definedName name="aaaaaa">[59]otros!$C$5</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hidden="1">{"TAB1",#N/A,TRUE,"GENERAL";"TAB2",#N/A,TRUE,"GENERAL";"TAB3",#N/A,TRUE,"GENERAL";"TAB4",#N/A,TRUE,"GENERAL";"TAB5",#N/A,TRUE,"GENERAL"}</definedName>
    <definedName name="AAC" localSheetId="0">[9]AASHTO!$A$14:$F$17</definedName>
    <definedName name="AAC">[14]AASHTO!$A$14:$F$17</definedName>
    <definedName name="aaddfg" localSheetId="0">[0]!ERR</definedName>
    <definedName name="aaddfg" localSheetId="5">[0]!ERR</definedName>
    <definedName name="aaddfg">[0]!ERR</definedName>
    <definedName name="aas" localSheetId="0"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hidden="1">{"TAB1",#N/A,TRUE,"GENERAL";"TAB2",#N/A,TRUE,"GENERAL";"TAB3",#N/A,TRUE,"GENERAL";"TAB4",#N/A,TRUE,"GENERAL";"TAB5",#N/A,TRUE,"GENERAL"}</definedName>
    <definedName name="AAZ">#REF!</definedName>
    <definedName name="AB">#REF!</definedName>
    <definedName name="aba_1">#REF!</definedName>
    <definedName name="aba_2">#REF!</definedName>
    <definedName name="Abat_reprise">#REF!</definedName>
    <definedName name="Abatt">#REF!</definedName>
    <definedName name="abc" localSheetId="2">#REF!</definedName>
    <definedName name="abc" localSheetId="3">#REF!</definedName>
    <definedName name="abc" localSheetId="4">#REF!</definedName>
    <definedName name="abc" localSheetId="6">#REF!</definedName>
    <definedName name="abc">#REF!</definedName>
    <definedName name="ABCD" hidden="1">#REF!</definedName>
    <definedName name="ABCDE" hidden="1">#REF!</definedName>
    <definedName name="ABG" localSheetId="0">[9]AASHTO!$A$2:$F$5</definedName>
    <definedName name="ABG">[14]AASHTO!$A$2:$F$5</definedName>
    <definedName name="ABRIL_ANA_JOSEFA">#REF!</definedName>
    <definedName name="ABRILJOSEFA">#REF!,#REF!,#REF!,#REF!,#REF!,#REF!,#REF!,#REF!,#REF!,#REF!,#REF!,#REF!,#REF!,#REF!,#REF!,#REF!,#REF!,#REF!,#REF!,#REF!,#REF!,#REF!,#REF!,#REF!,#REF!,#REF!,#REF!,#REF!</definedName>
    <definedName name="absc" localSheetId="0">#N/A</definedName>
    <definedName name="absc" localSheetId="3">[60]!absc</definedName>
    <definedName name="absc" localSheetId="4">[60]!absc</definedName>
    <definedName name="absc" localSheetId="5">#N/A</definedName>
    <definedName name="absc" localSheetId="6">[60]!absc</definedName>
    <definedName name="absc">[60]!absc</definedName>
    <definedName name="absc_" localSheetId="0">[61]!absc</definedName>
    <definedName name="absc_" localSheetId="3">[61]!absc</definedName>
    <definedName name="absc_" localSheetId="4">[61]!absc</definedName>
    <definedName name="absc_" localSheetId="6">[61]!absc</definedName>
    <definedName name="absc_">[61]!absc</definedName>
    <definedName name="absc_1" localSheetId="0">[61]!absc</definedName>
    <definedName name="absc_1" localSheetId="3">[61]!absc</definedName>
    <definedName name="absc_1" localSheetId="4">[61]!absc</definedName>
    <definedName name="absc_1" localSheetId="6">[61]!absc</definedName>
    <definedName name="absc_1">[61]!absc</definedName>
    <definedName name="absc1" localSheetId="0">[62]!absc</definedName>
    <definedName name="absc1" localSheetId="3">[63]!absc</definedName>
    <definedName name="absc1" localSheetId="4">[63]!absc</definedName>
    <definedName name="absc1" localSheetId="6">[63]!absc</definedName>
    <definedName name="absc1">[63]!absc</definedName>
    <definedName name="AC" localSheetId="0">#N/A</definedName>
    <definedName name="ac">#REF!</definedName>
    <definedName name="ACADE" localSheetId="3">[64]!ERR</definedName>
    <definedName name="ACADE" localSheetId="4">[64]!ERR</definedName>
    <definedName name="ACADE" localSheetId="6">[64]!ERR</definedName>
    <definedName name="ACADE">[64]!ERR</definedName>
    <definedName name="ACARREO1">#REF!</definedName>
    <definedName name="ACCCHART">[65]SOURCES!$D$4:$G$104</definedName>
    <definedName name="AccessButton">"INSUMOS"</definedName>
    <definedName name="AccessDatabase" hidden="1">"C:\C-314\VOLUMENES\volfin4.mdb"</definedName>
    <definedName name="Account">#REF!</definedName>
    <definedName name="Accus">#REF!</definedName>
    <definedName name="acero">#REF!</definedName>
    <definedName name="AceroCaseta" hidden="1">#REF!</definedName>
    <definedName name="acpm">5000</definedName>
    <definedName name="acsr2">'[36]1'!#REF!</definedName>
    <definedName name="ACSR2222">'[36]1'!#REF!</definedName>
    <definedName name="ACT" localSheetId="0">'[2]CUAD-DIURNA'!#REF!</definedName>
    <definedName name="ACT">#REF!</definedName>
    <definedName name="ACT_COMP">#REF!</definedName>
    <definedName name="ACT_COMP2">#REF!</definedName>
    <definedName name="ACT_CONT">#REF!</definedName>
    <definedName name="ACT_CONT2">#REF!</definedName>
    <definedName name="ACTIVIDAD">#REF!</definedName>
    <definedName name="Actividades">#REF!</definedName>
    <definedName name="ACTIVIDADES1.">#REF!</definedName>
    <definedName name="ACTIVIDADESFIN">[66]PRESUP.!$A$5:$C$100</definedName>
    <definedName name="ACTIVIDADUND">#REF!</definedName>
    <definedName name="actual" localSheetId="0">'[67]ESTADO RED'!#REF!</definedName>
    <definedName name="actual" localSheetId="5">'[67]ESTADO RED'!#REF!</definedName>
    <definedName name="Actual">[39]Datos!$Q$42</definedName>
    <definedName name="ACTV">#REF!</definedName>
    <definedName name="acumulado">'[68]Reservas de Petróleo'!$A$2,'[68]Reservas de Petróleo'!$A$1,'[68]Reservas de Petróleo'!$D$4,'[68]Reservas de Petróleo'!$E$1:$E$65536</definedName>
    <definedName name="ad" localSheetId="2">#REF!</definedName>
    <definedName name="ad" localSheetId="3">#REF!</definedName>
    <definedName name="ad" localSheetId="4">#REF!</definedName>
    <definedName name="ad" localSheetId="6">#REF!</definedName>
    <definedName name="ad">#REF!</definedName>
    <definedName name="ADAS" localSheetId="0">[0]!ERR</definedName>
    <definedName name="ADAS" localSheetId="5">[0]!ERR</definedName>
    <definedName name="ADAS">[0]!ERR</definedName>
    <definedName name="adasd">#REF!</definedName>
    <definedName name="adf" localSheetId="0"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 localSheetId="5"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E" localSheetId="3">[8]!ERR</definedName>
    <definedName name="ADFE" localSheetId="4">[8]!ERR</definedName>
    <definedName name="ADFE" localSheetId="6">[8]!ERR</definedName>
    <definedName name="ADFE">[8]!ERR</definedName>
    <definedName name="adfg">#REF!</definedName>
    <definedName name="ADFGSDB" localSheetId="0"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hidden="1">{"via1",#N/A,TRUE,"general";"via2",#N/A,TRUE,"general";"via3",#N/A,TRUE,"general"}</definedName>
    <definedName name="ADFNA">#REF!</definedName>
    <definedName name="ADI">#REF!</definedName>
    <definedName name="ADM" localSheetId="0">[58]otros!$C$2</definedName>
    <definedName name="ADM">[59]otros!$C$2</definedName>
    <definedName name="Admin">#REF!</definedName>
    <definedName name="Administración">#REF!</definedName>
    <definedName name="ADMINISTRADOR" localSheetId="0">[69]CUMPLIMIENTO!$C$5</definedName>
    <definedName name="administrador">[70]Informacion!$B$15</definedName>
    <definedName name="ADMINISTRADOR_VIAL__ARMANDO_SANCHEZ_SANCHEZ">[71]INDICMICROEMP!$A$20</definedName>
    <definedName name="admon" localSheetId="0">[72]DATOS!$B$16</definedName>
    <definedName name="ADMON">#REF!</definedName>
    <definedName name="admon1" localSheetId="0">[73]DATOS!$B$16</definedName>
    <definedName name="ADMON1">#REF!</definedName>
    <definedName name="ADNA">'[36]1'!#REF!</definedName>
    <definedName name="adoc1" localSheetId="0">[62]!absc</definedName>
    <definedName name="adoc1" localSheetId="3">[63]!absc</definedName>
    <definedName name="adoc1" localSheetId="4">[63]!absc</definedName>
    <definedName name="adoc1" localSheetId="6">[63]!absc</definedName>
    <definedName name="adoc1">[63]!absc</definedName>
    <definedName name="ADOC125" localSheetId="0">[62]!absc</definedName>
    <definedName name="ADOC125" localSheetId="3">[74]!absc</definedName>
    <definedName name="ADOC125" localSheetId="4">[74]!absc</definedName>
    <definedName name="ADOC125" localSheetId="6">[74]!absc</definedName>
    <definedName name="ADOC125">[74]!absc</definedName>
    <definedName name="adoq" localSheetId="0">[75]!absc</definedName>
    <definedName name="adoq" localSheetId="3">[76]!absc</definedName>
    <definedName name="adoq" localSheetId="4">[76]!absc</definedName>
    <definedName name="adoq" localSheetId="6">[76]!absc</definedName>
    <definedName name="adoq">[76]!absc</definedName>
    <definedName name="ads" localSheetId="0">#REF!</definedName>
    <definedName name="ads" localSheetId="5">#REF!</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0"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hidden="1">{"via1",#N/A,TRUE,"general";"via2",#N/A,TRUE,"general";"via3",#N/A,TRUE,"general"}</definedName>
    <definedName name="AER" localSheetId="3">[8]!ERR</definedName>
    <definedName name="AER" localSheetId="4">[8]!ERR</definedName>
    <definedName name="AER" localSheetId="6">[8]!ERR</definedName>
    <definedName name="AER">[8]!ERR</definedName>
    <definedName name="AFAF" localSheetId="0">[0]!ERR</definedName>
    <definedName name="AFAF" localSheetId="5">[0]!ERR</definedName>
    <definedName name="AFAF">[0]!ERR</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hidden="1">{"TAB1",#N/A,TRUE,"GENERAL";"TAB2",#N/A,TRUE,"GENERAL";"TAB3",#N/A,TRUE,"GENERAL";"TAB4",#N/A,TRUE,"GENERAL";"TAB5",#N/A,TRUE,"GENERAL"}</definedName>
    <definedName name="afir" hidden="1">#REF!</definedName>
    <definedName name="afirmado" localSheetId="0">Scheduled_Payment+Extra_Payment</definedName>
    <definedName name="afirmado" localSheetId="3">Scheduled_Payment+Extra_Payment</definedName>
    <definedName name="afirmado" localSheetId="4">Scheduled_Payment+Extra_Payment</definedName>
    <definedName name="afirmado" localSheetId="5">Scheduled_Payment+Extra_Payment</definedName>
    <definedName name="afirmado" localSheetId="6">Scheduled_Payment+Extra_Payment</definedName>
    <definedName name="afirmado">Scheduled_Payment+Extra_Payment</definedName>
    <definedName name="Afrique">[77]Contries_list!$B$3:$B$56</definedName>
    <definedName name="AFSAF" localSheetId="0">[0]!ERR</definedName>
    <definedName name="AFSAF" localSheetId="5">[0]!ERR</definedName>
    <definedName name="AFSAF">[0]!ERR</definedName>
    <definedName name="agdsgg" localSheetId="0"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hidden="1">{"via1",#N/A,TRUE,"general";"via2",#N/A,TRUE,"general";"via3",#N/A,TRUE,"general"}</definedName>
    <definedName name="aguaclean">[78]AGUA!$B$12:$E$42,[78]AGUA!$H$12:$J$42,[78]AGUA!$M$12:$O$42,[78]AGUA!$AG$12:$AI$42,[78]AGUA!$AV$12:$AX$42,[78]AGUA!$BK$12:$BM$42,[78]AGUA!$BP$12:$BR$42,[78]AGUA!$CE$12:$CG$42,[78]AGUA!$CJ$12:$CL$42,[78]AGUA!$CO$12:$CQ$42</definedName>
    <definedName name="AGUAS" localSheetId="3">[79]!ERR</definedName>
    <definedName name="AGUAS" localSheetId="4">[79]!ERR</definedName>
    <definedName name="AGUAS" localSheetId="6">[79]!ERR</definedName>
    <definedName name="AGUAS">[79]!ERR</definedName>
    <definedName name="ah">#REF!</definedName>
    <definedName name="ahe">#REF!</definedName>
    <definedName name="AHI">'[80]Datos Generales'!$B$16</definedName>
    <definedName name="aida">#REF!</definedName>
    <definedName name="aida1">#REF!</definedName>
    <definedName name="AIU" localSheetId="2">#REF!</definedName>
    <definedName name="AIU" localSheetId="3">#REF!</definedName>
    <definedName name="AIU" localSheetId="4">#REF!</definedName>
    <definedName name="AIU" localSheetId="6">#REF!</definedName>
    <definedName name="AIU">#REF!</definedName>
    <definedName name="AIU_01">#REF!</definedName>
    <definedName name="AIU_1">#REF!</definedName>
    <definedName name="AIU_2">#REF!</definedName>
    <definedName name="aj">#REF!</definedName>
    <definedName name="aja" hidden="1">#REF!</definedName>
    <definedName name="AjustDelAIU" localSheetId="2">#REF!</definedName>
    <definedName name="AjustDelAIU" localSheetId="3">#REF!</definedName>
    <definedName name="AjustDelAIU" localSheetId="4">#REF!</definedName>
    <definedName name="AjustDelAIU" localSheetId="6">#REF!</definedName>
    <definedName name="AjustDelAIU">#REF!</definedName>
    <definedName name="alam">#REF!</definedName>
    <definedName name="alc" localSheetId="0">[81]!absc</definedName>
    <definedName name="alc" localSheetId="3">[81]!absc</definedName>
    <definedName name="alc" localSheetId="4">[81]!absc</definedName>
    <definedName name="alc" localSheetId="6">[81]!absc</definedName>
    <definedName name="alc">[81]!absc</definedName>
    <definedName name="AlcanceProyecto">#REF!</definedName>
    <definedName name="Alcant">'[44]COSTOS UNITARIOS'!$B$13</definedName>
    <definedName name="alcVE">[82]Alcantarillas!#REF!</definedName>
    <definedName name="AlcVN">[82]Alcantarillas!#REF!</definedName>
    <definedName name="Alex3007" localSheetId="0">[0]!ERR</definedName>
    <definedName name="Alex3007" localSheetId="5">[0]!ERR</definedName>
    <definedName name="Alex3007">[0]!ERR</definedName>
    <definedName name="ALEXA">#REF!</definedName>
    <definedName name="alivio" localSheetId="0">[0]!ERR</definedName>
    <definedName name="alivio" localSheetId="5">[0]!ERR</definedName>
    <definedName name="alivio">[0]!ERR</definedName>
    <definedName name="ALM">#REF!</definedName>
    <definedName name="ALTERNATIVAS">#REF!</definedName>
    <definedName name="ALTO" localSheetId="0">[83]Tabla!$A$1:$A$5</definedName>
    <definedName name="ALTO" localSheetId="5">[83]Tabla!$A$1:$A$5</definedName>
    <definedName name="ALTO">[84]Tabla!$A$1:$A$5</definedName>
    <definedName name="ambiental" hidden="1">[85]Main!$FP$65:$FP$70</definedName>
    <definedName name="Amériques">[77]Contries_list!$C$3:$C$43</definedName>
    <definedName name="AMO">'[80]Datos Generales'!$B$14</definedName>
    <definedName name="amor_ppto">#REF!</definedName>
    <definedName name="AMORT">'[39]amort&amp;Finan cost'!$AU$5</definedName>
    <definedName name="Amortization_Dev">[86]Datos!#REF!</definedName>
    <definedName name="Amount">#REF!</definedName>
    <definedName name="ANAL" localSheetId="0">[0]!ERR</definedName>
    <definedName name="ANAL" localSheetId="5">[0]!ERR</definedName>
    <definedName name="ANAL">[0]!ERR</definedName>
    <definedName name="ANALBSW">'[11]MANO DE OBRA'!$F$86</definedName>
    <definedName name="ANALI" localSheetId="0">[0]!ERR</definedName>
    <definedName name="ANALI" localSheetId="5">[0]!ERR</definedName>
    <definedName name="ANALI">[0]!ERR</definedName>
    <definedName name="ANALIS" localSheetId="0">[0]!ERR</definedName>
    <definedName name="ANALIS" localSheetId="5">[0]!ERR</definedName>
    <definedName name="ANALIS">[0]!ERR</definedName>
    <definedName name="ANALISISFMRAFA" localSheetId="0">[0]!ERR</definedName>
    <definedName name="ANALISISFMRAFA" localSheetId="5">[0]!ERR</definedName>
    <definedName name="ANALISISFMRAFA">[0]!ERR</definedName>
    <definedName name="ANApprWellCapex">[87]Input!#REF!</definedName>
    <definedName name="ANCase">[87]Input!#REF!</definedName>
    <definedName name="ANCLAJE" localSheetId="2">'[88]MC SF GAVIONES'!#REF!</definedName>
    <definedName name="ANCLAJE" localSheetId="3">'[88]MC SF GAVIONES'!#REF!</definedName>
    <definedName name="ANCLAJE" localSheetId="4">'[88]MC SF GAVIONES'!#REF!</definedName>
    <definedName name="ANCLAJE" localSheetId="6">'[88]MC SF GAVIONES'!#REF!</definedName>
    <definedName name="ANCLAJE">'[88]MC SF GAVIONES'!#REF!</definedName>
    <definedName name="ANCurrentProjectYear">#REF!</definedName>
    <definedName name="AND">#REF!</definedName>
    <definedName name="ANDevWellCapex">[87]Input!#REF!</definedName>
    <definedName name="ANDFA">'[36]1'!#REF!</definedName>
    <definedName name="ANDisposalWellCapex">[87]Input!#REF!</definedName>
    <definedName name="ANE">'[89]ANEXO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[90]COMPARATIVO!#REF!</definedName>
    <definedName name="anexo8">#REF!</definedName>
    <definedName name="anexo9">#REF!</definedName>
    <definedName name="ANExpWellCapex">[87]Input!#REF!</definedName>
    <definedName name="anexů7">#REF!</definedName>
    <definedName name="ANFA">'[36]1'!#REF!</definedName>
    <definedName name="ANFixedOpex">[87]Input!#REF!</definedName>
    <definedName name="Ang">#REF!</definedName>
    <definedName name="ANInitWellProd">[87]Input!#REF!</definedName>
    <definedName name="ANOilQuality">[87]Input!#REF!</definedName>
    <definedName name="ANOpex">[87]Input!#REF!</definedName>
    <definedName name="ANPipelineLength">[87]Input!#REF!</definedName>
    <definedName name="ANPlatteauDuration">[87]Input!#REF!</definedName>
    <definedName name="ANPlatteauProd">[87]Input!#REF!</definedName>
    <definedName name="ANPlatteauStartYear">[87]Input!#REF!</definedName>
    <definedName name="ANPLDiameter">[87]Input!#REF!</definedName>
    <definedName name="ANProjStartYear">[87]Input!#REF!</definedName>
    <definedName name="ANRamUpYears">[87]Input!#REF!</definedName>
    <definedName name="ANReserves">[87]Input!#REF!</definedName>
    <definedName name="ANReservperWell">[87]Input!#REF!</definedName>
    <definedName name="ANRoadLength">[87]Input!#REF!</definedName>
    <definedName name="anscount" hidden="1">1</definedName>
    <definedName name="ANSndYearProd">[87]Input!#REF!</definedName>
    <definedName name="ant" localSheetId="3">[91]!ERR</definedName>
    <definedName name="ant" localSheetId="4">[91]!ERR</definedName>
    <definedName name="ant" localSheetId="6">[91]!ERR</definedName>
    <definedName name="ant">[91]!ERR</definedName>
    <definedName name="AntCach">#REF!</definedName>
    <definedName name="Antic" localSheetId="0">[92]BASES!$B$33</definedName>
    <definedName name="Antic">[93]BASES!$B$33</definedName>
    <definedName name="AnticAdic">#REF!</definedName>
    <definedName name="ANTICIPO" localSheetId="0">[94]BASES!$B$33</definedName>
    <definedName name="ANTICIPO">[95]BASES!$B$33</definedName>
    <definedName name="ANTONIA">#N/A</definedName>
    <definedName name="ANTrdYearProd">[87]Input!#REF!</definedName>
    <definedName name="ANWatInjperWell">[87]Input!#REF!</definedName>
    <definedName name="ANWellDecline">[87]Input!#REF!</definedName>
    <definedName name="año" localSheetId="0">'[67]ESTADO RED'!#REF!</definedName>
    <definedName name="AÑO">[59]PRESUPUESTO!$D$13</definedName>
    <definedName name="año1">'[96]ESTADO RED'!#REF!</definedName>
    <definedName name="AñoContrato">#REF!</definedName>
    <definedName name="añoproduc">[39]Planilla!$A$11</definedName>
    <definedName name="AÑOWUIE">'[97]Res-Accide-10'!$R$2:$R$7</definedName>
    <definedName name="ao">#REF!</definedName>
    <definedName name="apaiy">#REF!</definedName>
    <definedName name="APELLIDOS">#REF!</definedName>
    <definedName name="APERTURA">'[11]1.1'!#REF!</definedName>
    <definedName name="API">#REF!</definedName>
    <definedName name="appr">#REF!</definedName>
    <definedName name="APU" localSheetId="0">[75]!absc</definedName>
    <definedName name="APU" localSheetId="3">[98]!absc</definedName>
    <definedName name="APU" localSheetId="4">[98]!absc</definedName>
    <definedName name="APU" localSheetId="6">[98]!absc</definedName>
    <definedName name="APU">[98]!absc</definedName>
    <definedName name="APU_1.1.1">'[99]ANALISIS DE PRECIOS UNITARIOS'!$I$47</definedName>
    <definedName name="APU_1.1.2">'[99]ANALISIS DE PRECIOS UNITARIOS'!$I$50</definedName>
    <definedName name="APU_1.1.3">'[99]ANALISIS DE PRECIOS UNITARIOS'!$I$53</definedName>
    <definedName name="APU_1.1.4">'[99]ANALISIS DE PRECIOS UNITARIOS'!$I$56</definedName>
    <definedName name="APU_1.1.5">'[99]ANALISIS DE PRECIOS UNITARIOS'!$I$59</definedName>
    <definedName name="APU_1.2.1">'[99]ANALISIS DE PRECIOS UNITARIOS'!$I$63</definedName>
    <definedName name="APU_1.2.2">'[99]ANALISIS DE PRECIOS UNITARIOS'!$I$66</definedName>
    <definedName name="APU_1.2.3">'[99]ANALISIS DE PRECIOS UNITARIOS'!$I$69</definedName>
    <definedName name="APU_1.3.1">'[99]ANALISIS DE PRECIOS UNITARIOS'!$I$73</definedName>
    <definedName name="APU_1.3.2">'[99]ANALISIS DE PRECIOS UNITARIOS'!$I$76</definedName>
    <definedName name="APU_10.1.1">'[99]ANALISIS DE PRECIOS UNITARIOS'!$I$1189</definedName>
    <definedName name="APU_10.1.10">'[99]ANALISIS DE PRECIOS UNITARIOS'!$I$1213</definedName>
    <definedName name="APU_10.1.11">'[99]ANALISIS DE PRECIOS UNITARIOS'!$I$1216</definedName>
    <definedName name="APU_10.1.13">'[99]ANALISIS DE PRECIOS UNITARIOS'!$I$1219</definedName>
    <definedName name="APU_10.1.14">'[99]ANALISIS DE PRECIOS UNITARIOS'!$I$1222</definedName>
    <definedName name="APU_10.1.15">'[99]ANALISIS DE PRECIOS UNITARIOS'!#REF!</definedName>
    <definedName name="APU_10.1.16">'[99]ANALISIS DE PRECIOS UNITARIOS'!$I$1231</definedName>
    <definedName name="APU_10.1.17">'[99]ANALISIS DE PRECIOS UNITARIOS'!$I$1234</definedName>
    <definedName name="APU_10.1.18">'[99]ANALISIS DE PRECIOS UNITARIOS'!$I$1228</definedName>
    <definedName name="APU_10.1.19">'[99]ANALISIS DE PRECIOS UNITARIOS'!#REF!</definedName>
    <definedName name="APU_10.1.3">'[99]ANALISIS DE PRECIOS UNITARIOS'!$I$1195</definedName>
    <definedName name="APU_10.1.4">'[99]ANALISIS DE PRECIOS UNITARIOS'!$I$1198</definedName>
    <definedName name="APU_10.1.5">'[99]ANALISIS DE PRECIOS UNITARIOS'!$I$1201</definedName>
    <definedName name="APU_10.1.6">'[99]ANALISIS DE PRECIOS UNITARIOS'!$I$1204</definedName>
    <definedName name="APU_10.1.7">'[99]ANALISIS DE PRECIOS UNITARIOS'!#REF!</definedName>
    <definedName name="APU_10.1.8">'[99]ANALISIS DE PRECIOS UNITARIOS'!$I$1207</definedName>
    <definedName name="APU_10.1.9">'[99]ANALISIS DE PRECIOS UNITARIOS'!$I$1210</definedName>
    <definedName name="APU_11.1.1">'[99]ANALISIS DE PRECIOS UNITARIOS'!$I$1249</definedName>
    <definedName name="APU_11.1.2">'[99]ANALISIS DE PRECIOS UNITARIOS'!$I$1252</definedName>
    <definedName name="APU_11.1.3">'[99]ANALISIS DE PRECIOS UNITARIOS'!$I$1255</definedName>
    <definedName name="APU_11.1.4">'[99]ANALISIS DE PRECIOS UNITARIOS'!$I$1258</definedName>
    <definedName name="APU_11.2.2.1">'[99]ANALISIS DE PRECIOS UNITARIOS'!$I$1267</definedName>
    <definedName name="APU_11.2.2.2">'[99]ANALISIS DE PRECIOS UNITARIOS'!#REF!</definedName>
    <definedName name="APU_11.2.3.1">'[99]ANALISIS DE PRECIOS UNITARIOS'!$I$1274</definedName>
    <definedName name="APU_11.2.3.2">'[99]ANALISIS DE PRECIOS UNITARIOS'!$I$1277</definedName>
    <definedName name="APU_12.1.1">'[99]ANALISIS DE PRECIOS UNITARIOS'!$I$1282</definedName>
    <definedName name="APU_12.1.10">'[99]ANALISIS DE PRECIOS UNITARIOS'!$I$1309</definedName>
    <definedName name="APU_12.1.11">'[99]ANALISIS DE PRECIOS UNITARIOS'!$I$1312</definedName>
    <definedName name="APU_12.1.12">'[99]ANALISIS DE PRECIOS UNITARIOS'!$I$1315</definedName>
    <definedName name="APU_12.1.13">'[99]ANALISIS DE PRECIOS UNITARIOS'!$I$1318</definedName>
    <definedName name="APU_12.1.14">'[99]ANALISIS DE PRECIOS UNITARIOS'!$I$1321</definedName>
    <definedName name="APU_12.1.15">'[99]ANALISIS DE PRECIOS UNITARIOS'!$I$1324</definedName>
    <definedName name="APU_12.1.16">'[99]ANALISIS DE PRECIOS UNITARIOS'!$I$1327</definedName>
    <definedName name="APU_12.1.17">'[99]ANALISIS DE PRECIOS UNITARIOS'!$I$1330</definedName>
    <definedName name="APU_12.1.18">'[99]ANALISIS DE PRECIOS UNITARIOS'!$I$1333</definedName>
    <definedName name="APU_12.1.19">'[99]ANALISIS DE PRECIOS UNITARIOS'!$I$1336</definedName>
    <definedName name="APU_12.1.2">'[99]ANALISIS DE PRECIOS UNITARIOS'!$I$1285</definedName>
    <definedName name="APU_12.1.20">'[99]ANALISIS DE PRECIOS UNITARIOS'!$I$1339</definedName>
    <definedName name="APU_12.1.21">'[99]ANALISIS DE PRECIOS UNITARIOS'!$I$1342</definedName>
    <definedName name="APU_12.1.22">'[99]ANALISIS DE PRECIOS UNITARIOS'!$I$1345</definedName>
    <definedName name="APU_12.1.23">'[99]ANALISIS DE PRECIOS UNITARIOS'!$I$1348</definedName>
    <definedName name="APU_12.1.24">'[99]ANALISIS DE PRECIOS UNITARIOS'!$I$1351</definedName>
    <definedName name="APU_12.1.25">'[99]ANALISIS DE PRECIOS UNITARIOS'!$I$1354</definedName>
    <definedName name="APU_12.1.26">'[99]ANALISIS DE PRECIOS UNITARIOS'!$I$1357</definedName>
    <definedName name="APU_12.1.27">'[99]ANALISIS DE PRECIOS UNITARIOS'!$I$1360</definedName>
    <definedName name="APU_12.1.28">'[99]ANALISIS DE PRECIOS UNITARIOS'!$I$1363</definedName>
    <definedName name="APU_12.1.29">'[99]ANALISIS DE PRECIOS UNITARIOS'!$I$1366</definedName>
    <definedName name="APU_12.1.3">'[99]ANALISIS DE PRECIOS UNITARIOS'!$I$1288</definedName>
    <definedName name="APU_12.1.30">'[99]ANALISIS DE PRECIOS UNITARIOS'!$I$1369</definedName>
    <definedName name="APU_12.1.31">'[99]ANALISIS DE PRECIOS UNITARIOS'!$I$1372</definedName>
    <definedName name="APU_12.1.32">'[99]ANALISIS DE PRECIOS UNITARIOS'!$I$1375</definedName>
    <definedName name="APU_12.1.33">'[99]ANALISIS DE PRECIOS UNITARIOS'!$I$1378</definedName>
    <definedName name="APU_12.1.34">'[99]ANALISIS DE PRECIOS UNITARIOS'!$I$1381</definedName>
    <definedName name="APU_12.1.35">'[99]ANALISIS DE PRECIOS UNITARIOS'!$I$1384</definedName>
    <definedName name="APU_12.1.36">'[99]ANALISIS DE PRECIOS UNITARIOS'!$I$1387</definedName>
    <definedName name="APU_12.1.37">'[99]ANALISIS DE PRECIOS UNITARIOS'!$I$1390</definedName>
    <definedName name="APU_12.1.38">'[99]ANALISIS DE PRECIOS UNITARIOS'!$I$1393</definedName>
    <definedName name="APU_12.1.39">'[99]ANALISIS DE PRECIOS UNITARIOS'!$I$1396</definedName>
    <definedName name="APU_12.1.4">'[99]ANALISIS DE PRECIOS UNITARIOS'!$I$1291</definedName>
    <definedName name="APU_12.1.40">'[99]ANALISIS DE PRECIOS UNITARIOS'!$I$1399</definedName>
    <definedName name="APU_12.1.41">'[99]ANALISIS DE PRECIOS UNITARIOS'!$I$1402</definedName>
    <definedName name="APU_12.1.42">'[99]ANALISIS DE PRECIOS UNITARIOS'!$I$1405</definedName>
    <definedName name="APU_12.1.43">'[99]ANALISIS DE PRECIOS UNITARIOS'!$I$1408</definedName>
    <definedName name="APU_12.1.44">'[99]ANALISIS DE PRECIOS UNITARIOS'!$I$1411</definedName>
    <definedName name="APU_12.1.45">'[99]ANALISIS DE PRECIOS UNITARIOS'!$I$1414</definedName>
    <definedName name="APU_12.1.46">'[99]ANALISIS DE PRECIOS UNITARIOS'!$I$1417</definedName>
    <definedName name="APU_12.1.47">'[99]ANALISIS DE PRECIOS UNITARIOS'!$I$1420</definedName>
    <definedName name="APU_12.1.48">'[99]ANALISIS DE PRECIOS UNITARIOS'!$I$1423</definedName>
    <definedName name="APU_12.1.49">'[99]ANALISIS DE PRECIOS UNITARIOS'!#REF!</definedName>
    <definedName name="APU_12.1.5">'[99]ANALISIS DE PRECIOS UNITARIOS'!$I$1294</definedName>
    <definedName name="APU_12.1.50">'[99]ANALISIS DE PRECIOS UNITARIOS'!#REF!</definedName>
    <definedName name="APU_12.1.51">'[99]ANALISIS DE PRECIOS UNITARIOS'!#REF!</definedName>
    <definedName name="APU_12.1.53">'[99]ANALISIS DE PRECIOS UNITARIOS'!$I$1429</definedName>
    <definedName name="APU_12.1.54">'[99]ANALISIS DE PRECIOS UNITARIOS'!$I$1432</definedName>
    <definedName name="APU_12.1.55">'[99]ANALISIS DE PRECIOS UNITARIOS'!$I$1435</definedName>
    <definedName name="APU_12.1.56">'[99]ANALISIS DE PRECIOS UNITARIOS'!$I$1438</definedName>
    <definedName name="APU_12.1.57">'[99]ANALISIS DE PRECIOS UNITARIOS'!$I$1441</definedName>
    <definedName name="APU_12.1.58">'[99]ANALISIS DE PRECIOS UNITARIOS'!$I$1444</definedName>
    <definedName name="APU_12.1.59">'[99]ANALISIS DE PRECIOS UNITARIOS'!$I$1447</definedName>
    <definedName name="APU_12.1.6">'[99]ANALISIS DE PRECIOS UNITARIOS'!$I$1297</definedName>
    <definedName name="APU_12.1.60">'[99]ANALISIS DE PRECIOS UNITARIOS'!$I$1450</definedName>
    <definedName name="APU_12.1.61">'[99]ANALISIS DE PRECIOS UNITARIOS'!$I$1453</definedName>
    <definedName name="APU_12.1.62">'[99]ANALISIS DE PRECIOS UNITARIOS'!$I$1456</definedName>
    <definedName name="APU_12.1.63">'[99]ANALISIS DE PRECIOS UNITARIOS'!$I$1459</definedName>
    <definedName name="APU_12.1.64">'[99]ANALISIS DE PRECIOS UNITARIOS'!$I$1462</definedName>
    <definedName name="APU_12.1.65">'[99]ANALISIS DE PRECIOS UNITARIOS'!$I$1465</definedName>
    <definedName name="APU_12.1.66">'[99]ANALISIS DE PRECIOS UNITARIOS'!$I$1468</definedName>
    <definedName name="APU_12.1.67">'[99]ANALISIS DE PRECIOS UNITARIOS'!$I$1471</definedName>
    <definedName name="APU_12.1.68">'[99]ANALISIS DE PRECIOS UNITARIOS'!$I$1474</definedName>
    <definedName name="APU_12.1.69">'[99]ANALISIS DE PRECIOS UNITARIOS'!$I$1477</definedName>
    <definedName name="APU_12.1.7">'[99]ANALISIS DE PRECIOS UNITARIOS'!$I$1300</definedName>
    <definedName name="APU_12.1.70">'[99]ANALISIS DE PRECIOS UNITARIOS'!$I$1480</definedName>
    <definedName name="APU_12.1.71">'[99]ANALISIS DE PRECIOS UNITARIOS'!$I$1483</definedName>
    <definedName name="APU_12.1.8">'[99]ANALISIS DE PRECIOS UNITARIOS'!$I$1303</definedName>
    <definedName name="APU_12.1.9">'[99]ANALISIS DE PRECIOS UNITARIOS'!$I$1306</definedName>
    <definedName name="APU_13.1.1">'[99]ANALISIS DE PRECIOS UNITARIOS'!$I$1488</definedName>
    <definedName name="APU_13.1.2">'[99]ANALISIS DE PRECIOS UNITARIOS'!$I$1491</definedName>
    <definedName name="APU_13.1.3">'[99]ANALISIS DE PRECIOS UNITARIOS'!$I$1494</definedName>
    <definedName name="APU_13.1.4">'[99]ANALISIS DE PRECIOS UNITARIOS'!$I$1498</definedName>
    <definedName name="APU_13.1.5">'[99]ANALISIS DE PRECIOS UNITARIOS'!$I$1501</definedName>
    <definedName name="APU_13.1.6">'[99]ANALISIS DE PRECIOS UNITARIOS'!$I$1504</definedName>
    <definedName name="APU_14.1.1">'[99]ANALISIS DE PRECIOS UNITARIOS'!$I$1509</definedName>
    <definedName name="APU_14.1.2">'[99]ANALISIS DE PRECIOS UNITARIOS'!$I$1512</definedName>
    <definedName name="APU_14.1.3">'[99]ANALISIS DE PRECIOS UNITARIOS'!$I$1515</definedName>
    <definedName name="APU_14.1.4">'[99]ANALISIS DE PRECIOS UNITARIOS'!$I$1518</definedName>
    <definedName name="APU_14.1.5">'[99]ANALISIS DE PRECIOS UNITARIOS'!$I$1521</definedName>
    <definedName name="APU_15.1.1">'[99]ANALISIS DE PRECIOS UNITARIOS'!#REF!</definedName>
    <definedName name="APU_15.2.1">'[99]ANALISIS DE PRECIOS UNITARIOS'!$I$1526</definedName>
    <definedName name="APU_15.2.10">'[99]ANALISIS DE PRECIOS UNITARIOS'!$I$1553</definedName>
    <definedName name="APU_15.2.11">'[99]ANALISIS DE PRECIOS UNITARIOS'!$I$1556</definedName>
    <definedName name="APU_15.2.12">'[99]ANALISIS DE PRECIOS UNITARIOS'!$I$1559</definedName>
    <definedName name="APU_15.2.13">'[99]ANALISIS DE PRECIOS UNITARIOS'!$I$1562</definedName>
    <definedName name="APU_15.2.14">'[99]ANALISIS DE PRECIOS UNITARIOS'!$I$1565</definedName>
    <definedName name="APU_15.2.15">'[99]ANALISIS DE PRECIOS UNITARIOS'!$I$1568</definedName>
    <definedName name="APU_15.2.2">'[99]ANALISIS DE PRECIOS UNITARIOS'!$I$1529</definedName>
    <definedName name="APU_15.2.3">'[99]ANALISIS DE PRECIOS UNITARIOS'!$I$1532</definedName>
    <definedName name="APU_15.2.4">'[99]ANALISIS DE PRECIOS UNITARIOS'!$I$1535</definedName>
    <definedName name="APU_15.2.5">'[99]ANALISIS DE PRECIOS UNITARIOS'!$I$1538</definedName>
    <definedName name="APU_15.2.6">'[99]ANALISIS DE PRECIOS UNITARIOS'!$I$1541</definedName>
    <definedName name="APU_15.2.7">'[99]ANALISIS DE PRECIOS UNITARIOS'!$I$1544</definedName>
    <definedName name="APU_15.2.8">'[99]ANALISIS DE PRECIOS UNITARIOS'!$I$1547</definedName>
    <definedName name="APU_15.2.9">'[99]ANALISIS DE PRECIOS UNITARIOS'!$I$1550</definedName>
    <definedName name="APU_16.1.1">'[99]ANALISIS DE PRECIOS UNITARIOS'!$I$1573</definedName>
    <definedName name="APU_16.1.10">'[99]ANALISIS DE PRECIOS UNITARIOS'!#REF!</definedName>
    <definedName name="APU_16.1.11">'[99]ANALISIS DE PRECIOS UNITARIOS'!#REF!</definedName>
    <definedName name="APU_16.1.12">'[99]ANALISIS DE PRECIOS UNITARIOS'!#REF!</definedName>
    <definedName name="APU_16.1.13">'[99]ANALISIS DE PRECIOS UNITARIOS'!$I$1603</definedName>
    <definedName name="APU_16.1.14">'[99]ANALISIS DE PRECIOS UNITARIOS'!$I$1606</definedName>
    <definedName name="APU_16.1.15">'[99]ANALISIS DE PRECIOS UNITARIOS'!$I$1615</definedName>
    <definedName name="APU_16.1.16">'[99]ANALISIS DE PRECIOS UNITARIOS'!$I$1618</definedName>
    <definedName name="APU_16.1.17">'[99]ANALISIS DE PRECIOS UNITARIOS'!$I$1621</definedName>
    <definedName name="APU_16.1.19">'[99]ANALISIS DE PRECIOS UNITARIOS'!$I$1627</definedName>
    <definedName name="APU_16.1.2">'[99]ANALISIS DE PRECIOS UNITARIOS'!$I$1576</definedName>
    <definedName name="APU_16.1.3">'[99]ANALISIS DE PRECIOS UNITARIOS'!$I$1579</definedName>
    <definedName name="APU_16.1.4">'[99]ANALISIS DE PRECIOS UNITARIOS'!$I$1585</definedName>
    <definedName name="APU_16.1.5">'[99]ANALISIS DE PRECIOS UNITARIOS'!$I$1588</definedName>
    <definedName name="APU_16.1.6">'[99]ANALISIS DE PRECIOS UNITARIOS'!#REF!</definedName>
    <definedName name="APU_16.1.8">'[99]ANALISIS DE PRECIOS UNITARIOS'!$I$1594</definedName>
    <definedName name="APU_16.1.9">'[99]ANALISIS DE PRECIOS UNITARIOS'!$I$1597</definedName>
    <definedName name="APU_17.1.1">'[99]ANALISIS DE PRECIOS UNITARIOS'!$I$1632</definedName>
    <definedName name="APU_17.1.2">'[99]ANALISIS DE PRECIOS UNITARIOS'!$I$1635</definedName>
    <definedName name="APU_18.1.1">'[99]ANALISIS DE PRECIOS UNITARIOS'!$I$1640</definedName>
    <definedName name="APU_18.2.1">'[99]ANALISIS DE PRECIOS UNITARIOS'!$I$1644</definedName>
    <definedName name="APU_18.2.2">'[99]ANALISIS DE PRECIOS UNITARIOS'!$I$1647</definedName>
    <definedName name="APU_18.2.3">'[99]ANALISIS DE PRECIOS UNITARIOS'!$I$1650</definedName>
    <definedName name="APU_18.2.4">'[99]ANALISIS DE PRECIOS UNITARIOS'!$I$1653</definedName>
    <definedName name="APU_18.3.1">'[99]ANALISIS DE PRECIOS UNITARIOS'!$I$1657</definedName>
    <definedName name="APU_18.3.2">'[99]ANALISIS DE PRECIOS UNITARIOS'!$I$1660</definedName>
    <definedName name="APU_18.4.1">'[99]ANALISIS DE PRECIOS UNITARIOS'!$I$1664</definedName>
    <definedName name="APU_18.4.2">'[99]ANALISIS DE PRECIOS UNITARIOS'!$I$1667</definedName>
    <definedName name="APU_19.1.1">'[99]ANALISIS DE PRECIOS UNITARIOS'!$I$1672</definedName>
    <definedName name="APU_19.1.2">'[99]ANALISIS DE PRECIOS UNITARIOS'!$I$1675</definedName>
    <definedName name="APU_19.1.3">'[99]ANALISIS DE PRECIOS UNITARIOS'!$I$1678</definedName>
    <definedName name="APU_19.1.4">'[99]ANALISIS DE PRECIOS UNITARIOS'!$I$1681</definedName>
    <definedName name="APU_19.1.5">'[99]ANALISIS DE PRECIOS UNITARIOS'!$I$1684</definedName>
    <definedName name="APU_19.2.1">'[99]ANALISIS DE PRECIOS UNITARIOS'!$I$1688</definedName>
    <definedName name="APU_19.3.1">'[99]ANALISIS DE PRECIOS UNITARIOS'!$I$1692</definedName>
    <definedName name="APU_2.1.2">'[99]ANALISIS DE PRECIOS UNITARIOS'!$I$84</definedName>
    <definedName name="APU_2.1.4">'[99]ANALISIS DE PRECIOS UNITARIOS'!$I$90</definedName>
    <definedName name="APU_2.2.1">'[99]ANALISIS DE PRECIOS UNITARIOS'!$I$94</definedName>
    <definedName name="APU_2.2.2">'[99]ANALISIS DE PRECIOS UNITARIOS'!$I$97</definedName>
    <definedName name="APU_2.2.3">'[99]ANALISIS DE PRECIOS UNITARIOS'!$I$100</definedName>
    <definedName name="APU_2.3.1">'[99]ANALISIS DE PRECIOS UNITARIOS'!$I$104</definedName>
    <definedName name="APU_20.1.1">'[99]ANALISIS DE PRECIOS UNITARIOS'!$I$1697</definedName>
    <definedName name="APU_20.1.2">'[99]ANALISIS DE PRECIOS UNITARIOS'!$I$1700</definedName>
    <definedName name="APU_20.1.3">'[99]ANALISIS DE PRECIOS UNITARIOS'!$I$1703</definedName>
    <definedName name="APU_20.1.4">'[99]ANALISIS DE PRECIOS UNITARIOS'!$I$1706</definedName>
    <definedName name="APU_20.2.1">'[99]ANALISIS DE PRECIOS UNITARIOS'!$I$1710</definedName>
    <definedName name="APU_20.2.2">'[99]ANALISIS DE PRECIOS UNITARIOS'!$I$1713</definedName>
    <definedName name="APU_20.2.3">'[99]ANALISIS DE PRECIOS UNITARIOS'!$I$1716</definedName>
    <definedName name="APU_20.2.4">'[99]ANALISIS DE PRECIOS UNITARIOS'!$I$1719</definedName>
    <definedName name="APU_20.2.5">'[99]ANALISIS DE PRECIOS UNITARIOS'!$I$1722</definedName>
    <definedName name="APU_20.2.6">'[99]ANALISIS DE PRECIOS UNITARIOS'!$I$1725</definedName>
    <definedName name="APU_21.2.1">'[99]ANALISIS DE PRECIOS UNITARIOS'!#REF!</definedName>
    <definedName name="APU_21.2.2">'[99]ANALISIS DE PRECIOS UNITARIOS'!$I$1770</definedName>
    <definedName name="APU_21.2.3">'[99]ANALISIS DE PRECIOS UNITARIOS'!$I$1773</definedName>
    <definedName name="APU_21.2.4">'[99]ANALISIS DE PRECIOS UNITARIOS'!$I$1776</definedName>
    <definedName name="APU_3.1.1">'[99]ANALISIS DE PRECIOS UNITARIOS'!$I$112</definedName>
    <definedName name="APU_3.1.10">'[99]ANALISIS DE PRECIOS UNITARIOS'!$I$139</definedName>
    <definedName name="APU_3.1.11">'[99]ANALISIS DE PRECIOS UNITARIOS'!$I$142</definedName>
    <definedName name="APU_3.1.12">'[99]ANALISIS DE PRECIOS UNITARIOS'!$I$145</definedName>
    <definedName name="APU_3.1.13">'[99]ANALISIS DE PRECIOS UNITARIOS'!$I$148</definedName>
    <definedName name="APU_3.1.2">'[99]ANALISIS DE PRECIOS UNITARIOS'!$I$115</definedName>
    <definedName name="APU_3.1.3">'[99]ANALISIS DE PRECIOS UNITARIOS'!$I$118</definedName>
    <definedName name="APU_3.1.4">'[99]ANALISIS DE PRECIOS UNITARIOS'!$I$121</definedName>
    <definedName name="APU_3.1.5">'[99]ANALISIS DE PRECIOS UNITARIOS'!$I$124</definedName>
    <definedName name="APU_3.1.6">'[99]ANALISIS DE PRECIOS UNITARIOS'!$I$127</definedName>
    <definedName name="APU_3.1.7">'[99]ANALISIS DE PRECIOS UNITARIOS'!$I$130</definedName>
    <definedName name="APU_3.1.8">'[99]ANALISIS DE PRECIOS UNITARIOS'!$I$133</definedName>
    <definedName name="APU_3.1.9">'[99]ANALISIS DE PRECIOS UNITARIOS'!$I$136</definedName>
    <definedName name="APU_3.2.1">'[99]ANALISIS DE PRECIOS UNITARIOS'!$I$152</definedName>
    <definedName name="APU_3.2.10">'[99]ANALISIS DE PRECIOS UNITARIOS'!$I$179</definedName>
    <definedName name="APU_3.2.2">'[99]ANALISIS DE PRECIOS UNITARIOS'!$I$155</definedName>
    <definedName name="APU_3.2.3">'[99]ANALISIS DE PRECIOS UNITARIOS'!$I$158</definedName>
    <definedName name="APU_3.2.4">'[99]ANALISIS DE PRECIOS UNITARIOS'!$I$161</definedName>
    <definedName name="APU_3.2.5">'[99]ANALISIS DE PRECIOS UNITARIOS'!$I$164</definedName>
    <definedName name="APU_3.2.6">'[99]ANALISIS DE PRECIOS UNITARIOS'!$I$167</definedName>
    <definedName name="APU_3.2.7">'[99]ANALISIS DE PRECIOS UNITARIOS'!$I$170</definedName>
    <definedName name="APU_3.2.8">'[99]ANALISIS DE PRECIOS UNITARIOS'!$I$173</definedName>
    <definedName name="APU_3.2.9">'[99]ANALISIS DE PRECIOS UNITARIOS'!$I$176</definedName>
    <definedName name="APU_3.3.1">'[99]ANALISIS DE PRECIOS UNITARIOS'!$I$183</definedName>
    <definedName name="APU_3.3.2">'[99]ANALISIS DE PRECIOS UNITARIOS'!$I$186</definedName>
    <definedName name="APU_3.3.3">'[99]ANALISIS DE PRECIOS UNITARIOS'!$I$189</definedName>
    <definedName name="APU_3.3.4">'[99]ANALISIS DE PRECIOS UNITARIOS'!$I$192</definedName>
    <definedName name="APU_3.4.1.1">'[99]ANALISIS DE PRECIOS UNITARIOS'!$I$197</definedName>
    <definedName name="APU_3.4.2.1">'[99]ANALISIS DE PRECIOS UNITARIOS'!$I$210</definedName>
    <definedName name="APU_3.4.2.2">'[99]ANALISIS DE PRECIOS UNITARIOS'!$I$213</definedName>
    <definedName name="APU_3.4.2.3">'[99]ANALISIS DE PRECIOS UNITARIOS'!$I$216</definedName>
    <definedName name="APU_3.4.3.1">'[99]ANALISIS DE PRECIOS UNITARIOS'!$I$223</definedName>
    <definedName name="APU_3.4.3.2">'[99]ANALISIS DE PRECIOS UNITARIOS'!$I$226</definedName>
    <definedName name="APU_3.4.4.1">'[99]ANALISIS DE PRECIOS UNITARIOS'!$I$230</definedName>
    <definedName name="APU_3.4.4.2">'[99]ANALISIS DE PRECIOS UNITARIOS'!$I$233</definedName>
    <definedName name="APU_3.4.4.3">'[99]ANALISIS DE PRECIOS UNITARIOS'!$I$236</definedName>
    <definedName name="APU_3.4.5.1">'[99]ANALISIS DE PRECIOS UNITARIOS'!$I$240</definedName>
    <definedName name="APU_4.1.1">'[99]ANALISIS DE PRECIOS UNITARIOS'!$I$245</definedName>
    <definedName name="APU_4.1.2">'[99]ANALISIS DE PRECIOS UNITARIOS'!$I$248</definedName>
    <definedName name="APU_4.1.3">'[99]ANALISIS DE PRECIOS UNITARIOS'!$I$251</definedName>
    <definedName name="APU_4.1.4">'[99]ANALISIS DE PRECIOS UNITARIOS'!$I$254</definedName>
    <definedName name="APU_4.1.5">'[99]ANALISIS DE PRECIOS UNITARIOS'!$I$257</definedName>
    <definedName name="APU_4.1.6">'[99]ANALISIS DE PRECIOS UNITARIOS'!$I$260</definedName>
    <definedName name="APU_4.1.7">'[99]ANALISIS DE PRECIOS UNITARIOS'!$I$263</definedName>
    <definedName name="APU_4.1.8">'[99]ANALISIS DE PRECIOS UNITARIOS'!$I$266</definedName>
    <definedName name="APU_4.5.1">'[99]ANALISIS DE PRECIOS UNITARIOS'!$I$270</definedName>
    <definedName name="APU_4.5.2">'[99]ANALISIS DE PRECIOS UNITARIOS'!#REF!</definedName>
    <definedName name="APU_5.1.1">'[99]ANALISIS DE PRECIOS UNITARIOS'!$I$275</definedName>
    <definedName name="APU_5.1.10">'[99]ANALISIS DE PRECIOS UNITARIOS'!$I$305</definedName>
    <definedName name="APU_5.1.11">'[99]ANALISIS DE PRECIOS UNITARIOS'!$I$308</definedName>
    <definedName name="APU_5.1.12">'[99]ANALISIS DE PRECIOS UNITARIOS'!$I$311</definedName>
    <definedName name="APU_5.1.13">'[99]ANALISIS DE PRECIOS UNITARIOS'!$I$314</definedName>
    <definedName name="APU_5.1.2">'[99]ANALISIS DE PRECIOS UNITARIOS'!$I$278</definedName>
    <definedName name="APU_5.1.4">'[99]ANALISIS DE PRECIOS UNITARIOS'!$I$284</definedName>
    <definedName name="APU_5.1.5">'[99]ANALISIS DE PRECIOS UNITARIOS'!$I$289</definedName>
    <definedName name="APU_5.1.6">'[99]ANALISIS DE PRECIOS UNITARIOS'!$I$292</definedName>
    <definedName name="APU_5.1.7">'[99]ANALISIS DE PRECIOS UNITARIOS'!$I$295</definedName>
    <definedName name="APU_5.1.8">'[99]ANALISIS DE PRECIOS UNITARIOS'!$I$298</definedName>
    <definedName name="APU_5.1.9">'[99]ANALISIS DE PRECIOS UNITARIOS'!$I$301</definedName>
    <definedName name="APU_5.3.1">'[99]ANALISIS DE PRECIOS UNITARIOS'!$I$322</definedName>
    <definedName name="APU_6.1.1">'[99]ANALISIS DE PRECIOS UNITARIOS'!$I$327</definedName>
    <definedName name="APU_6.1.10">'[99]ANALISIS DE PRECIOS UNITARIOS'!$I$351</definedName>
    <definedName name="APU_6.1.2">'[99]ANALISIS DE PRECIOS UNITARIOS'!$I$330</definedName>
    <definedName name="APU_6.1.3">'[99]ANALISIS DE PRECIOS UNITARIOS'!$I$333</definedName>
    <definedName name="APU_6.1.5">'[99]ANALISIS DE PRECIOS UNITARIOS'!$I$339</definedName>
    <definedName name="APU_6.1.6">'[99]ANALISIS DE PRECIOS UNITARIOS'!$I$342</definedName>
    <definedName name="APU_6.1.7">'[99]ANALISIS DE PRECIOS UNITARIOS'!#REF!</definedName>
    <definedName name="APU_6.1.8">'[99]ANALISIS DE PRECIOS UNITARIOS'!$I$345</definedName>
    <definedName name="APU_6.1.9">'[99]ANALISIS DE PRECIOS UNITARIOS'!$I$348</definedName>
    <definedName name="APU_6_1_11">'[99]ANALISIS DE PRECIOS UNITARIOS'!$I$357</definedName>
    <definedName name="APU_7.1.1">'[99]ANALISIS DE PRECIOS UNITARIOS'!$I$365</definedName>
    <definedName name="APU_7.1.10">'[99]ANALISIS DE PRECIOS UNITARIOS'!$I$392</definedName>
    <definedName name="APU_7.1.2">'[99]ANALISIS DE PRECIOS UNITARIOS'!$I$368</definedName>
    <definedName name="APU_7.1.3">'[99]ANALISIS DE PRECIOS UNITARIOS'!$I$371</definedName>
    <definedName name="APU_7.1.4">'[99]ANALISIS DE PRECIOS UNITARIOS'!$I$374</definedName>
    <definedName name="APU_7.1.5">'[99]ANALISIS DE PRECIOS UNITARIOS'!$I$377</definedName>
    <definedName name="APU_7.1.6">'[99]ANALISIS DE PRECIOS UNITARIOS'!$I$380</definedName>
    <definedName name="APU_7.1.7">'[99]ANALISIS DE PRECIOS UNITARIOS'!$I$383</definedName>
    <definedName name="APU_7.1.8">'[99]ANALISIS DE PRECIOS UNITARIOS'!$I$386</definedName>
    <definedName name="APU_7.1.9">'[99]ANALISIS DE PRECIOS UNITARIOS'!$I$389</definedName>
    <definedName name="APU_7.2.1">'[99]ANALISIS DE PRECIOS UNITARIOS'!$I$396</definedName>
    <definedName name="APU_7.2.2">'[99]ANALISIS DE PRECIOS UNITARIOS'!$I$399</definedName>
    <definedName name="APU_7.3.1">'[99]ANALISIS DE PRECIOS UNITARIOS'!$I$403</definedName>
    <definedName name="APU_7.3.10">'[99]ANALISIS DE PRECIOS UNITARIOS'!$I$430</definedName>
    <definedName name="APU_7.3.11">'[99]ANALISIS DE PRECIOS UNITARIOS'!$I$433</definedName>
    <definedName name="APU_7.3.12">'[99]ANALISIS DE PRECIOS UNITARIOS'!$I$436</definedName>
    <definedName name="APU_7.3.13">'[99]ANALISIS DE PRECIOS UNITARIOS'!$I$439</definedName>
    <definedName name="APU_7.3.14">'[99]ANALISIS DE PRECIOS UNITARIOS'!$I$442</definedName>
    <definedName name="APU_7.3.15">'[99]ANALISIS DE PRECIOS UNITARIOS'!$I$445</definedName>
    <definedName name="APU_7.3.16">'[99]ANALISIS DE PRECIOS UNITARIOS'!$I$448</definedName>
    <definedName name="APU_7.3.2">'[99]ANALISIS DE PRECIOS UNITARIOS'!$I$406</definedName>
    <definedName name="APU_7.3.3">'[99]ANALISIS DE PRECIOS UNITARIOS'!$I$409</definedName>
    <definedName name="APU_7.3.4">'[99]ANALISIS DE PRECIOS UNITARIOS'!$I$412</definedName>
    <definedName name="APU_7.3.5">'[99]ANALISIS DE PRECIOS UNITARIOS'!$I$415</definedName>
    <definedName name="APU_7.3.6">'[99]ANALISIS DE PRECIOS UNITARIOS'!$I$418</definedName>
    <definedName name="APU_7.3.7">'[99]ANALISIS DE PRECIOS UNITARIOS'!$I$421</definedName>
    <definedName name="APU_7.3.8">'[99]ANALISIS DE PRECIOS UNITARIOS'!$I$424</definedName>
    <definedName name="APU_7.3.9">'[99]ANALISIS DE PRECIOS UNITARIOS'!$I$427</definedName>
    <definedName name="APU_7.4.1">'[99]ANALISIS DE PRECIOS UNITARIOS'!$I$452</definedName>
    <definedName name="APU_7.4.2">'[99]ANALISIS DE PRECIOS UNITARIOS'!$I$455</definedName>
    <definedName name="APU_7.5.1">'[99]ANALISIS DE PRECIOS UNITARIOS'!$I$459</definedName>
    <definedName name="APU_7.5.2">'[99]ANALISIS DE PRECIOS UNITARIOS'!$I$462</definedName>
    <definedName name="APU_7.5.3">'[99]ANALISIS DE PRECIOS UNITARIOS'!$I$465</definedName>
    <definedName name="APU_7.5.4">'[99]ANALISIS DE PRECIOS UNITARIOS'!$I$468</definedName>
    <definedName name="APU_7.5.5">'[99]ANALISIS DE PRECIOS UNITARIOS'!$I$471</definedName>
    <definedName name="APU_7.5.6">'[99]ANALISIS DE PRECIOS UNITARIOS'!$I$474</definedName>
    <definedName name="APU_7.5.7">'[99]ANALISIS DE PRECIOS UNITARIOS'!$I$479</definedName>
    <definedName name="APU_7.5.8">'[99]ANALISIS DE PRECIOS UNITARIOS'!$I$482</definedName>
    <definedName name="APU_7.6.1">'[99]ANALISIS DE PRECIOS UNITARIOS'!$I$486</definedName>
    <definedName name="APU_7.6.2">'[99]ANALISIS DE PRECIOS UNITARIOS'!$I$489</definedName>
    <definedName name="APU_7.6.3">'[99]ANALISIS DE PRECIOS UNITARIOS'!$I$492</definedName>
    <definedName name="APU_7.7.1.1">'[99]ANALISIS DE PRECIOS UNITARIOS'!$I$497</definedName>
    <definedName name="APU_7.7.1.2">'[99]ANALISIS DE PRECIOS UNITARIOS'!$I$500</definedName>
    <definedName name="APU_7.7.1.3">'[99]ANALISIS DE PRECIOS UNITARIOS'!$I$503</definedName>
    <definedName name="APU_7.7.1.4">'[99]ANALISIS DE PRECIOS UNITARIOS'!$I$506</definedName>
    <definedName name="APU_7.7.1.5">'[99]ANALISIS DE PRECIOS UNITARIOS'!$I$509</definedName>
    <definedName name="APU_7.7.1.6">'[99]ANALISIS DE PRECIOS UNITARIOS'!$I$512</definedName>
    <definedName name="APU_7.7.1.7">'[99]ANALISIS DE PRECIOS UNITARIOS'!$I$515</definedName>
    <definedName name="APU_7.7.1.8">'[99]ANALISIS DE PRECIOS UNITARIOS'!$I$518</definedName>
    <definedName name="APU_7.7.2.1">'[99]ANALISIS DE PRECIOS UNITARIOS'!$I$522</definedName>
    <definedName name="APU_7.7.2.2">'[99]ANALISIS DE PRECIOS UNITARIOS'!$I$525</definedName>
    <definedName name="APU_7.7.2.3">'[99]ANALISIS DE PRECIOS UNITARIOS'!$I$528</definedName>
    <definedName name="APU_7.7.2.4">'[99]ANALISIS DE PRECIOS UNITARIOS'!$I$531</definedName>
    <definedName name="APU_7.7.3.1">'[99]ANALISIS DE PRECIOS UNITARIOS'!$I$535</definedName>
    <definedName name="APU_7.7.3.2">'[99]ANALISIS DE PRECIOS UNITARIOS'!$I$538</definedName>
    <definedName name="APU_7.7.4.1">'[99]ANALISIS DE PRECIOS UNITARIOS'!$I$542</definedName>
    <definedName name="APU_7.7.4.2">'[99]ANALISIS DE PRECIOS UNITARIOS'!$I$545</definedName>
    <definedName name="APU_7.7.4.3">'[99]ANALISIS DE PRECIOS UNITARIOS'!$I$548</definedName>
    <definedName name="APU_7.7.5.1">'[99]ANALISIS DE PRECIOS UNITARIOS'!$I$552</definedName>
    <definedName name="APU_7.7.5.2">'[99]ANALISIS DE PRECIOS UNITARIOS'!$I$555</definedName>
    <definedName name="APU_7.7.6.1">'[99]ANALISIS DE PRECIOS UNITARIOS'!$I$559</definedName>
    <definedName name="APU_7.7.6.2">'[99]ANALISIS DE PRECIOS UNITARIOS'!$I$562</definedName>
    <definedName name="APU_7.7.6.3">'[99]ANALISIS DE PRECIOS UNITARIOS'!$I$565</definedName>
    <definedName name="APU_7.7.6.4">'[99]ANALISIS DE PRECIOS UNITARIOS'!$I$568</definedName>
    <definedName name="APU_7.7.6.5">'[99]ANALISIS DE PRECIOS UNITARIOS'!$I$571</definedName>
    <definedName name="APU_7.7.6.6">'[99]ANALISIS DE PRECIOS UNITARIOS'!$I$574</definedName>
    <definedName name="APU_7.7.7.1">'[99]ANALISIS DE PRECIOS UNITARIOS'!$I$578</definedName>
    <definedName name="APU_7.7.7.2">'[99]ANALISIS DE PRECIOS UNITARIOS'!$I$581</definedName>
    <definedName name="APU_7.7.8.1.1">'[99]ANALISIS DE PRECIOS UNITARIOS'!$I$586</definedName>
    <definedName name="APU_7.7.8.1.10">'[99]ANALISIS DE PRECIOS UNITARIOS'!$I$613</definedName>
    <definedName name="APU_7.7.8.1.11">'[99]ANALISIS DE PRECIOS UNITARIOS'!$I$616</definedName>
    <definedName name="APU_7.7.8.1.2">'[99]ANALISIS DE PRECIOS UNITARIOS'!$I$589</definedName>
    <definedName name="APU_7.7.8.1.3">'[99]ANALISIS DE PRECIOS UNITARIOS'!$I$592</definedName>
    <definedName name="APU_7.7.8.1.4">'[99]ANALISIS DE PRECIOS UNITARIOS'!$I$595</definedName>
    <definedName name="APU_7.7.8.1.5">'[99]ANALISIS DE PRECIOS UNITARIOS'!$I$598</definedName>
    <definedName name="APU_7.7.8.1.6">'[99]ANALISIS DE PRECIOS UNITARIOS'!$I$601</definedName>
    <definedName name="APU_7.7.8.1.7">'[99]ANALISIS DE PRECIOS UNITARIOS'!$I$604</definedName>
    <definedName name="APU_7.7.8.1.8">'[99]ANALISIS DE PRECIOS UNITARIOS'!$I$607</definedName>
    <definedName name="APU_7.7.8.1.9">'[99]ANALISIS DE PRECIOS UNITARIOS'!$I$610</definedName>
    <definedName name="APU_7.7.8.2.1">'[99]ANALISIS DE PRECIOS UNITARIOS'!$I$620</definedName>
    <definedName name="APU_7.7.8.2.2">'[99]ANALISIS DE PRECIOS UNITARIOS'!$I$623</definedName>
    <definedName name="APU_7.7.8.3.1">'[99]ANALISIS DE PRECIOS UNITARIOS'!$I$627</definedName>
    <definedName name="APU_7.7.8.3.2">'[99]ANALISIS DE PRECIOS UNITARIOS'!$I$630</definedName>
    <definedName name="APU_7.7.8.3.3">'[99]ANALISIS DE PRECIOS UNITARIOS'!$I$633</definedName>
    <definedName name="APU_7.7.8.3.4">'[99]ANALISIS DE PRECIOS UNITARIOS'!$I$636</definedName>
    <definedName name="APU_7.7.8.3.5">'[99]ANALISIS DE PRECIOS UNITARIOS'!$I$639</definedName>
    <definedName name="APU_7.7.8.3.6">'[99]ANALISIS DE PRECIOS UNITARIOS'!$I$642</definedName>
    <definedName name="APU_7.7.8.4.1">'[99]ANALISIS DE PRECIOS UNITARIOS'!$I$646</definedName>
    <definedName name="APU_7.7.8.4.2">'[99]ANALISIS DE PRECIOS UNITARIOS'!$I$649</definedName>
    <definedName name="APU_7.7.8.4.3">'[99]ANALISIS DE PRECIOS UNITARIOS'!$I$652</definedName>
    <definedName name="APU_7.7.8.4.4">'[99]ANALISIS DE PRECIOS UNITARIOS'!$I$655</definedName>
    <definedName name="APU_7.7.8.4.5">'[99]ANALISIS DE PRECIOS UNITARIOS'!$I$658</definedName>
    <definedName name="APU_7.7.8.4.6">'[99]ANALISIS DE PRECIOS UNITARIOS'!$I$661</definedName>
    <definedName name="APU_7.7.8.4.7">'[99]ANALISIS DE PRECIOS UNITARIOS'!$I$664</definedName>
    <definedName name="APU_7.7.8.4.8">'[99]ANALISIS DE PRECIOS UNITARIOS'!$I$667</definedName>
    <definedName name="APU_7.8.1.1">'[99]ANALISIS DE PRECIOS UNITARIOS'!$I$672</definedName>
    <definedName name="APU_7.8.1.2">'[99]ANALISIS DE PRECIOS UNITARIOS'!$I$675</definedName>
    <definedName name="APU_7.8.1.3">'[99]ANALISIS DE PRECIOS UNITARIOS'!$I$678</definedName>
    <definedName name="APU_7.8.1.4">'[99]ANALISIS DE PRECIOS UNITARIOS'!$I$681</definedName>
    <definedName name="APU_7.8.2.1">'[99]ANALISIS DE PRECIOS UNITARIOS'!$I$685</definedName>
    <definedName name="APU_7.8.2.2">'[99]ANALISIS DE PRECIOS UNITARIOS'!$I$688</definedName>
    <definedName name="APU_7.8.2.3">'[99]ANALISIS DE PRECIOS UNITARIOS'!$I$691</definedName>
    <definedName name="APU_7.8.3.1">'[99]ANALISIS DE PRECIOS UNITARIOS'!$I$695</definedName>
    <definedName name="APU_7.8.3.2">'[99]ANALISIS DE PRECIOS UNITARIOS'!$I$698</definedName>
    <definedName name="APU_7.9.1.1">'[99]ANALISIS DE PRECIOS UNITARIOS'!$I$703</definedName>
    <definedName name="APU_7.9.1.2">'[99]ANALISIS DE PRECIOS UNITARIOS'!$I$706</definedName>
    <definedName name="APU_7.9.1.3">'[99]ANALISIS DE PRECIOS UNITARIOS'!$I$709</definedName>
    <definedName name="APU_7.9.1.4">'[99]ANALISIS DE PRECIOS UNITARIOS'!$I$712</definedName>
    <definedName name="APU_7.9.1.5">'[99]ANALISIS DE PRECIOS UNITARIOS'!$I$715</definedName>
    <definedName name="APU_7.9.2.1">'[99]ANALISIS DE PRECIOS UNITARIOS'!$I$719</definedName>
    <definedName name="APU_7.9.2.2">'[99]ANALISIS DE PRECIOS UNITARIOS'!$I$722</definedName>
    <definedName name="APU_7.9.2.3">'[99]ANALISIS DE PRECIOS UNITARIOS'!$I$725</definedName>
    <definedName name="APU_7.9.3.1">'[99]ANALISIS DE PRECIOS UNITARIOS'!$I$729</definedName>
    <definedName name="APU_7.9.3.2">'[99]ANALISIS DE PRECIOS UNITARIOS'!$I$732</definedName>
    <definedName name="APU_7.9.3.3">'[99]ANALISIS DE PRECIOS UNITARIOS'!$I$735</definedName>
    <definedName name="APU_7.9.4.1">'[99]ANALISIS DE PRECIOS UNITARIOS'!$I$739</definedName>
    <definedName name="APU_7.9.4.2">'[99]ANALISIS DE PRECIOS UNITARIOS'!$I$742</definedName>
    <definedName name="APU_7.9.4.3">'[99]ANALISIS DE PRECIOS UNITARIOS'!$I$745</definedName>
    <definedName name="APU_9.1.1">'[99]ANALISIS DE PRECIOS UNITARIOS'!$I$1184</definedName>
    <definedName name="APU_Alcaparros">'[99]ANALISIS DE PRECIOS UNITARIOS'!$I$1742</definedName>
    <definedName name="APU_Aseo_General">'[99]ANALISIS DE PRECIOS UNITARIOS'!$I$1763</definedName>
    <definedName name="APU_Cauchos_Sabaneros">'[99]ANALISIS DE PRECIOS UNITARIOS'!$I$1745</definedName>
    <definedName name="APU_directos" localSheetId="2">#REF!</definedName>
    <definedName name="APU_directos" localSheetId="3">#REF!</definedName>
    <definedName name="APU_directos" localSheetId="4">#REF!</definedName>
    <definedName name="APU_directos" localSheetId="6">#REF!</definedName>
    <definedName name="APU_directos">#REF!</definedName>
    <definedName name="APU_Duchas_Antivandalicas">'[99]ANALISIS DE PRECIOS UNITARIOS'!#REF!</definedName>
    <definedName name="APU_Gabinete_Incendio">'[99]ANALISIS DE PRECIOS UNITARIOS'!#REF!</definedName>
    <definedName name="APU_Gescobas_Granito_BH">'[99]ANALISIS DE PRECIOS UNITARIOS'!#REF!</definedName>
    <definedName name="APU_Limpieza_Fachadas">'[99]ANALISIS DE PRECIOS UNITARIOS'!$I$1757</definedName>
    <definedName name="APU_Limpieza_Muros_Interiores">'[99]ANALISIS DE PRECIOS UNITARIOS'!$I$1760</definedName>
    <definedName name="APU_Magnolios">'[99]ANALISIS DE PRECIOS UNITARIOS'!$I$1748</definedName>
    <definedName name="APU_Mano_de_Oso">'[99]ANALISIS DE PRECIOS UNITARIOS'!$I$1736</definedName>
    <definedName name="APU_Pradizacion">'[99]ANALISIS DE PRECIOS UNITARIOS'!$I$1729</definedName>
    <definedName name="APU_Sangegado">'[99]ANALISIS DE PRECIOS UNITARIOS'!$I$1739</definedName>
    <definedName name="APU221.1" localSheetId="2">#REF!</definedName>
    <definedName name="APU221.1" localSheetId="3">#REF!</definedName>
    <definedName name="APU221.1" localSheetId="4">#REF!</definedName>
    <definedName name="APU221.1" localSheetId="6">#REF!</definedName>
    <definedName name="APU221.1">#REF!</definedName>
    <definedName name="APU221.2" localSheetId="2">#REF!</definedName>
    <definedName name="APU221.2" localSheetId="3">#REF!</definedName>
    <definedName name="APU221.2" localSheetId="4">#REF!</definedName>
    <definedName name="APU221.2" localSheetId="6">#REF!</definedName>
    <definedName name="APU221.2">#REF!</definedName>
    <definedName name="aq" localSheetId="0">AIU!err</definedName>
    <definedName name="aq" localSheetId="2">'APU 1.1'!ERR</definedName>
    <definedName name="aq" localSheetId="3">'APU 1.2'!ERR</definedName>
    <definedName name="aq" localSheetId="4">'APU 1.3'!ERR</definedName>
    <definedName name="aq" localSheetId="5">'MEMORIAS DE CALCULO'!ERR</definedName>
    <definedName name="aq" localSheetId="6">'Transporte de materiales- t'!ERR</definedName>
    <definedName name="aq">[0]!ERR</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AUCA">[100]DATOSBP!$I$37:$T$45</definedName>
    <definedName name="ARBOL">'[11]MANO DE OBRA'!$F$97</definedName>
    <definedName name="AREA">#REF!</definedName>
    <definedName name="_xlnm.Extract" localSheetId="0">'[57]AC2-AG96'!#REF!</definedName>
    <definedName name="_xlnm.Extract">#REF!</definedName>
    <definedName name="_xlnm.Print_Area" localSheetId="0">AIU!$B$2:$N$44</definedName>
    <definedName name="_xlnm.Print_Area" localSheetId="2">'APU 1.1'!$A$1:$Q$94</definedName>
    <definedName name="_xlnm.Print_Area" localSheetId="3">'APU 1.2'!$A$1:$P$94</definedName>
    <definedName name="_xlnm.Print_Area" localSheetId="4">'APU 1.3'!$A$1:$P$94</definedName>
    <definedName name="_xlnm.Print_Area" localSheetId="5">'MEMORIAS DE CALCULO'!$A$1:$L$95</definedName>
    <definedName name="_xlnm.Print_Area" localSheetId="1">'PRESUPUESTO OFICIAL '!$A$1:$M$43</definedName>
    <definedName name="_xlnm.Print_Area" localSheetId="6">'Transporte de materiales- t'!$A$1:$P$96</definedName>
    <definedName name="_xlnm.Print_Area">#REF!</definedName>
    <definedName name="AreaLimpiar">'[101]Info-Portaf'!$N$4,'[101]Info-Portaf'!$C$10:$AE$24,'[101]Info-Portaf'!$C$26:$AE$28,'[101]Info-Portaf'!$C$31:$AE$40,'[101]Info-Portaf'!$C$41:$H$41,'[101]Info-Portaf'!$C$42:$AE$51,'[101]Info-Portaf'!$C$53:$AE$54,'[101]Info-Portaf'!$C$57:$AE$57,'[101]Info-Portaf'!$C$59:$AE$59,'[101]Info-Portaf'!$B$10:$B$61</definedName>
    <definedName name="AREAS">[102]SOURCES!$F$4:$F$11</definedName>
    <definedName name="Areatotal">#REF!</definedName>
    <definedName name="Aref">#REF!</definedName>
    <definedName name="ARENA">[103]MATERIALES!$D$2</definedName>
    <definedName name="arg">#REF!</definedName>
    <definedName name="armuve" localSheetId="0">AIU!err</definedName>
    <definedName name="armuve" localSheetId="2">'APU 1.1'!ERR</definedName>
    <definedName name="armuve" localSheetId="3">'APU 1.2'!ERR</definedName>
    <definedName name="armuve" localSheetId="4">'APU 1.3'!ERR</definedName>
    <definedName name="armuve" localSheetId="5">'MEMORIAS DE CALCULO'!ERR</definedName>
    <definedName name="armuve" localSheetId="6">'Transporte de materiales- t'!ERR</definedName>
    <definedName name="armuve">[0]!ERR</definedName>
    <definedName name="ARP">#REF!</definedName>
    <definedName name="ARS">#REF!</definedName>
    <definedName name="as" localSheetId="0">#REF!</definedName>
    <definedName name="as" localSheetId="2">'APU 1.1'!ERR</definedName>
    <definedName name="as" localSheetId="3">'APU 1.2'!ERR</definedName>
    <definedName name="as" localSheetId="4">'APU 1.3'!ERR</definedName>
    <definedName name="as" localSheetId="5">'MEMORIAS DE CALCULO'!ERR</definedName>
    <definedName name="as" localSheetId="6">'Transporte de materiales- t'!ERR</definedName>
    <definedName name="as">[0]!ERR</definedName>
    <definedName name="AS3DApprWellCapex_Year">[104]Input!$G$69</definedName>
    <definedName name="AS3DExpWellCapex_Year">[104]Input!$G$65</definedName>
    <definedName name="AS3DPipelineLength">[87]Input!$E$88</definedName>
    <definedName name="ASADSDAD">'[36]1'!#REF!</definedName>
    <definedName name="ASASDA" localSheetId="0" hidden="1">{"cprgas",#N/A,FALSE,"CPR_E";"cprwat",#N/A,FALSE,"CPR_E";"oilcpr",#N/A,FALSE,"CPR_E";"norwat",#N/A,FALSE,"CPR_E";"norgas",#N/A,FALSE,"CPR_E";"noroil",#N/A,FALSE,"CPR_E";"surwat",#N/A,FALSE,"CPR_E";"surgas",#N/A,FALSE,"CPR_E";"suroil",#N/A,FALSE,"CPR_E";"puriwat",#N/A,FALSE,"CPR_E";"purigas",#N/A,FALSE,"CPR_E";"purioil",#N/A,FALSE,"CPR_E"}</definedName>
    <definedName name="ASASDA" localSheetId="5" hidden="1">{"cprgas",#N/A,FALSE,"CPR_E";"cprwat",#N/A,FALSE,"CPR_E";"oilcpr",#N/A,FALSE,"CPR_E";"norwat",#N/A,FALSE,"CPR_E";"norgas",#N/A,FALSE,"CPR_E";"noroil",#N/A,FALSE,"CPR_E";"surwat",#N/A,FALSE,"CPR_E";"surgas",#N/A,FALSE,"CPR_E";"suroil",#N/A,FALSE,"CPR_E";"puriwat",#N/A,FALSE,"CPR_E";"purigas",#N/A,FALSE,"CPR_E";"purioil",#N/A,FALSE,"CPR_E"}</definedName>
    <definedName name="ASASDA" hidden="1">{"cprgas",#N/A,FALSE,"CPR_E";"cprwat",#N/A,FALSE,"CPR_E";"oilcpr",#N/A,FALSE,"CPR_E";"norwat",#N/A,FALSE,"CPR_E";"norgas",#N/A,FALSE,"CPR_E";"noroil",#N/A,FALSE,"CPR_E";"surwat",#N/A,FALSE,"CPR_E";"surgas",#N/A,FALSE,"CPR_E";"suroil",#N/A,FALSE,"CPR_E";"puriwat",#N/A,FALSE,"CPR_E";"purigas",#N/A,FALSE,"CPR_E";"purioil",#N/A,FALSE,"CPR_E"}</definedName>
    <definedName name="asasdasd">#N/A</definedName>
    <definedName name="ASB" localSheetId="0">[9]AASHTO!$A$8:$F$11</definedName>
    <definedName name="ASB">[14]AASHTO!$A$8:$F$11</definedName>
    <definedName name="ASD" localSheetId="0"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hidden="1">{"via1",#N/A,TRUE,"general";"via2",#N/A,TRUE,"general";"via3",#N/A,TRUE,"general"}</definedName>
    <definedName name="asdadsaddweqeq">'[36]1'!#REF!</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hidden="1">{"TAB1",#N/A,TRUE,"GENERAL";"TAB2",#N/A,TRUE,"GENERAL";"TAB3",#N/A,TRUE,"GENERAL";"TAB4",#N/A,TRUE,"GENERAL";"TAB5",#N/A,TRUE,"GENERAL"}</definedName>
    <definedName name="asdasda">'[36]1'!#REF!</definedName>
    <definedName name="asdda"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E" hidden="1">#REF!</definedName>
    <definedName name="asdf" localSheetId="0"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hidden="1">{"via1",#N/A,TRUE,"general";"via2",#N/A,TRUE,"general";"via3",#N/A,TRUE,"general"}</definedName>
    <definedName name="asdfasdf">'[105]Form5 _Pág_ 2'!#REF!</definedName>
    <definedName name="asdfds"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GHJKLÑ" localSheetId="0">AIU!err</definedName>
    <definedName name="ASDFGHJKLÑ" localSheetId="2">'APU 1.1'!ERR</definedName>
    <definedName name="ASDFGHJKLÑ" localSheetId="3">'APU 1.2'!ERR</definedName>
    <definedName name="ASDFGHJKLÑ" localSheetId="4">'APU 1.3'!ERR</definedName>
    <definedName name="ASDFGHJKLÑ" localSheetId="5">'MEMORIAS DE CALCULO'!ERR</definedName>
    <definedName name="ASDFGHJKLÑ" localSheetId="6">'Transporte de materiales- t'!ERR</definedName>
    <definedName name="ASDFGHJKLÑ">[0]!ERR</definedName>
    <definedName name="asdflkjh"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#N/A</definedName>
    <definedName name="ASDNA">#REF!</definedName>
    <definedName name="asdsd" localSheetId="3">[106]!ERR</definedName>
    <definedName name="asdsd" localSheetId="4">[106]!ERR</definedName>
    <definedName name="asdsd" localSheetId="6">[106]!ERR</definedName>
    <definedName name="asdsd">[106]!ERR</definedName>
    <definedName name="ASFAF" localSheetId="0">[0]!ERR</definedName>
    <definedName name="ASFAF" localSheetId="5">[0]!ERR</definedName>
    <definedName name="ASFAF">[0]!ERR</definedName>
    <definedName name="ASFALTO" localSheetId="0">'[107]5.2'!$D$21</definedName>
    <definedName name="ASFALTO" localSheetId="5">'[107]5.2'!$D$21</definedName>
    <definedName name="ASFALTO">'[108]5.2'!$D$21</definedName>
    <definedName name="asfasd" localSheetId="0"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localSheetId="5"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hidden="1">{"via1",#N/A,TRUE,"general";"via2",#N/A,TRUE,"general";"via3",#N/A,TRUE,"general"}</definedName>
    <definedName name="Asie">[77]Contries_list!$D$3:$D$31</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hidden="1">{"TAB1",#N/A,TRUE,"GENERAL";"TAB2",#N/A,TRUE,"GENERAL";"TAB3",#N/A,TRUE,"GENERAL";"TAB4",#N/A,TRUE,"GENERAL";"TAB5",#N/A,TRUE,"GENERAL"}</definedName>
    <definedName name="ass" localSheetId="3">[10]!ERR</definedName>
    <definedName name="ass" localSheetId="4">[10]!ERR</definedName>
    <definedName name="ass" localSheetId="6">[10]!ERR</definedName>
    <definedName name="ass">[10]!ERR</definedName>
    <definedName name="Assoc_CAPEX">[109]Datos!$U$48</definedName>
    <definedName name="AT">#REF!</definedName>
    <definedName name="Atp">[20]EMPRESA!$F$20</definedName>
    <definedName name="ATR">'[80]Datos Generales'!$B$15</definedName>
    <definedName name="au">#REF!</definedName>
    <definedName name="AUM">#REF!</definedName>
    <definedName name="Aumento_16">'[105]Vía de Acceso'!$O$7</definedName>
    <definedName name="aur">#REF!</definedName>
    <definedName name="_xlnm.Auto_Open" localSheetId="0">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MODULO10.auto_abrir</definedName>
    <definedName name="auto1" localSheetId="2">#REF!</definedName>
    <definedName name="auto1" localSheetId="3">#REF!</definedName>
    <definedName name="auto1" localSheetId="4">#REF!</definedName>
    <definedName name="auto1" localSheetId="6">#REF!</definedName>
    <definedName name="auto1">#REF!</definedName>
    <definedName name="auto123" localSheetId="2">#REF!</definedName>
    <definedName name="auto123" localSheetId="3">#REF!</definedName>
    <definedName name="auto123" localSheetId="4">#REF!</definedName>
    <definedName name="auto123" localSheetId="6">#REF!</definedName>
    <definedName name="auto123">#REF!</definedName>
    <definedName name="auto2" localSheetId="2">#REF!</definedName>
    <definedName name="auto2" localSheetId="3">#REF!</definedName>
    <definedName name="auto2" localSheetId="4">#REF!</definedName>
    <definedName name="auto2" localSheetId="6">#REF!</definedName>
    <definedName name="auto2">#REF!</definedName>
    <definedName name="AUTO22">#REF!</definedName>
    <definedName name="AUTOMOTOR">#REF!</definedName>
    <definedName name="AUTOMOTOR1">#REF!</definedName>
    <definedName name="AuxAlim">'[20]DATOS CONTRATO'!$E$18</definedName>
    <definedName name="auxalimentacion">[110]CONTRATO!$E$18</definedName>
    <definedName name="AuxCom">'[20]DATOS CONTRATO'!$I$16</definedName>
    <definedName name="auxcomisariato">[110]CONTRATO!$I$16</definedName>
    <definedName name="AuxDot">'[20]DATOS CONTRATO'!$I$17</definedName>
    <definedName name="auxdotacion">[110]CONTRATO!$I$17</definedName>
    <definedName name="AuxHab">'[20]DATOS CONTRATO'!$E$17</definedName>
    <definedName name="auxhabi">[111]CONTRATO!$E$17</definedName>
    <definedName name="auxhabitacion">[110]CONTRATO!$E$17</definedName>
    <definedName name="auxtransporte">[110]CONTRATO!$E$16</definedName>
    <definedName name="av">#REF!</definedName>
    <definedName name="Avance_por_item">#REF!,#REF!,#REF!,#REF!,#REF!,#REF!,#REF!,#REF!,#REF!,#REF!,#REF!,#REF!,#REF!,#REF!,#REF!,#REF!,#REF!,#REF!</definedName>
    <definedName name="Avances_Totales">#REF!,#REF!,#REF!,#REF!,#REF!,#REF!,#REF!,#REF!,#REF!,#REF!,#REF!,#REF!,#REF!,#REF!,#REF!,#REF!,#REF!,#REF!</definedName>
    <definedName name="Avg_MW">[112]PAGE_20!#REF!</definedName>
    <definedName name="AvgeContractorReserves">'[113]PAzul NCF '!$D$11</definedName>
    <definedName name="AW" localSheetId="2">#REF!</definedName>
    <definedName name="AW" localSheetId="3">#REF!</definedName>
    <definedName name="AW" localSheetId="4">#REF!</definedName>
    <definedName name="AW" localSheetId="6">#REF!</definedName>
    <definedName name="AW">#REF!</definedName>
    <definedName name="ax" localSheetId="0">#REF!</definedName>
    <definedName name="ax" localSheetId="5">#REF!</definedName>
    <definedName name="AX">[114]ADMINISTRACION!$B$45</definedName>
    <definedName name="AY">'[80]Datos Generales'!$B$4</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hidden="1">{"via1",#N/A,TRUE,"general";"via2",#N/A,TRUE,"general";"via3",#N/A,TRUE,"general"}</definedName>
    <definedName name="B_impresión_IM">#REF!</definedName>
    <definedName name="B18QualityAdjustment">[113]Input!$E$44</definedName>
    <definedName name="B90QualityDif">[115]Input!$D$58</definedName>
    <definedName name="baez">#REF!</definedName>
    <definedName name="Bajo_L" localSheetId="0">[83]Tabla!$A$1:$A$5</definedName>
    <definedName name="Bajo_L" localSheetId="5">[83]Tabla!$A$1:$A$5</definedName>
    <definedName name="Bajo_L">[84]Tabla!$A$1:$A$5</definedName>
    <definedName name="balance" localSheetId="0">[0]!ERR</definedName>
    <definedName name="balance" localSheetId="5">[0]!ERR</definedName>
    <definedName name="balance">[0]!ERR</definedName>
    <definedName name="BALANCE01" localSheetId="0">[0]!ERR</definedName>
    <definedName name="BALANCE01" localSheetId="5">[0]!ERR</definedName>
    <definedName name="BALANCE01">[0]!ERR</definedName>
    <definedName name="ballamce" localSheetId="0">[0]!ERR</definedName>
    <definedName name="ballamce" localSheetId="5">[0]!ERR</definedName>
    <definedName name="ballamce">[0]!ERR</definedName>
    <definedName name="BAMB" localSheetId="0" hidden="1">{#N/A,#N/A,FALSE,"Hoja1";#N/A,#N/A,FALSE,"Hoja2"}</definedName>
    <definedName name="BAMB" localSheetId="5" hidden="1">{#N/A,#N/A,FALSE,"Hoja1";#N/A,#N/A,FALSE,"Hoja2"}</definedName>
    <definedName name="BAMB" hidden="1">{#N/A,#N/A,FALSE,"Hoja1";#N/A,#N/A,FALSE,"Hoja2"}</definedName>
    <definedName name="BARANDAS" localSheetId="3">[79]!ERR</definedName>
    <definedName name="BARANDAS" localSheetId="4">[79]!ERR</definedName>
    <definedName name="BARANDAS" localSheetId="6">[79]!ERR</definedName>
    <definedName name="BARANDAS">[79]!ERR</definedName>
    <definedName name="bASE" localSheetId="2">#REF!</definedName>
    <definedName name="bASE" localSheetId="3">#REF!</definedName>
    <definedName name="bASE" localSheetId="4">#REF!</definedName>
    <definedName name="bASE" localSheetId="6">#REF!</definedName>
    <definedName name="Base">#REF!</definedName>
    <definedName name="Base_datos_IM">#REF!</definedName>
    <definedName name="BASE_DE_DATOS">#REF!</definedName>
    <definedName name="Base_Precios">[45]PRECIOS!$B$1:$D$65536</definedName>
    <definedName name="base_VaR">#REF!</definedName>
    <definedName name="base1">#REF!</definedName>
    <definedName name="base2">#REF!</definedName>
    <definedName name="BASEDATOS" localSheetId="0">#REF!</definedName>
    <definedName name="basedatos">[116]Hoja1!$A$4:$BZ$55</definedName>
    <definedName name="_xlnm.Database" localSheetId="2">#REF!</definedName>
    <definedName name="_xlnm.Database" localSheetId="3">#REF!</definedName>
    <definedName name="_xlnm.Database" localSheetId="4">#REF!</definedName>
    <definedName name="_xlnm.Database" localSheetId="6">#REF!</definedName>
    <definedName name="_xlnm.Database">#REF!</definedName>
    <definedName name="BaseDeDatos1">#REF!</definedName>
    <definedName name="basep">[117]PRESUPUESTAL!$A$4:$P$190</definedName>
    <definedName name="Basica_Centro_costo_2001">#REF!</definedName>
    <definedName name="Basica_Facturacion_2001">#REF!</definedName>
    <definedName name="Basica_Reserva_2001">#REF!</definedName>
    <definedName name="Básico">#REF!</definedName>
    <definedName name="baul" localSheetId="3">[8]!ERR</definedName>
    <definedName name="baul" localSheetId="4">[8]!ERR</definedName>
    <definedName name="baul" localSheetId="6">[8]!ERR</definedName>
    <definedName name="baul">[8]!ERR</definedName>
    <definedName name="bb" localSheetId="0">#REF!</definedName>
    <definedName name="BB" localSheetId="2">'APU 1.1'!ERR</definedName>
    <definedName name="BB" localSheetId="3">'APU 1.2'!ERR</definedName>
    <definedName name="BB" localSheetId="4">'APU 1.3'!ERR</definedName>
    <definedName name="BB" localSheetId="5">'MEMORIAS DE CALCULO'!ERR</definedName>
    <definedName name="BB" localSheetId="6">'Transporte de materiales- t'!ERR</definedName>
    <definedName name="BB">[0]!ERR</definedName>
    <definedName name="bbbabbba" localSheetId="0">[0]!ERR</definedName>
    <definedName name="bbbabbba" localSheetId="5">[0]!ERR</definedName>
    <definedName name="bbbabbba">[0]!ERR</definedName>
    <definedName name="BBBB" localSheetId="0" hidden="1">{#N/A,#N/A,FALSE,"Hoja1";#N/A,#N/A,FALSE,"Hoja2"}</definedName>
    <definedName name="BBBB" localSheetId="5" hidden="1">{#N/A,#N/A,FALSE,"Hoja1";#N/A,#N/A,FALSE,"Hoja2"}</definedName>
    <definedName name="BBBB" hidden="1">{#N/A,#N/A,FALSE,"Hoja1";#N/A,#N/A,FALSE,"Hoja2"}</definedName>
    <definedName name="bbbbb" localSheetId="3">[91]!ERR</definedName>
    <definedName name="bbbbb" localSheetId="4">[91]!ERR</definedName>
    <definedName name="bbbbb" localSheetId="6">[91]!ERR</definedName>
    <definedName name="bbbbb">[91]!ERR</definedName>
    <definedName name="bbbbbb" localSheetId="0"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hidden="1">{"via1",#N/A,TRUE,"general";"via2",#N/A,TRUE,"general";"via3",#N/A,TRUE,"general"}</definedName>
    <definedName name="BBBBBBBBBBBBBBBBBBBBBBBBBBBBBBBB">'[36]1'!#REF!</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hidden="1">{"TAB1",#N/A,TRUE,"GENERAL";"TAB2",#N/A,TRUE,"GENERAL";"TAB3",#N/A,TRUE,"GENERAL";"TAB4",#N/A,TRUE,"GENERAL";"TAB5",#N/A,TRUE,"GENERAL"}</definedName>
    <definedName name="BD" localSheetId="0">#REF!</definedName>
    <definedName name="BD" localSheetId="5">#REF!</definedName>
    <definedName name="Bd">[118]FACTORES!$B$8:$B$33</definedName>
    <definedName name="BDD">#REF!</definedName>
    <definedName name="BDFB" localSheetId="0"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hidden="1">{"TAB1",#N/A,TRUE,"GENERAL";"TAB2",#N/A,TRUE,"GENERAL";"TAB3",#N/A,TRUE,"GENERAL";"TAB4",#N/A,TRUE,"GENERAL";"TAB5",#N/A,TRUE,"GENERAL"}</definedName>
    <definedName name="BG">'[44]COSTOS UNITARIOS'!$B$11</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hidden="1">{"via1",#N/A,TRUE,"general";"via2",#N/A,TRUE,"general";"via3",#N/A,TRUE,"general"}</definedName>
    <definedName name="bgh">#REF!</definedName>
    <definedName name="BGT">#REF!</definedName>
    <definedName name="bgvfcdx" localSheetId="0"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 localSheetId="0">'[119]ESTADO RED'!$E$8</definedName>
    <definedName name="bimestre" localSheetId="5">'[119]ESTADO RED'!$E$8</definedName>
    <definedName name="bimestre">'[120]ESTADO RED'!$E$8</definedName>
    <definedName name="BISEL">[11]EQUIPO!$F$81</definedName>
    <definedName name="Bits">#REF!</definedName>
    <definedName name="BJHVVHGH" localSheetId="0">DATE(YEAR([0]!Loan_Start),MONTH([0]!Loan_Start)+Payment_Number,DAY([0]!Loan_Start))</definedName>
    <definedName name="BJHVVHGH" localSheetId="3">DATE(YEAR([0]!Loan_Start),MONTH([0]!Loan_Start)+Payment_Number,DAY([0]!Loan_Start))</definedName>
    <definedName name="BJHVVHGH" localSheetId="4">DATE(YEAR([0]!Loan_Start),MONTH([0]!Loan_Start)+Payment_Number,DAY([0]!Loan_Start))</definedName>
    <definedName name="BJHVVHGH" localSheetId="5">DATE(YEAR(Loan_Start),MONTH(Loan_Start)+Payment_Number,DAY(Loan_Start))</definedName>
    <definedName name="BJHVVHGH" localSheetId="6">DATE(YEAR([0]!Loan_Start),MONTH([0]!Loan_Start)+Payment_Number,DAY([0]!Loan_Start))</definedName>
    <definedName name="BJHVVHGH">DATE(YEAR(Loan_Start),MONTH(Loan_Start)+Payment_Number,DAY(Loan_Start))</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'[121]Ejecutado%'!#REF!</definedName>
    <definedName name="blEjecutadoPorcen">'[121]Ejecutado$'!$D$1:$CE$45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'[121]Programado$'!$I$1:$CK$45</definedName>
    <definedName name="blReferenciaInforme">#REF!</definedName>
    <definedName name="BLS._BRUTOS">[78]TKS!$C$8:$J$39,[78]TKS!$C$41:$I$43,[78]TKS!$K$43,[78]TKS!$M$43,[78]TKS!$L$8:$L$39,[78]TKS!$P$3:$R$8+[78]TEST!$A$5:$T$269</definedName>
    <definedName name="bn" localSheetId="2">#REF!</definedName>
    <definedName name="bn" localSheetId="3">#REF!</definedName>
    <definedName name="bn" localSheetId="4">#REF!</definedName>
    <definedName name="bn" localSheetId="6">#REF!</definedName>
    <definedName name="bn">#REF!</definedName>
    <definedName name="bnm">#REF!</definedName>
    <definedName name="bnv" localSheetId="3">[8]!ERR</definedName>
    <definedName name="bnv" localSheetId="4">[8]!ERR</definedName>
    <definedName name="bnv" localSheetId="6">[8]!ERR</definedName>
    <definedName name="bnv">[8]!ERR</definedName>
    <definedName name="BO">#REF!</definedName>
    <definedName name="BOEQ">#REF!</definedName>
    <definedName name="bol">#REF!</definedName>
    <definedName name="Bombas">#REF!</definedName>
    <definedName name="BONO">#REF!</definedName>
    <definedName name="BORDER1">[122]steel!#REF!</definedName>
    <definedName name="BORDET">#REF!</definedName>
    <definedName name="BORSHE">'[4]7422CW00'!#REF!</definedName>
    <definedName name="BORSUM">'[4]7422CW00'!#REF!</definedName>
    <definedName name="BOX" localSheetId="3">[10]!ERR</definedName>
    <definedName name="BOX" localSheetId="4">[10]!ERR</definedName>
    <definedName name="BOX" localSheetId="6">[10]!ERR</definedName>
    <definedName name="BOX">[10]!ERR</definedName>
    <definedName name="BOX__" hidden="1">#REF!</definedName>
    <definedName name="boxes">#REF!</definedName>
    <definedName name="BQ">#REF!</definedName>
    <definedName name="BQA">#REF!</definedName>
    <definedName name="bqagasc">#REF!</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rent">#REF!</definedName>
    <definedName name="BrentPrice">[115]Input!$E$56</definedName>
    <definedName name="BrentPriceScenario">[115]Input!$D$55</definedName>
    <definedName name="BRIC12">[11]Hoja3!$F$1405</definedName>
    <definedName name="BS1WellCapex">[113]Input!$E$51</definedName>
    <definedName name="BSAPI">[113]Input!$E$50</definedName>
    <definedName name="BSApprWellCapex">[113]Input!$F$52</definedName>
    <definedName name="bsb" localSheetId="0"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hidden="1">{"via1",#N/A,TRUE,"general";"via2",#N/A,TRUE,"general";"via3",#N/A,TRUE,"general"}</definedName>
    <definedName name="BSDevWellCapex">[113]Input!$E$53</definedName>
    <definedName name="BSDisposalFacilitiesUnitCapex">[113]Input!$E$71</definedName>
    <definedName name="BSDisposalWellCapex">[113]Input!$E$54</definedName>
    <definedName name="BSFacilitiesUnitCapex">[113]Input!$E$69</definedName>
    <definedName name="BSInitialProd">[113]Input!$F$59</definedName>
    <definedName name="BSOpex">[113]Input!$E$73</definedName>
    <definedName name="BSPlateauDuration">[113]Input!$F$62</definedName>
    <definedName name="BSPlateauProd">[113]Input!$F$61</definedName>
    <definedName name="BSPlateauStartYear">[113]Input!$F$64</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hidden="1">{"TAB1",#N/A,TRUE,"GENERAL";"TAB2",#N/A,TRUE,"GENERAL";"TAB3",#N/A,TRUE,"GENERAL";"TAB4",#N/A,TRUE,"GENERAL";"TAB5",#N/A,TRUE,"GENERAL"}</definedName>
    <definedName name="BSProjectStarYear">[113]Input!$F$63</definedName>
    <definedName name="BSReserves">[113]Input!$F$56</definedName>
    <definedName name="BSurCase">[113]Input!$E$55</definedName>
    <definedName name="BSW">[123]medelo!$D$37</definedName>
    <definedName name="BSWatInjperWell">[113]Input!$F$67</definedName>
    <definedName name="BSWellDecline">[113]Input!$F$60</definedName>
    <definedName name="BSWellReserves">[113]Input!$F$58</definedName>
    <definedName name="bt" localSheetId="0"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hidden="1">{"TAB1",#N/A,TRUE,"GENERAL";"TAB2",#N/A,TRUE,"GENERAL";"TAB3",#N/A,TRUE,"GENERAL";"TAB4",#N/A,TRUE,"GENERAL";"TAB5",#N/A,TRUE,"GENERAL"}</definedName>
    <definedName name="BU">'[124]Prestaciones y AIU'!$A$1</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 localSheetId="0">#REF!</definedName>
    <definedName name="BuiltIn_Print_Area">'[125]Form5 _Pág_ 1'!#REF!</definedName>
    <definedName name="BuiltIn_Print_Area___0">'[125]Form5 _Pág_ 2'!#REF!</definedName>
    <definedName name="BuiltIn_Print_Area___0___0">#REF!</definedName>
    <definedName name="BuiltIn_Print_Area___0_10">'[105]Form5 _Pág_ 2'!#REF!</definedName>
    <definedName name="BuiltIn_Print_Area___0_16">'[105]Form5 _Pág_ 2'!#REF!</definedName>
    <definedName name="BuiltIn_Print_Area___0_19">'[105]Form5 _Pág_ 2'!#REF!</definedName>
    <definedName name="BuiltIn_Print_Area___0_20">'[105]Form5 _Pág_ 2'!#REF!</definedName>
    <definedName name="BuiltIn_Print_Area___0_27">'[126]Form5 _Pág_ 2'!#REF!</definedName>
    <definedName name="BuiltIn_Print_Area___0_28">'[126]Form5 _Pág_ 2'!#REF!</definedName>
    <definedName name="BuiltIn_Print_Area___0_29">'[126]Form5 _Pág_ 2'!#REF!</definedName>
    <definedName name="BuiltIn_Print_Area___0_30">'[126]Form5 _Pág_ 2'!#REF!</definedName>
    <definedName name="BuiltIn_Print_Area___0_4">'[127]Form5 _Pág_ 2'!#REF!</definedName>
    <definedName name="BuiltIn_Print_Area___0_7">'[105]Form5 _Pág_ 2'!#REF!</definedName>
    <definedName name="BuiltIn_Print_Area___0_8">'[105]Form5 _Pág_ 2'!#REF!</definedName>
    <definedName name="BuiltIn_Print_Area___0_9">'[105]Form5 _Pág_ 2'!#REF!</definedName>
    <definedName name="BuiltIn_Print_Area_10">'[105]Form5 _Pág_ 1'!#REF!</definedName>
    <definedName name="BuiltIn_Print_Area_16">'[105]Form5 _Pág_ 1'!#REF!</definedName>
    <definedName name="BuiltIn_Print_Area_19">'[105]Form5 _Pág_ 1'!#REF!</definedName>
    <definedName name="BuiltIn_Print_Area_20">'[105]Form5 _Pág_ 1'!#REF!</definedName>
    <definedName name="BuiltIn_Print_Area_27">'[126]Form5 _Pág_ 1'!#REF!</definedName>
    <definedName name="BuiltIn_Print_Area_28">'[126]Form5 _Pág_ 1'!#REF!</definedName>
    <definedName name="BuiltIn_Print_Area_29">'[126]Form5 _Pág_ 1'!#REF!</definedName>
    <definedName name="BuiltIn_Print_Area_30">'[126]Form5 _Pág_ 1'!#REF!</definedName>
    <definedName name="BuiltIn_Print_Area_4">'[127]Form5 _Pág_ 1'!#REF!</definedName>
    <definedName name="BuiltIn_Print_Area_7">'[105]Form5 _Pág_ 1'!#REF!</definedName>
    <definedName name="BuiltIn_Print_Area_8">'[105]Form5 _Pág_ 1'!#REF!</definedName>
    <definedName name="BuiltIn_Print_Area_9">'[105]Form5 _Pág_ 1'!#REF!</definedName>
    <definedName name="BuiltIn_Print_Titles">#REF!</definedName>
    <definedName name="burden">#REF!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H">[11]Hoja3!$F$1100</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hidden="1">{"TAB1",#N/A,TRUE,"GENERAL";"TAB2",#N/A,TRUE,"GENERAL";"TAB3",#N/A,TRUE,"GENERAL";"TAB4",#N/A,TRUE,"GENERAL";"TAB5",#N/A,TRUE,"GENERAL"}</definedName>
    <definedName name="bvbvbh0078">#REF!,#REF!,#REF!,#REF!,#REF!,#REF!,#REF!,#REF!,#REF!,#REF!,#REF!,#REF!,#REF!,#REF!,#REF!,#REF!,#REF!,#REF!,#REF!,#REF!,#REF!,#REF!,#REF!,#REF!,#REF!,#REF!,#REF!,#REF!</definedName>
    <definedName name="bvcb" localSheetId="0"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hidden="1">{"via1",#N/A,TRUE,"general";"via2",#N/A,TRUE,"general";"via3",#N/A,TRUE,"general"}</definedName>
    <definedName name="C._C.">#REF!</definedName>
    <definedName name="C.CLAV">#REF!</definedName>
    <definedName name="C.FOND">#REF!</definedName>
    <definedName name="C.LOM">#REF!</definedName>
    <definedName name="C.TERR">#REF!</definedName>
    <definedName name="C_" localSheetId="2">#REF!</definedName>
    <definedName name="C_" localSheetId="3">#REF!</definedName>
    <definedName name="C_" localSheetId="4">#REF!</definedName>
    <definedName name="C_" localSheetId="6">#REF!</definedName>
    <definedName name="C_">#REF!</definedName>
    <definedName name="c_a310">[128]C21_A310!$A$17:$AE$73</definedName>
    <definedName name="c_g115">[128]C21_G115!$A$19:$AE$76</definedName>
    <definedName name="c_g220">[128]C21_G220!$A$18:$AE$76</definedName>
    <definedName name="c_g221">[128]C21_G220!$A$18:$AE$76</definedName>
    <definedName name="CA">#REF!</definedName>
    <definedName name="CAB">#REF!</definedName>
    <definedName name="Caballos_Profundo">#REF!</definedName>
    <definedName name="Cableado">#REF!</definedName>
    <definedName name="CABLECU">[11]Hoja3!$F$1560</definedName>
    <definedName name="CAC" localSheetId="0" hidden="1">{"krl1",#N/A,FALSE,"kr";"krl2",#N/A,FALSE,"kr";"compara",#N/A,FALSE,"kr";"desconp1",#N/A,FALSE,"kr";"desconp12",#N/A,FALSE,"kr";"krnp1",#N/A,FALSE,"kr";"krnp2",#N/A,FALSE,"kr";"krp12avg",#N/A,FALSE,"kr";"krp1avg",#N/A,FALSE,"kr"}</definedName>
    <definedName name="CAC" localSheetId="5" hidden="1">{"krl1",#N/A,FALSE,"kr";"krl2",#N/A,FALSE,"kr";"compara",#N/A,FALSE,"kr";"desconp1",#N/A,FALSE,"kr";"desconp12",#N/A,FALSE,"kr";"krnp1",#N/A,FALSE,"kr";"krnp2",#N/A,FALSE,"kr";"krp12avg",#N/A,FALSE,"kr";"krp1avg",#N/A,FALSE,"kr"}</definedName>
    <definedName name="CAC" hidden="1">{"krl1",#N/A,FALSE,"kr";"krl2",#N/A,FALSE,"kr";"compara",#N/A,FALSE,"kr";"desconp1",#N/A,FALSE,"kr";"desconp12",#N/A,FALSE,"kr";"krnp1",#N/A,FALSE,"kr";"krnp2",#N/A,FALSE,"kr";"krp12avg",#N/A,FALSE,"kr";"krp1avg",#N/A,FALSE,"kr"}</definedName>
    <definedName name="Caja1Capex">[113]Input!$E$27</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_Codes">[112]PAGE_20!#REF!</definedName>
    <definedName name="CAL_Factors">[112]PAGE_20!#REF!</definedName>
    <definedName name="CALCULO">#REF!</definedName>
    <definedName name="CAMPO">#REF!</definedName>
    <definedName name="CANT" localSheetId="2">#REF!</definedName>
    <definedName name="CANT" localSheetId="3">#REF!</definedName>
    <definedName name="CANT" localSheetId="4">#REF!</definedName>
    <definedName name="CANT" localSheetId="6">#REF!</definedName>
    <definedName name="CANT">#REF!</definedName>
    <definedName name="CANT_01">#REF!</definedName>
    <definedName name="CANT_10">#REF!</definedName>
    <definedName name="CANT_16">#REF!</definedName>
    <definedName name="CANT_18">#REF!</definedName>
    <definedName name="CANT_19">#REF!</definedName>
    <definedName name="CANT_20">#REF!</definedName>
    <definedName name="CANT_21">#REF!</definedName>
    <definedName name="CANT_22">#REF!</definedName>
    <definedName name="CANT_4">#REF!</definedName>
    <definedName name="CANT_7">#REF!</definedName>
    <definedName name="CANT_8">#REF!</definedName>
    <definedName name="CANT100">[127]ITEMS!#REF!</definedName>
    <definedName name="CANT101">[127]ITEMS!#REF!</definedName>
    <definedName name="CANT102">[127]ITEMS!#REF!</definedName>
    <definedName name="CANT103">[127]ITEMS!#REF!</definedName>
    <definedName name="CANT104">[127]ITEMS!#REF!</definedName>
    <definedName name="CANT105">[127]ITEMS!#REF!</definedName>
    <definedName name="CANT106">[127]ITEMS!#REF!</definedName>
    <definedName name="CANT107">[127]ITEMS!#REF!</definedName>
    <definedName name="CANT49">[127]ITEMS!#REF!</definedName>
    <definedName name="CANT50">[127]ITEMS!#REF!</definedName>
    <definedName name="CANT51">[127]ITEMS!#REF!</definedName>
    <definedName name="CANT52">[127]ITEMS!#REF!</definedName>
    <definedName name="CANT53">[127]ITEMS!#REF!</definedName>
    <definedName name="CANT54">[127]ITEMS!#REF!</definedName>
    <definedName name="CANT55">[127]ITEMS!#REF!</definedName>
    <definedName name="CANT56">[127]ITEMS!#REF!</definedName>
    <definedName name="CANT57">[127]ITEMS!#REF!</definedName>
    <definedName name="CANT58">[127]ITEMS!#REF!</definedName>
    <definedName name="CANT59">[127]ITEMS!#REF!</definedName>
    <definedName name="CANT60">[127]ITEMS!#REF!</definedName>
    <definedName name="CANT61">[127]ITEMS!#REF!</definedName>
    <definedName name="CANT62">[127]ITEMS!#REF!</definedName>
    <definedName name="CANT63">[127]ITEMS!#REF!</definedName>
    <definedName name="CANT64">[127]ITEMS!#REF!</definedName>
    <definedName name="CANT65">[127]ITEMS!#REF!</definedName>
    <definedName name="CANT66">[127]ITEMS!#REF!</definedName>
    <definedName name="CANT67">[127]ITEMS!#REF!</definedName>
    <definedName name="CANT68">[127]ITEMS!#REF!</definedName>
    <definedName name="CANT69">[127]ITEMS!#REF!</definedName>
    <definedName name="CANT70">[127]ITEMS!#REF!</definedName>
    <definedName name="CANT71">[127]ITEMS!#REF!</definedName>
    <definedName name="CANT72">[127]ITEMS!#REF!</definedName>
    <definedName name="CANT73">[127]ITEMS!#REF!</definedName>
    <definedName name="CANT74">[127]ITEMS!#REF!</definedName>
    <definedName name="CANT75">[127]ITEMS!#REF!</definedName>
    <definedName name="CANT76">[127]ITEMS!#REF!</definedName>
    <definedName name="CANT77">[127]ITEMS!#REF!</definedName>
    <definedName name="CANT78">[127]ITEMS!#REF!</definedName>
    <definedName name="CANT79">[127]ITEMS!#REF!</definedName>
    <definedName name="CANT80">[127]ITEMS!#REF!</definedName>
    <definedName name="CANT81">[127]ITEMS!#REF!</definedName>
    <definedName name="CANT82">[127]ITEMS!#REF!</definedName>
    <definedName name="CANT83">[127]ITEMS!#REF!</definedName>
    <definedName name="CANT84">[127]ITEMS!#REF!</definedName>
    <definedName name="CANT85">[127]ITEMS!#REF!</definedName>
    <definedName name="CANT86">[127]ITEMS!#REF!</definedName>
    <definedName name="CANT87">[127]ITEMS!#REF!</definedName>
    <definedName name="CANT88">[127]ITEMS!#REF!</definedName>
    <definedName name="CANT89">[127]ITEMS!#REF!</definedName>
    <definedName name="CANT90">[127]ITEMS!#REF!</definedName>
    <definedName name="CANT91">[127]ITEMS!#REF!</definedName>
    <definedName name="CANT92">[127]ITEMS!#REF!</definedName>
    <definedName name="CANT93">[127]ITEMS!#REF!</definedName>
    <definedName name="CANT94">[127]ITEMS!#REF!</definedName>
    <definedName name="CANT95">[127]ITEMS!#REF!</definedName>
    <definedName name="CANT96">[127]ITEMS!#REF!</definedName>
    <definedName name="CANT97">[127]ITEMS!#REF!</definedName>
    <definedName name="CANT98">[127]ITEMS!#REF!</definedName>
    <definedName name="CANT99">[127]ITEMS!#REF!</definedName>
    <definedName name="CANTERAS">#REF!</definedName>
    <definedName name="cantidad">'[129]TRAMO 03'!$F:$F,'[129]TRAMO 03'!$I:$I,'[129]TRAMO 03'!$K:$K,'[129]TRAMO 03'!#REF!,'[129]TRAMO 03'!#REF!,'[129]TRAMO 03'!#REF!,'[129]TRAMO 03'!#REF!,'[129]TRAMO 03'!#REF!,'[129]TRAMO 03'!#REF!,'[129]TRAMO 03'!#REF!,'[129]TRAMO 03'!#REF!,'[129]TRAMO 03'!#REF!,'[129]TRAMO 03'!#REF!,'[129]TRAMO 03'!#REF!,'[129]TRAMO 03'!#REF!,'[129]TRAMO 03'!#REF!</definedName>
    <definedName name="CantObraDefinitiva" localSheetId="0" hidden="1">{"SUMINISTRO E INSTALACIÓN CANALETAS L=7.50"}</definedName>
    <definedName name="CantObraDefinitiva" localSheetId="5" hidden="1">{"SUMINISTRO E INSTALACIÓN CANALETAS L=7.50"}</definedName>
    <definedName name="CantObraDefinitiva" hidden="1">{"SUMINISTRO E INSTALACIÓN CANALETAS L=7.50"}</definedName>
    <definedName name="cap" localSheetId="2">#REF!</definedName>
    <definedName name="cap" localSheetId="3">#REF!</definedName>
    <definedName name="cap" localSheetId="4">#REF!</definedName>
    <definedName name="cap" localSheetId="6">#REF!</definedName>
    <definedName name="CAP">#REF!</definedName>
    <definedName name="CAPAC._HSE">#REF!</definedName>
    <definedName name="CAPEXCLASS">[130]SOURCES!$H$4:$H$21</definedName>
    <definedName name="CapexCupiagua">#REF!</definedName>
    <definedName name="CapexCupiaguainRecetor">#REF!</definedName>
    <definedName name="CapexCupiaguaSouth">#REF!</definedName>
    <definedName name="CapexCusiana">#REF!</definedName>
    <definedName name="CapexDele">#REF!</definedName>
    <definedName name="CapexFloreña">#REF!</definedName>
    <definedName name="CapexPauto">#REF!</definedName>
    <definedName name="CapexPiedemonte">#REF!</definedName>
    <definedName name="CapexRecetor">#REF!</definedName>
    <definedName name="CapexRecetorPiedemonte">#REF!</definedName>
    <definedName name="CapexRioChitamena">#REF!</definedName>
    <definedName name="CapexSDLA">#REF!</definedName>
    <definedName name="CapexSDLATauramenaRCh">#REF!</definedName>
    <definedName name="CapexSensitivityFactor">'[104]Prospecto 1 7030 NCF -Oil'!$E$39</definedName>
    <definedName name="CapexTauramena">#REF!</definedName>
    <definedName name="CapexTotal">#REF!</definedName>
    <definedName name="CapexVolcanera">#REF!</definedName>
    <definedName name="CapFinanciera1">#REF!</definedName>
    <definedName name="CapFinanciera2">#REF!</definedName>
    <definedName name="CapFinanciera3">#REF!</definedName>
    <definedName name="CapFinanciera4">#REF!</definedName>
    <definedName name="CAPÍTULO">[131]Hoja1!$A$12:$B$21</definedName>
    <definedName name="CAPITULO_I">#REF!</definedName>
    <definedName name="CAPÍTULO_I">#REF!</definedName>
    <definedName name="CAPÍTULO_II">#REF!</definedName>
    <definedName name="CAPITULOI">#REF!</definedName>
    <definedName name="CAPÍTULOS">#REF!</definedName>
    <definedName name="capped">[132]Proyecto_CARACARA!#REF!</definedName>
    <definedName name="CapTecnica1">#REF!</definedName>
    <definedName name="CapTecnica2">#REF!</definedName>
    <definedName name="CAR">#REF!</definedName>
    <definedName name="CARGA">#REF!</definedName>
    <definedName name="CARGADOR">[103]EQUIPO!$D$10</definedName>
    <definedName name="CARGOS">#REF!</definedName>
    <definedName name="Carlitos">#REF!</definedName>
    <definedName name="CARLOS" localSheetId="0">DATE(YEAR([0]!Loan_Start),MONTH([0]!Loan_Start)+Payment_Number,DAY([0]!Loan_Start))</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MODULO10.auto_abrir</definedName>
    <definedName name="CARLOSC" localSheetId="0" hidden="1">{"krl1",#N/A,FALSE,"kr";"krl2",#N/A,FALSE,"kr";"compara",#N/A,FALSE,"kr";"desconp1",#N/A,FALSE,"kr";"desconp12",#N/A,FALSE,"kr";"krnp1",#N/A,FALSE,"kr";"krnp2",#N/A,FALSE,"kr";"krp12avg",#N/A,FALSE,"kr";"krp1avg",#N/A,FALSE,"kr"}</definedName>
    <definedName name="CARLOSC" localSheetId="5" hidden="1">{"krl1",#N/A,FALSE,"kr";"krl2",#N/A,FALSE,"kr";"compara",#N/A,FALSE,"kr";"desconp1",#N/A,FALSE,"kr";"desconp12",#N/A,FALSE,"kr";"krnp1",#N/A,FALSE,"kr";"krnp2",#N/A,FALSE,"kr";"krp12avg",#N/A,FALSE,"kr";"krp1avg",#N/A,FALSE,"kr"}</definedName>
    <definedName name="CARLOSC" hidden="1">{"krl1",#N/A,FALSE,"kr";"krl2",#N/A,FALSE,"kr";"compara",#N/A,FALSE,"kr";"desconp1",#N/A,FALSE,"kr";"desconp12",#N/A,FALSE,"kr";"krnp1",#N/A,FALSE,"kr";"krnp2",#N/A,FALSE,"kr";"krp12avg",#N/A,FALSE,"kr";"krp1avg",#N/A,FALSE,"kr"}</definedName>
    <definedName name="CAROL">'[72]precios-básicos2002'!$C$12:$C$56</definedName>
    <definedName name="carol1">'[73]precios-básicos2002'!$C$12:$C$56</definedName>
    <definedName name="CARRETERAS">[72]DATOS!$A$9</definedName>
    <definedName name="CARRO">#REF!</definedName>
    <definedName name="Carry_B">[133]Datos!$U$52</definedName>
    <definedName name="Carry_Exp">[133]Datos!$U$54</definedName>
    <definedName name="Carry_per_boe">[133]Datos!$U$56</definedName>
    <definedName name="casanare">[134]Listado!$F$1038:$F$1056</definedName>
    <definedName name="CASCASCACAA">'[36]1'!#REF!</definedName>
    <definedName name="casgasc">#REF!</definedName>
    <definedName name="Casing_Accessories">#REF!</definedName>
    <definedName name="CASOMAX">#REF!</definedName>
    <definedName name="CASOMED">#REF!</definedName>
    <definedName name="CASOMIN">#REF!</definedName>
    <definedName name="Category">#REF!</definedName>
    <definedName name="CategoryArea">'[135]Civil work'!$16:$19,'[135]Civil work'!$29:$39,'[135]Civil work'!$49:$60,'[135]Civil work'!$70:$71,'[135]Civil work'!$81:$87</definedName>
    <definedName name="causa">#REF!</definedName>
    <definedName name="CausaComent">#REF!</definedName>
    <definedName name="causaeq">#REF!</definedName>
    <definedName name="causahora">#REF!</definedName>
    <definedName name="causaper">#REF!</definedName>
    <definedName name="causapoz">#REF!</definedName>
    <definedName name="CB">'[80]Datos Generales'!$B$8</definedName>
    <definedName name="CBLES">#REF!</definedName>
    <definedName name="CBLES1">#REF!</definedName>
    <definedName name="CBRDISEÑO">[136]SECTORIZACIÓN!$A$12:$G$20</definedName>
    <definedName name="CBWorkbookPriority" hidden="1">-1602700874</definedName>
    <definedName name="cc" localSheetId="0">#REF!</definedName>
    <definedName name="CC">[137]Personalizar!$G$22:$G$25</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'[138]5094-2003'!$G$13</definedName>
    <definedName name="CC5094_EE3270">'[138]5094-2003'!$G$17</definedName>
    <definedName name="CC5094_EE3890">'[138]5094-2003'!$G$28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hidden="1">{"TAB1",#N/A,TRUE,"GENERAL";"TAB2",#N/A,TRUE,"GENERAL";"TAB3",#N/A,TRUE,"GENERAL";"TAB4",#N/A,TRUE,"GENERAL";"TAB5",#N/A,TRUE,"GENERAL"}</definedName>
    <definedName name="CCCCCC" localSheetId="0">'[139]A. P. U.'!#REF!</definedName>
    <definedName name="CCCCCC" localSheetId="2">'[140]A. P. U.'!#REF!</definedName>
    <definedName name="CCCCCC" localSheetId="3">'[140]A. P. U.'!#REF!</definedName>
    <definedName name="CCCCCC" localSheetId="4">'[140]A. P. U.'!#REF!</definedName>
    <definedName name="CCCCCC" localSheetId="6">'[140]A. P. U.'!#REF!</definedName>
    <definedName name="CCCCCC">'[140]A. P. U.'!#REF!</definedName>
    <definedName name="ccdc">#REF!,#REF!,#REF!,#REF!,#REF!,#REF!,#REF!,#REF!,#REF!,#REF!,#REF!,#REF!,#REF!,#REF!,#REF!,#REF!,#REF!,#REF!,#REF!,#REF!,#REF!,#REF!,#REF!,#REF!,#REF!,#REF!,#REF!,#REF!</definedName>
    <definedName name="CCT">#REF!</definedName>
    <definedName name="ccto210" localSheetId="2">#REF!</definedName>
    <definedName name="ccto210" localSheetId="3">#REF!</definedName>
    <definedName name="ccto210" localSheetId="4">#REF!</definedName>
    <definedName name="ccto210" localSheetId="6">#REF!</definedName>
    <definedName name="ccto210">#REF!</definedName>
    <definedName name="cd" localSheetId="0">#REF!</definedName>
    <definedName name="cd">[141]Hoja1!$C$81</definedName>
    <definedName name="cdcdc" localSheetId="0"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hidden="1">{"via1",#N/A,TRUE,"general";"via2",#N/A,TRUE,"general";"via3",#N/A,TRUE,"general"}</definedName>
    <definedName name="cdcdscdf">#REF!,#REF!,#REF!,#REF!,#REF!,#REF!,#REF!,#REF!,#REF!,#REF!,#REF!,#REF!,#REF!,#REF!,#REF!,#REF!,#REF!,#REF!,#REF!,#REF!,#REF!,#REF!,#REF!,#REF!,#REF!,#REF!,#REF!,#REF!</definedName>
    <definedName name="CDctrl" localSheetId="0">[92]CDItem!$G$8</definedName>
    <definedName name="CDctrl">[93]CDItem!$G$8</definedName>
    <definedName name="CDE">#REF!</definedName>
    <definedName name="cdfgrtfd" hidden="1">#REF!</definedName>
    <definedName name="CDIRECTO">#REF!</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hidden="1">{"TAB1",#N/A,TRUE,"GENERAL";"TAB2",#N/A,TRUE,"GENERAL";"TAB3",#N/A,TRUE,"GENERAL";"TAB4",#N/A,TRUE,"GENERAL";"TAB5",#N/A,TRUE,"GENERAL"}</definedName>
    <definedName name="CEL_A">'[142]FORMATO SOCIAL'!$BE$1,'[142]FORMATO SOCIAL'!$BC$1,'[142]FORMATO SOCIAL'!$BA$1,'[142]FORMATO SOCIAL'!$AY$1,'[142]FORMATO SOCIAL'!$AW$1,'[142]FORMATO SOCIAL'!$AU$1,'[142]FORMATO SOCIAL'!$AS$1,'[142]FORMATO SOCIAL'!$AQ$1,'[142]FORMATO SOCIAL'!$AO$1,'[142]FORMATO SOCIAL'!$AM$1,'[142]FORMATO SOCIAL'!$AK$1,'[142]FORMATO SOCIAL'!$AI$1,'[142]FORMATO SOCIAL'!$AG$1,'[142]FORMATO SOCIAL'!$AE$1,'[142]FORMATO SOCIAL'!$AC$1,'[142]FORMATO SOCIAL'!$AA$1,'[142]FORMATO SOCIAL'!$Y$1,'[142]FORMATO SOCIAL'!$W$1,'[142]FORMATO SOCIAL'!$U$1,'[142]FORMATO SOCIAL'!$S$1,'[142]FORMATO SOCIAL'!$Q$1,'[142]FORMATO SOCIAL'!$O$1,'[142]FORMATO SOCIAL'!$M$1,'[142]FORMATO SOCIAL'!$K$1,'[142]FORMATO SOCIAL'!$I$1,'[142]FORMATO SOCIAL'!$G$1,'[142]FORMATO SOCIAL'!$E$1,'[142]FORMATO SOCIAL'!$C$1</definedName>
    <definedName name="Celdasaborrar">[39]Planilla!$BI$8:$BP$33</definedName>
    <definedName name="Cement">#REF!</definedName>
    <definedName name="CEMENTO" localSheetId="0">[143]Insum!$A$3:$H$63</definedName>
    <definedName name="CEMENTO" localSheetId="2">[144]Insum!$A$3:$H$63</definedName>
    <definedName name="CEMENTO" localSheetId="3">[144]Insum!$A$3:$H$63</definedName>
    <definedName name="CEMENTO" localSheetId="4">[144]Insum!$A$3:$H$63</definedName>
    <definedName name="CEMENTO" localSheetId="5">[145]Insum!$A$3:$H$63</definedName>
    <definedName name="CEMENTO" localSheetId="6">[144]Insum!$A$3:$H$63</definedName>
    <definedName name="CEMENTO">[145]Insum!$A$3:$H$63</definedName>
    <definedName name="CEPBECHShare">#REF!</definedName>
    <definedName name="cepsa">#REF!</definedName>
    <definedName name="Cepsa_WI">[109]Datos!$U$52</definedName>
    <definedName name="CEPTIMShare">#REF!</definedName>
    <definedName name="ceroletra">#REF!</definedName>
    <definedName name="cerounid">#REF!</definedName>
    <definedName name="cerovr">#REF!</definedName>
    <definedName name="CERT" localSheetId="3">[8]!ERR</definedName>
    <definedName name="CERT" localSheetId="4">[8]!ERR</definedName>
    <definedName name="CERT" localSheetId="6">[8]!ERR</definedName>
    <definedName name="CERT">[8]!ERR</definedName>
    <definedName name="cesse" localSheetId="3">[8]!ERR</definedName>
    <definedName name="cesse" localSheetId="4">[8]!ERR</definedName>
    <definedName name="cesse" localSheetId="6">[8]!ERR</definedName>
    <definedName name="cesse">[8]!ERR</definedName>
    <definedName name="CGDI01">[21]Tablas!#REF!</definedName>
    <definedName name="CGDI02">[21]Tablas!#REF!</definedName>
    <definedName name="CGDI03">[21]Tablas!#REF!</definedName>
    <definedName name="CGDI04">[21]Tablas!#REF!</definedName>
    <definedName name="CGDI05">[21]Tablas!#REF!</definedName>
    <definedName name="CGDI06">[21]Tablas!#REF!</definedName>
    <definedName name="CGDI07">[21]Tablas!#REF!</definedName>
    <definedName name="CGDI08">[21]Tablas!#REF!</definedName>
    <definedName name="CGEX01">[21]Tablas!#REF!</definedName>
    <definedName name="CGEX02">[21]Tablas!#REF!</definedName>
    <definedName name="CGEX031">[21]Tablas!#REF!</definedName>
    <definedName name="CGEX04">[21]Tablas!#REF!</definedName>
    <definedName name="CGFI011">[21]Tablas!#REF!</definedName>
    <definedName name="CGFI012">[21]Tablas!#REF!</definedName>
    <definedName name="CGFI021">[21]Tablas!#REF!</definedName>
    <definedName name="CGFI022">[21]Tablas!#REF!</definedName>
    <definedName name="CGFI023">[21]Tablas!#REF!</definedName>
    <definedName name="CGFI024">[21]Tablas!#REF!</definedName>
    <definedName name="CGFI031">[21]Tablas!#REF!</definedName>
    <definedName name="CGFI032">[21]Tablas!#REF!</definedName>
    <definedName name="CGFI0331">[21]Tablas!#REF!</definedName>
    <definedName name="CGFI0332">[21]Tablas!#REF!</definedName>
    <definedName name="CGFI0333">[21]Tablas!#REF!</definedName>
    <definedName name="CGFI0334">[21]Tablas!#REF!</definedName>
    <definedName name="CGFI0335">[21]Tablas!#REF!</definedName>
    <definedName name="CGFI0341">[21]Tablas!#REF!</definedName>
    <definedName name="CGFI0343">[21]Tablas!#REF!</definedName>
    <definedName name="CGFI0344">[21]Tablas!#REF!</definedName>
    <definedName name="CGPR01">[21]Tablas!#REF!</definedName>
    <definedName name="CGPR021">[21]Tablas!#REF!</definedName>
    <definedName name="CGPR022">[21]Tablas!#REF!</definedName>
    <definedName name="CGPR023">[21]Tablas!#REF!</definedName>
    <definedName name="CGPR024">[21]Tablas!#REF!</definedName>
    <definedName name="CGPR031">[21]Tablas!#REF!</definedName>
    <definedName name="CGPR032">[21]Tablas!#REF!</definedName>
    <definedName name="CGPR0331">[21]Tablas!#REF!</definedName>
    <definedName name="CGPR0332">[21]Tablas!#REF!</definedName>
    <definedName name="CGPR0333">[21]Tablas!#REF!</definedName>
    <definedName name="CGPR041">[21]Tablas!#REF!</definedName>
    <definedName name="CGPR042">[21]Tablas!#REF!</definedName>
    <definedName name="CGPR043">[21]Tablas!#REF!</definedName>
    <definedName name="CGPR051">[21]Tablas!#REF!</definedName>
    <definedName name="CGPR052">[21]Tablas!#REF!</definedName>
    <definedName name="CGPR0531">[21]Tablas!#REF!</definedName>
    <definedName name="CGPR0532">[21]Tablas!#REF!</definedName>
    <definedName name="CGPR0533">[21]Tablas!#REF!</definedName>
    <definedName name="CGPR0534">[21]Tablas!#REF!</definedName>
    <definedName name="CGPR0541">[21]Tablas!#REF!</definedName>
    <definedName name="CGPR0542">[21]Tablas!#REF!</definedName>
    <definedName name="CGPR0543">[21]Tablas!#REF!</definedName>
    <definedName name="CGPR061">[21]Tablas!#REF!</definedName>
    <definedName name="CGPR062">[21]Tablas!#REF!</definedName>
    <definedName name="CGPR0621">[21]Tablas!#REF!</definedName>
    <definedName name="CGPR0622">[21]Tablas!#REF!</definedName>
    <definedName name="CGPR0631">[21]Tablas!#REF!</definedName>
    <definedName name="CGPR0632">[21]Tablas!#REF!</definedName>
    <definedName name="CGPR0633">[21]Tablas!#REF!</definedName>
    <definedName name="CGPR0641">[21]Tablas!#REF!</definedName>
    <definedName name="CGPR0642">[21]Tablas!#REF!</definedName>
    <definedName name="CGPR0643">[21]Tablas!#REF!</definedName>
    <definedName name="CGRF01">[21]Tablas!#REF!</definedName>
    <definedName name="CGRF02">[21]Tablas!#REF!</definedName>
    <definedName name="CGRF031">[21]Tablas!#REF!</definedName>
    <definedName name="CGRF032">[21]Tablas!#REF!</definedName>
    <definedName name="CGRF0331">[21]Tablas!#REF!</definedName>
    <definedName name="CGRF0332">[21]Tablas!#REF!</definedName>
    <definedName name="CGRF0333">[21]Tablas!#REF!</definedName>
    <definedName name="CGRF0334">[21]Tablas!#REF!</definedName>
    <definedName name="CGRF0335">[21]Tablas!#REF!</definedName>
    <definedName name="CGRF0336">[21]Tablas!#REF!</definedName>
    <definedName name="CGRF0337">[21]Tablas!#REF!</definedName>
    <definedName name="CGRF0338">[21]Tablas!#REF!</definedName>
    <definedName name="CGRF0341">[21]Tablas!#REF!</definedName>
    <definedName name="CGRF0342">[21]Tablas!#REF!</definedName>
    <definedName name="CGRF0343">[21]Tablas!#REF!</definedName>
    <definedName name="CGRF041">[21]Tablas!#REF!</definedName>
    <definedName name="CGRF042">[21]Tablas!#REF!</definedName>
    <definedName name="CGRF0431">[21]Tablas!#REF!</definedName>
    <definedName name="CGRF0432">[21]Tablas!#REF!</definedName>
    <definedName name="CGRF0433">[21]Tablas!#REF!</definedName>
    <definedName name="CGRF0441">[21]Tablas!#REF!</definedName>
    <definedName name="CGRF0442">[21]Tablas!#REF!</definedName>
    <definedName name="CGRF0443">[21]Tablas!#REF!</definedName>
    <definedName name="CGSM01">[21]Tablas!#REF!</definedName>
    <definedName name="CGSM02">[21]Tablas!#REF!</definedName>
    <definedName name="CGSM03">[21]Tablas!#REF!</definedName>
    <definedName name="CGSM04">[21]Tablas!#REF!</definedName>
    <definedName name="CGSM05">[21]Tablas!#REF!</definedName>
    <definedName name="CGSO011">[21]Tablas!#REF!</definedName>
    <definedName name="CGSO012">[21]Tablas!#REF!</definedName>
    <definedName name="CGSO013">[21]Tablas!#REF!</definedName>
    <definedName name="CGSO014">[21]Tablas!#REF!</definedName>
    <definedName name="CGSO02">[21]Tablas!#REF!</definedName>
    <definedName name="CGSO031">[21]Tablas!#REF!</definedName>
    <definedName name="CGSO032">[21]Tablas!#REF!</definedName>
    <definedName name="CGSO033">[21]Tablas!#REF!</definedName>
    <definedName name="CGSO034">[21]Tablas!#REF!</definedName>
    <definedName name="CGSO041">[21]Tablas!#REF!</definedName>
    <definedName name="CGSO042">[21]Tablas!#REF!</definedName>
    <definedName name="CGSO043">[21]Tablas!#REF!</definedName>
    <definedName name="CGSO044">[21]Tablas!#REF!</definedName>
    <definedName name="CGSO051">[21]Tablas!#REF!</definedName>
    <definedName name="CGSO052">[21]Tablas!#REF!</definedName>
    <definedName name="CGSO053">[21]Tablas!#REF!</definedName>
    <definedName name="CGSO054">[21]Tablas!#REF!</definedName>
    <definedName name="CGSO055">[21]Tablas!#REF!</definedName>
    <definedName name="CGSO061">[21]Tablas!#REF!</definedName>
    <definedName name="CGSO062">[21]Tablas!#REF!</definedName>
    <definedName name="CGSO063">[21]Tablas!#REF!</definedName>
    <definedName name="CGSO064">[21]Tablas!#REF!</definedName>
    <definedName name="CGTR011">[21]Tablas!#REF!</definedName>
    <definedName name="CGTR012">[21]Tablas!#REF!</definedName>
    <definedName name="CGTR021">[21]Tablas!#REF!</definedName>
    <definedName name="CGTR022">[21]Tablas!#REF!</definedName>
    <definedName name="CGTR023">[21]Tablas!#REF!</definedName>
    <definedName name="CGTR031">[21]Tablas!#REF!</definedName>
    <definedName name="CGTR032">[21]Tablas!#REF!</definedName>
    <definedName name="CGTR033">[21]Tablas!#REF!</definedName>
    <definedName name="CGTR034">[21]Tablas!#REF!</definedName>
    <definedName name="CGTR035">[21]Tablas!#REF!</definedName>
    <definedName name="CGTR036">[21]Tablas!#REF!</definedName>
    <definedName name="CGTR037">[21]Tablas!#REF!</definedName>
    <definedName name="CGTR038">[21]Tablas!#REF!</definedName>
    <definedName name="CGTR039">[21]Tablas!#REF!</definedName>
    <definedName name="CGTR041">[21]Tablas!#REF!</definedName>
    <definedName name="CGTR042">[21]Tablas!#REF!</definedName>
    <definedName name="CGTR043">[21]Tablas!#REF!</definedName>
    <definedName name="CGTR044">[21]Tablas!#REF!</definedName>
    <definedName name="CGTR051">[21]Tablas!#REF!</definedName>
    <definedName name="Ch">#REF!</definedName>
    <definedName name="Charge">#REF!</definedName>
    <definedName name="CHK_PU">'[4]7422CW00'!#REF!</definedName>
    <definedName name="CHP">#REF!</definedName>
    <definedName name="chpgasc">#REF!</definedName>
    <definedName name="CINCUENTA">#REF!,#REF!</definedName>
    <definedName name="CINTA">#REF!</definedName>
    <definedName name="CIP">#REF!</definedName>
    <definedName name="CIRCUITOS">[146]Circuitos!$C$2:$C$891</definedName>
    <definedName name="CISNEROS">#REF!</definedName>
    <definedName name="cjsa" hidden="1">#REF!</definedName>
    <definedName name="CL">#REF!</definedName>
    <definedName name="clase">#REF!</definedName>
    <definedName name="CLASS">[65]SOURCES!$J$18:$K$47</definedName>
    <definedName name="CLASS2">[65]SOURCES!$J$18:$J$47</definedName>
    <definedName name="CLIENTE">#REF!</definedName>
    <definedName name="cmf">[147]Hoja1!$C$27</definedName>
    <definedName name="CMIBLE">#REF!</definedName>
    <definedName name="CMIBLE1">#REF!</definedName>
    <definedName name="cnggasc">#REF!</definedName>
    <definedName name="CÑG">#REF!</definedName>
    <definedName name="co" localSheetId="0">#REF!</definedName>
    <definedName name="co" localSheetId="5">#REF!</definedName>
    <definedName name="CO">'[80]Datos Generales'!$B$3</definedName>
    <definedName name="Cod">#REF!</definedName>
    <definedName name="CodActEco">[20]EMPRESA!$F$10</definedName>
    <definedName name="CODETAB">#REF!</definedName>
    <definedName name="codigo">#REF!,#REF!</definedName>
    <definedName name="CodigoInversion">#REF!</definedName>
    <definedName name="CodigoProyecto">#REF!</definedName>
    <definedName name="Codigos">#REF!</definedName>
    <definedName name="CODO10">[11]Hoja3!$F$666</definedName>
    <definedName name="CODO12">[11]Hoja3!$F$706</definedName>
    <definedName name="CODO6">[11]Hoja3!$F$586</definedName>
    <definedName name="CODO8">[11]Hoja3!$F$626</definedName>
    <definedName name="CODO9012">[11]Hoja3!#REF!</definedName>
    <definedName name="CODOS">#REF!</definedName>
    <definedName name="CoeffRécup">#REF!</definedName>
    <definedName name="Coeficiente_amortización">[148]Desmantelamiento!#REF!</definedName>
    <definedName name="cogvsiruj">[90]COMPARATIVO!#REF!</definedName>
    <definedName name="col">#REF!</definedName>
    <definedName name="COLON">#REF!</definedName>
    <definedName name="ColTap">'[38]Coloc. e Interc. Tapones'!$E$1:$E$65536</definedName>
    <definedName name="Com">'[110]LIQUIDA-NOMINA'!$AL$4</definedName>
    <definedName name="comb1">#REF!</definedName>
    <definedName name="comb2">#REF!</definedName>
    <definedName name="comb3">#REF!</definedName>
    <definedName name="comb4">#REF!</definedName>
    <definedName name="Comer">[39]Datos!$U$32</definedName>
    <definedName name="Comerc">[39]Datos!$U$34</definedName>
    <definedName name="COMIDA">#REF!</definedName>
    <definedName name="Comment_Rsvr">'[149]Probability Worksheets'!$C$55</definedName>
    <definedName name="Comment_Seal">'[149]Probability Worksheets'!$C$129</definedName>
    <definedName name="Comment_Source">'[149]Probability Worksheets'!$C$18</definedName>
    <definedName name="Comment_Trap">'[149]Probability Worksheets'!$C$92</definedName>
    <definedName name="COMMIN">#REF!</definedName>
    <definedName name="COMMIN2">#REF!</definedName>
    <definedName name="Communications">#REF!</definedName>
    <definedName name="Comp._Days">#REF!</definedName>
    <definedName name="CompC">[39]Datos!$F$68</definedName>
    <definedName name="Completion_Svcs">#REF!</definedName>
    <definedName name="componentes">#N/A</definedName>
    <definedName name="COMPRESOR">[103]EQUIPO!$D$5</definedName>
    <definedName name="Compresores">#REF!</definedName>
    <definedName name="COMPROBANTE_DE_PAGO">#REF!</definedName>
    <definedName name="COMPUERTA">[11]Hoja3!$F$549</definedName>
    <definedName name="CON">[150]materiales!$A$7:$A$1317</definedName>
    <definedName name="CONC">[150]otros!$A$6:$A$1235</definedName>
    <definedName name="CONCAGUASGRISES">'[151]MEMORIAS DE CALCULO'!#REF!</definedName>
    <definedName name="CONCDESARENA">'[151]MEMORIAS DE CALCULO'!#REF!</definedName>
    <definedName name="CONCONTRAPOZO">'[151]MEMORIAS DE CALCULO'!#REF!</definedName>
    <definedName name="concreto">#REF!</definedName>
    <definedName name="concreto_21">#REF!</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SKIMER">'[151]MEMORIAS DE CALCULO'!#REF!</definedName>
    <definedName name="condition">#REF!</definedName>
    <definedName name="CONFORMA">'[11]1.1'!#REF!</definedName>
    <definedName name="CONPLACACONTRAPOZO">'[151]MEMORIAS DE CALCULO'!#REF!</definedName>
    <definedName name="Consecuencias">[152]Riesgos!$K$151:$K$154</definedName>
    <definedName name="ConseqCat">0</definedName>
    <definedName name="ConseqForMitRisk">3</definedName>
    <definedName name="Consol">#REF!</definedName>
    <definedName name="consorcio" localSheetId="0">[0]!ERR</definedName>
    <definedName name="consorcio" localSheetId="5">[0]!ERR</definedName>
    <definedName name="consorcio">[0]!ERR</definedName>
    <definedName name="Consultor" localSheetId="0">'[153]Datos básicos'!$B$2</definedName>
    <definedName name="Consultor" localSheetId="5">'[153]Datos básicos'!$B$2</definedName>
    <definedName name="Consultor">#REF!</definedName>
    <definedName name="CONT" localSheetId="0">'[154]DATOS CONTRATO'!$G$13</definedName>
    <definedName name="CONT" localSheetId="5">'[154]DATOS CONTRATO'!$G$13</definedName>
    <definedName name="CONT">'[155]DATOS CONTRATO'!$G$13</definedName>
    <definedName name="Conting_2011">'[156] Pozos PPP11 '!$H$1</definedName>
    <definedName name="Contingency">[157]MiscData!$C$43:$D$46</definedName>
    <definedName name="contingency1">[157]MiscData!$D$42</definedName>
    <definedName name="contingency2">[157]MiscData!$C$37:$D$40</definedName>
    <definedName name="contingente">#REF!</definedName>
    <definedName name="CONTK">'[151]MEMORIAS DE CALCULO'!#REF!</definedName>
    <definedName name="Contract_Services">#REF!</definedName>
    <definedName name="ContractEndYear">[115]Input!$D$15</definedName>
    <definedName name="Contratante" localSheetId="0">'[153]Datos básicos'!$B$1</definedName>
    <definedName name="Contratante">'[20]DATOS CONTRATO'!$E$6</definedName>
    <definedName name="CONTRATISTA">[45]MODELO!$A$2</definedName>
    <definedName name="Contrato" localSheetId="0">'[153]Datos básicos'!$B$3</definedName>
    <definedName name="CONTRATO">[110]CONTRATO!$E$8</definedName>
    <definedName name="Contreto_3000">#REF!</definedName>
    <definedName name="CONV1">#REF!</definedName>
    <definedName name="conv2">#REF!</definedName>
    <definedName name="conv3">#REF!</definedName>
    <definedName name="conv4">#REF!</definedName>
    <definedName name="CONVERSION">#REF!</definedName>
    <definedName name="Coordinador">#REF!</definedName>
    <definedName name="COPIA" localSheetId="0">AIU!err</definedName>
    <definedName name="COPIA" localSheetId="2">'APU 1.1'!ERR</definedName>
    <definedName name="COPIA" localSheetId="3">'APU 1.2'!ERR</definedName>
    <definedName name="COPIA" localSheetId="4">'APU 1.3'!ERR</definedName>
    <definedName name="COPIA" localSheetId="5">'MEMORIAS DE CALCULO'!ERR</definedName>
    <definedName name="COPIA" localSheetId="6">'Transporte de materiales- t'!ERR</definedName>
    <definedName name="COPIA">[0]!ERR</definedName>
    <definedName name="COPIA1">#REF!</definedName>
    <definedName name="COPIA2">#REF!</definedName>
    <definedName name="copiao4" localSheetId="0">AIU!err</definedName>
    <definedName name="copiao4" localSheetId="2">'APU 1.1'!ERR</definedName>
    <definedName name="copiao4" localSheetId="3">'APU 1.2'!ERR</definedName>
    <definedName name="copiao4" localSheetId="4">'APU 1.3'!ERR</definedName>
    <definedName name="copiao4" localSheetId="5">'MEMORIAS DE CALCULO'!ERR</definedName>
    <definedName name="copiao4" localSheetId="6">'Transporte de materiales- t'!ERR</definedName>
    <definedName name="copiao4">[0]!ERR</definedName>
    <definedName name="CORREGIDO">#REF!</definedName>
    <definedName name="corri" localSheetId="0">AIU!err</definedName>
    <definedName name="corri" localSheetId="2">'APU 1.1'!ERR</definedName>
    <definedName name="corri" localSheetId="3">'APU 1.2'!ERR</definedName>
    <definedName name="corri" localSheetId="4">'APU 1.3'!ERR</definedName>
    <definedName name="corri" localSheetId="5">'MEMORIAS DE CALCULO'!ERR</definedName>
    <definedName name="corri" localSheetId="6">'Transporte de materiales- t'!ERR</definedName>
    <definedName name="corri">[0]!ERR</definedName>
    <definedName name="COSTCENTER">[65]SOURCES!$B$11:$B$64</definedName>
    <definedName name="COSTO_CERRAMIENTO">#REF!</definedName>
    <definedName name="COSTO_FRENTE">[158]BITACORA!$E$1:$E$65536</definedName>
    <definedName name="costo2" hidden="1">#REF!</definedName>
    <definedName name="COSTODIRECTO" localSheetId="2">#REF!</definedName>
    <definedName name="COSTODIRECTO" localSheetId="3">#REF!</definedName>
    <definedName name="COSTODIRECTO" localSheetId="4">#REF!</definedName>
    <definedName name="COSTODIRECTO" localSheetId="6">#REF!</definedName>
    <definedName name="COSTODIRECTO">#REF!</definedName>
    <definedName name="COSTOS" localSheetId="0">[159]TARIFAS!$A$1:$F$52</definedName>
    <definedName name="COSTOS" localSheetId="5">[160]TARIFAS!$A$1:$F$52</definedName>
    <definedName name="COSTOS">[161]TARIFAS!$A$1:$F$52</definedName>
    <definedName name="countlocfact">[157]MiscData!$D$5:$F$20</definedName>
    <definedName name="COUNTRY">'[162]Input &amp; results'!$C$6</definedName>
    <definedName name="cp">#REF!</definedName>
    <definedName name="CPMIRRD">'[113]PAzul NCF '!$F$119</definedName>
    <definedName name="CPMNPV">'[113]PAzul NCF '!$F$115</definedName>
    <definedName name="CPMNPV07D">'[113]PAzul NCF '!$F$117</definedName>
    <definedName name="CPMNPV09D">'[113]PAzul NCF '!$F$116</definedName>
    <definedName name="CPMNPV0D">'[113]PAzul NCF '!$F$118</definedName>
    <definedName name="CPMNPV15D">'[113]PAzul NCF '!$F$114</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[163]civ_roma!$C$803:$G$804</definedName>
    <definedName name="_xlnm.Criteria" localSheetId="0">'[57]AC2-AG96'!#REF!</definedName>
    <definedName name="_xlnm.Criteria" localSheetId="5">'[57]AC2-AG96'!#REF!</definedName>
    <definedName name="_xlnm.Criteria">#REF!</definedName>
    <definedName name="Criterios_IM">'[4]7422CW00'!#REF!</definedName>
    <definedName name="Criticidad">[164]Tabla!$A$1:$A$5</definedName>
    <definedName name="Criticos">#REF!</definedName>
    <definedName name="cronoinversion" localSheetId="3">[79]!ERR</definedName>
    <definedName name="cronoinversion" localSheetId="4">[79]!ERR</definedName>
    <definedName name="cronoinversion" localSheetId="6">[79]!ERR</definedName>
    <definedName name="cronoinversion">[79]!ERR</definedName>
    <definedName name="CrudePirceSensitivityFactor">[115]NCF!$E$10</definedName>
    <definedName name="cs">#REF!</definedName>
    <definedName name="CS_AVG_SIZE">#REF!</definedName>
    <definedName name="CS_WELDING">#REF!</definedName>
    <definedName name="CTA" localSheetId="2">#REF!</definedName>
    <definedName name="CTA" localSheetId="3">#REF!</definedName>
    <definedName name="CTA" localSheetId="4">#REF!</definedName>
    <definedName name="CTA" localSheetId="6">#REF!</definedName>
    <definedName name="CTA">#REF!</definedName>
    <definedName name="CTE">#REF!</definedName>
    <definedName name="ctipo2">'[165]Cuadr.'!$B$19</definedName>
    <definedName name="ctipo3">'[166]Cuadr.'!$B$26</definedName>
    <definedName name="CTR">'[4]7422CW00'!#REF!</definedName>
    <definedName name="CTRPAG">'[4]7422CW00'!#REF!</definedName>
    <definedName name="cuad1">#REF!</definedName>
    <definedName name="cuad2">#REF!</definedName>
    <definedName name="cuad3">#REF!</definedName>
    <definedName name="cuad4">#REF!</definedName>
    <definedName name="CUAD5">#REF!</definedName>
    <definedName name="cuado">#REF!</definedName>
    <definedName name="cual" localSheetId="0">#REF!</definedName>
    <definedName name="CUAL" localSheetId="2">'APU 1.1'!ERR</definedName>
    <definedName name="CUAL" localSheetId="3">'APU 1.2'!ERR</definedName>
    <definedName name="CUAL" localSheetId="4">'APU 1.3'!ERR</definedName>
    <definedName name="CUAL" localSheetId="5">'MEMORIAS DE CALCULO'!ERR</definedName>
    <definedName name="CUAL" localSheetId="6">'Transporte de materiales- t'!ERR</definedName>
    <definedName name="CUAL">[0]!ERR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#REF!</definedName>
    <definedName name="CUBS" localSheetId="2">#REF!</definedName>
    <definedName name="CUBS" localSheetId="3">#REF!</definedName>
    <definedName name="CUBS" localSheetId="4">#REF!</definedName>
    <definedName name="CUBS" localSheetId="6">#REF!</definedName>
    <definedName name="CUBS">#REF!</definedName>
    <definedName name="CUNET" localSheetId="0"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hidden="1">{"via1",#N/A,TRUE,"general";"via2",#N/A,TRUE,"general";"via3",#N/A,TRUE,"general"}</definedName>
    <definedName name="cunVE">#REF!</definedName>
    <definedName name="cunVN">#REF!</definedName>
    <definedName name="Current_Calibration">[112]PAGE_20!#REF!</definedName>
    <definedName name="Current_FileRef">[112]PAGE_20!#REF!</definedName>
    <definedName name="Current_SampleNo">[112]PAGE_20!#REF!</definedName>
    <definedName name="Customize" localSheetId="0">[137]!Customize</definedName>
    <definedName name="Customize" localSheetId="3">[137]!Customize</definedName>
    <definedName name="Customize" localSheetId="4">[137]!Customize</definedName>
    <definedName name="Customize" localSheetId="6">[137]!Customize</definedName>
    <definedName name="Customize">[137]!Customize</definedName>
    <definedName name="Cutoff">#REF!</definedName>
    <definedName name="cv" localSheetId="2">#REF!</definedName>
    <definedName name="cv" localSheetId="3">#REF!</definedName>
    <definedName name="cv" localSheetId="4">#REF!</definedName>
    <definedName name="cv" localSheetId="6">#REF!</definedName>
    <definedName name="cv">#REF!</definedName>
    <definedName name="cv_51">#REF!</definedName>
    <definedName name="CVa">'[38]Cambio de Valv.'!$E$1:$E$65536</definedName>
    <definedName name="cvbcvbf" localSheetId="0" hidden="1">{#N/A,#N/A,TRUE,"INGENIERIA";#N/A,#N/A,TRUE,"COMPRAS";#N/A,#N/A,TRUE,"DIRECCION";#N/A,#N/A,TRUE,"RESUMEN"}</definedName>
    <definedName name="cvbcvbf" localSheetId="5" hidden="1">{#N/A,#N/A,TRUE,"INGENIERIA";#N/A,#N/A,TRUE,"COMPRAS";#N/A,#N/A,TRUE,"DIRECCION";#N/A,#N/A,TRUE,"RESUMEN"}</definedName>
    <definedName name="cvbcvbf" hidden="1">{#N/A,#N/A,TRUE,"INGENIERIA";#N/A,#N/A,TRUE,"COMPRAS";#N/A,#N/A,TRUE,"DIRECCION";#N/A,#N/A,TRUE,"RESUMEN"}</definedName>
    <definedName name="cvbvn">'[36]1'!#REF!</definedName>
    <definedName name="cvfgdfhbgfx">'[36]1'!#REF!</definedName>
    <definedName name="cvfvd" localSheetId="0"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hidden="1">{"via1",#N/A,TRUE,"general";"via2",#N/A,TRUE,"general";"via3",#N/A,TRUE,"general"}</definedName>
    <definedName name="Cwvu.oil." hidden="1">'[167]59y22%'!$13:$24,'[167]59y22%'!$26:$37,'[167]59y22%'!$39:$50,'[167]59y22%'!$91:$102,'[167]59y22%'!$104:$115,'[167]59y22%'!$117:$128,'[167]59y22%'!$130:$141,'[167]59y22%'!$143:$154,'[167]59y22%'!$156:$167,'[167]59y22%'!$169:$180,'[167]59y22%'!$182:$193,'[167]59y22%'!$195:$206,'[167]59y22%'!$208:$219,'[167]59y22%'!$221:$232,'[167]59y22%'!$234:$245</definedName>
    <definedName name="Cwvu.oilgasagua." hidden="1">'[167]59y22%'!$13:$24,'[167]59y22%'!$26:$37,'[167]59y22%'!$39:$50,'[167]59y22%'!$52:$63,'[167]59y22%'!$65:$76,'[167]59y22%'!$78:$89,'[167]59y22%'!$91:$102,'[167]59y22%'!$104:$115,'[167]59y22%'!$117:$128,'[167]59y22%'!$130:$141,'[167]59y22%'!$143:$154,'[167]59y22%'!$156:$167,'[167]59y22%'!$169:$180,'[167]59y22%'!$182:$193,'[167]59y22%'!$195:$206,'[167]59y22%'!$208:$219,'[167]59y22%'!$221:$232,'[167]59y22%'!$234:$245</definedName>
    <definedName name="Cwvu.RCEIBAS1." hidden="1">'[167]59y22%'!$13:$23,'[167]59y22%'!$26:$36,'[167]59y22%'!$78:$88,'[167]59y22%'!$91:$101,'[167]59y22%'!$104:$114,'[167]59y22%'!$117:$127,'[167]59y22%'!$130:$140,'[167]59y22%'!$143:$153,'[167]59y22%'!$156:$166,'[167]59y22%'!$169:$179,'[167]59y22%'!$182:$192,'[167]59y22%'!$195:$205,'[167]59y22%'!$208:$218,'[167]59y22%'!$221:$231,'[167]59y22%'!$234:$244</definedName>
    <definedName name="cx">#REF!</definedName>
    <definedName name="d" localSheetId="0" hidden="1">{"TAB1",#N/A,TRUE,"GENERAL";"TAB2",#N/A,TRUE,"GENERAL";"TAB3",#N/A,TRUE,"GENERAL";"TAB4",#N/A,TRUE,"GENERAL";"TAB5",#N/A,TRUE,"GENERAL"}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hidden="1">{"TAB1",#N/A,TRUE,"GENERAL";"TAB2",#N/A,TRUE,"GENERAL";"TAB3",#N/A,TRUE,"GENERAL";"TAB4",#N/A,TRUE,"GENERAL";"TAB5",#N/A,TRUE,"GENERAL"}</definedName>
    <definedName name="D_1">#REF!</definedName>
    <definedName name="D_INT">[118]FACTORES!$A$8:$A$33</definedName>
    <definedName name="d_percápita">[168]Sanitario!$AC$9:$AD$9</definedName>
    <definedName name="D1S">[118]FACTORES!$D$8:$D$33</definedName>
    <definedName name="D2S">[118]FACTORES!$N$8:$N$33</definedName>
    <definedName name="D81S">[118]FACTORES!$F$8:$F$33</definedName>
    <definedName name="D82S">[118]FACTORES!$P$8:$P$33</definedName>
    <definedName name="D8R">[118]FACTORES!$Z$8:$Z$33</definedName>
    <definedName name="DAFT">#REF!</definedName>
    <definedName name="DANI">[72]ITEMS!$B$6:$B$176</definedName>
    <definedName name="DANODO">#REF!</definedName>
    <definedName name="DANODOF">#REF!</definedName>
    <definedName name="DANODOFT">#REF!</definedName>
    <definedName name="dario" localSheetId="0">'[169]GPI 526'!#REF!</definedName>
    <definedName name="dario" localSheetId="2">'[54]GPI 526'!#REF!</definedName>
    <definedName name="dario" localSheetId="3">'[54]GPI 526'!#REF!</definedName>
    <definedName name="dario" localSheetId="4">'[54]GPI 526'!#REF!</definedName>
    <definedName name="dario" localSheetId="6">'[54]GPI 526'!#REF!</definedName>
    <definedName name="dario">'[54]GPI 526'!#REF!</definedName>
    <definedName name="DAS">#REF!</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[163]civ_roma!$C$9:$G$799</definedName>
    <definedName name="DATE">[170]raw_e!$A$4:$A$273</definedName>
    <definedName name="DATO1">'[171]46'!$D$3:$CK$429</definedName>
    <definedName name="DATOS" localSheetId="2">#REF!</definedName>
    <definedName name="DATOS" localSheetId="3">#REF!</definedName>
    <definedName name="DATOS" localSheetId="4">#REF!</definedName>
    <definedName name="DATOS" localSheetId="6">#REF!</definedName>
    <definedName name="datos">#REF!</definedName>
    <definedName name="DATOS_1">#REF!</definedName>
    <definedName name="Datosaingresar">#REF!</definedName>
    <definedName name="DATOSNN">#REF!</definedName>
    <definedName name="datosx">#REF!</definedName>
    <definedName name="datosxxx">#REF!</definedName>
    <definedName name="DB_BTU">[112]PAGE_20!#REF!</definedName>
    <definedName name="DB_Code">[112]PAGE_20!#REF!</definedName>
    <definedName name="DB_Component">[112]PAGE_20!#REF!</definedName>
    <definedName name="DB_Density">[112]PAGE_20!#REF!</definedName>
    <definedName name="DB_GPM">[112]PAGE_20!#REF!</definedName>
    <definedName name="DB_MW">[112]PAGE_20!#REF!</definedName>
    <definedName name="DB_Pbase">[112]PAGE_20!#REF!</definedName>
    <definedName name="DB_Pc">[112]PAGE_20!#REF!</definedName>
    <definedName name="DB_Tc">[112]PAGE_20!#REF!</definedName>
    <definedName name="DB_Title">[112]PAGE_20!#REF!</definedName>
    <definedName name="DB_Zsum">[112]PAGE_20!#REF!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3">#REF!</definedName>
    <definedName name="Dbgcm" localSheetId="4">#REF!</definedName>
    <definedName name="Dbgcm" localSheetId="6">#REF!</definedName>
    <definedName name="Dbgcm">#REF!</definedName>
    <definedName name="dc">#REF!</definedName>
    <definedName name="Dcacm" localSheetId="2">#REF!</definedName>
    <definedName name="Dcacm" localSheetId="3">#REF!</definedName>
    <definedName name="Dcacm" localSheetId="4">#REF!</definedName>
    <definedName name="Dcacm" localSheetId="6">#REF!</definedName>
    <definedName name="Dcacm">#REF!</definedName>
    <definedName name="DCF">#REF!</definedName>
    <definedName name="DCI">[22]Tablas!#REF!</definedName>
    <definedName name="DCI1_1">[22]Tablas!#REF!</definedName>
    <definedName name="DCI1_1_1">[22]Tablas!#REF!</definedName>
    <definedName name="DCI1_1_2">[22]Tablas!#REF!</definedName>
    <definedName name="DCI1_1_3">[22]Tablas!#REF!</definedName>
    <definedName name="DCI1_1_4">[22]Tablas!#REF!</definedName>
    <definedName name="DCI1_2">[22]Tablas!#REF!</definedName>
    <definedName name="DCI1_3">[22]Tablas!#REF!</definedName>
    <definedName name="DCI1_4">[22]Tablas!#REF!</definedName>
    <definedName name="DCorriente">#REF!</definedName>
    <definedName name="Dcorriente1">'[172]Pta a tierra'!#REF!</definedName>
    <definedName name="DCSDCTV" localSheetId="0"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hidden="1">{"via1",#N/A,TRUE,"general";"via2",#N/A,TRUE,"general";"via3",#N/A,TRUE,"general"}</definedName>
    <definedName name="dd" localSheetId="0">#REF!</definedName>
    <definedName name="dd" localSheetId="2">#REF!</definedName>
    <definedName name="dd" localSheetId="3">#REF!</definedName>
    <definedName name="dd" localSheetId="4">#REF!</definedName>
    <definedName name="dd" localSheetId="5">#REF!</definedName>
    <definedName name="dd" localSheetId="6">#REF!</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0">'[57]AC2-AG96'!#REF!</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hidden="1">{"via1",#N/A,TRUE,"general";"via2",#N/A,TRUE,"general";"via3",#N/A,TRUE,"general"}</definedName>
    <definedName name="DDDD" localSheetId="0">#N/A</definedName>
    <definedName name="DDDD" localSheetId="5"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localSheetId="5"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hidden="1">{"via1",#N/A,TRUE,"general";"via2",#N/A,TRUE,"general";"via3",#N/A,TRUE,"general"}</definedName>
    <definedName name="ddee">#REF!</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hidden="1">{"TAB1",#N/A,TRUE,"GENERAL";"TAB2",#N/A,TRUE,"GENERAL";"TAB3",#N/A,TRUE,"GENERAL";"TAB4",#N/A,TRUE,"GENERAL";"TAB5",#N/A,TRUE,"GENERAL"}</definedName>
    <definedName name="DDS">[22]Tablas!#REF!</definedName>
    <definedName name="DDS1_1">[22]Tablas!#REF!</definedName>
    <definedName name="DDS1_1_1">[22]Tablas!#REF!</definedName>
    <definedName name="de" localSheetId="3">[173]!ERR</definedName>
    <definedName name="de" localSheetId="4">[173]!ERR</definedName>
    <definedName name="de" localSheetId="6">[173]!ERR</definedName>
    <definedName name="de">[173]!ERR</definedName>
    <definedName name="Décal1">#REF!</definedName>
    <definedName name="Décalfor1">#REF!</definedName>
    <definedName name="décalfor2">#REF!</definedName>
    <definedName name="declin">#REF!</definedName>
    <definedName name="Decline2">[113]Input!$F$24</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f">#REF!</definedName>
    <definedName name="Defaultvalues">[113]Input!$D$8:$D$77</definedName>
    <definedName name="defd" localSheetId="0"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0">TRUNC(60*(ABS(#REF!)-DEFLEXION_GG))</definedName>
    <definedName name="DEFLEXION_MM" localSheetId="5">TRUNC(60*(ABS(#REF!)-DEFLEXION_GG))</definedName>
    <definedName name="DEFLEXION_MM">TRUNC(60*(ABS(#REF!)-DEFLEXION_GG))</definedName>
    <definedName name="DEFLEXION_SS" localSheetId="0">ROUND(3600*(ABS(#REF!)-DEFLEXION_GG-AIU!DEFLEXION_MM/60),0)</definedName>
    <definedName name="DEFLEXION_SS" localSheetId="5">ROUND(3600*(ABS(#REF!)-DEFLEXION_GG-'MEMORIAS DE CALCULO'!DEFLEXION_MM/60),0)</definedName>
    <definedName name="DEFLEXION_SS">ROUND(3600*(ABS(#REF!)-DEFLEXION_GG-DEFLEXION_MM/60),0)</definedName>
    <definedName name="DELPROF">#REF!</definedName>
    <definedName name="dem.pav">#REF!</definedName>
    <definedName name="demanto" localSheetId="2">#REF!</definedName>
    <definedName name="demanto" localSheetId="3">#REF!</definedName>
    <definedName name="demanto" localSheetId="4">#REF!</definedName>
    <definedName name="demanto" localSheetId="6">#REF!</definedName>
    <definedName name="demanto">#REF!</definedName>
    <definedName name="demanto_51">#REF!</definedName>
    <definedName name="Demarcación">'[44]COSTOS UNITARIOS'!$B$14</definedName>
    <definedName name="demolicion">#REF!</definedName>
    <definedName name="DEMOLICIÓN">'[174]BASE-LISTAS'!$B$24:$B$29</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[164]Tabla!$B$1:$B$397</definedName>
    <definedName name="DEPENDENCIA">[164]Tabla!$B$1:$B$397</definedName>
    <definedName name="DEPENDENCIAS">[164]Tabla!$B$1:$B$397</definedName>
    <definedName name="DepretiationFactor">[115]Input!$D$11</definedName>
    <definedName name="DER">[175]DIST!$C$7:$D$2942</definedName>
    <definedName name="DERFE">#REF!</definedName>
    <definedName name="dert" localSheetId="3">[91]!ERR</definedName>
    <definedName name="dert" localSheetId="4">[91]!ERR</definedName>
    <definedName name="dert" localSheetId="6">[91]!ERR</definedName>
    <definedName name="dert">[91]!ERR</definedName>
    <definedName name="desarrolladas">'[68]Reservas de Petróleo'!$A$2,'[68]Reservas de Petróleo'!$A$1,'[68]Reservas de Petróleo'!$D$4,'[68]Reservas de Petróleo'!$F$1:$F$65536</definedName>
    <definedName name="desc_rps">[176]des_rps!$A$1:$A$364</definedName>
    <definedName name="DESC100">[127]ITEMS!#REF!</definedName>
    <definedName name="DESC101">[127]ITEMS!#REF!</definedName>
    <definedName name="DESC102">[127]ITEMS!#REF!</definedName>
    <definedName name="DESC103">[127]ITEMS!#REF!</definedName>
    <definedName name="DESC104">[127]ITEMS!#REF!</definedName>
    <definedName name="DESC105">[127]ITEMS!#REF!</definedName>
    <definedName name="DESC106">[127]ITEMS!#REF!</definedName>
    <definedName name="DESC107">[127]ITEMS!#REF!</definedName>
    <definedName name="DESC49">[127]ITEMS!#REF!</definedName>
    <definedName name="DESC50">[127]ITEMS!#REF!</definedName>
    <definedName name="DESC51">[127]ITEMS!#REF!</definedName>
    <definedName name="DESC52">[127]ITEMS!#REF!</definedName>
    <definedName name="DESC53">[127]ITEMS!#REF!</definedName>
    <definedName name="DESC54">[127]ITEMS!#REF!</definedName>
    <definedName name="DESC55">[127]ITEMS!#REF!</definedName>
    <definedName name="DESC56">[127]ITEMS!#REF!</definedName>
    <definedName name="DESC57">[127]ITEMS!#REF!</definedName>
    <definedName name="DESC58">[127]ITEMS!#REF!</definedName>
    <definedName name="DESC59">[127]ITEMS!#REF!</definedName>
    <definedName name="DESC60">[127]ITEMS!#REF!</definedName>
    <definedName name="DESC61">[127]ITEMS!#REF!</definedName>
    <definedName name="DESC62">[127]ITEMS!#REF!</definedName>
    <definedName name="DESC63">[127]ITEMS!#REF!</definedName>
    <definedName name="DESC64">[127]ITEMS!#REF!</definedName>
    <definedName name="DESC65">[127]ITEMS!#REF!</definedName>
    <definedName name="DESC66">[127]ITEMS!#REF!</definedName>
    <definedName name="DESC67">[127]ITEMS!#REF!</definedName>
    <definedName name="DESC68">[127]ITEMS!#REF!</definedName>
    <definedName name="DESC69">[127]ITEMS!#REF!</definedName>
    <definedName name="DESC70">[127]ITEMS!#REF!</definedName>
    <definedName name="DESC71">[127]ITEMS!#REF!</definedName>
    <definedName name="DESC72">[127]ITEMS!#REF!</definedName>
    <definedName name="DESC73">[127]ITEMS!#REF!</definedName>
    <definedName name="DESC74">[127]ITEMS!#REF!</definedName>
    <definedName name="DESC75">[127]ITEMS!#REF!</definedName>
    <definedName name="DESC76">[127]ITEMS!#REF!</definedName>
    <definedName name="DESC77">[127]ITEMS!#REF!</definedName>
    <definedName name="DESC78">[127]ITEMS!#REF!</definedName>
    <definedName name="DESC79">[127]ITEMS!#REF!</definedName>
    <definedName name="DESC80">[127]ITEMS!#REF!</definedName>
    <definedName name="DESC81">[127]ITEMS!#REF!</definedName>
    <definedName name="DESC82">[127]ITEMS!#REF!</definedName>
    <definedName name="DESC83">[127]ITEMS!#REF!</definedName>
    <definedName name="DESC84">[127]ITEMS!#REF!</definedName>
    <definedName name="DESC85">[127]ITEMS!#REF!</definedName>
    <definedName name="DESC86">[127]ITEMS!#REF!</definedName>
    <definedName name="DESC87">[127]ITEMS!#REF!</definedName>
    <definedName name="DESC88">[127]ITEMS!#REF!</definedName>
    <definedName name="DESC89">[127]ITEMS!#REF!</definedName>
    <definedName name="DESC90">[127]ITEMS!#REF!</definedName>
    <definedName name="DESC91">[127]ITEMS!#REF!</definedName>
    <definedName name="DESC92">[127]ITEMS!#REF!</definedName>
    <definedName name="DESC93">[127]ITEMS!#REF!</definedName>
    <definedName name="DESC94">[127]ITEMS!#REF!</definedName>
    <definedName name="DESC95">[127]ITEMS!#REF!</definedName>
    <definedName name="DESC96">[127]ITEMS!#REF!</definedName>
    <definedName name="DESC97">[127]ITEMS!#REF!</definedName>
    <definedName name="DESC98">[127]ITEMS!#REF!</definedName>
    <definedName name="DESC99">[127]ITEMS!#REF!</definedName>
    <definedName name="DESCUENTOS">#REF!</definedName>
    <definedName name="DESCUNMI">#REF!</definedName>
    <definedName name="desider4io" localSheetId="0">[0]!ERR</definedName>
    <definedName name="desider4io" localSheetId="5">[0]!ERR</definedName>
    <definedName name="desider4io">[0]!ERR</definedName>
    <definedName name="dESMONTE" localSheetId="3">[106]!ERR</definedName>
    <definedName name="dESMONTE" localSheetId="4">[106]!ERR</definedName>
    <definedName name="dESMONTE" localSheetId="6">[106]!ERR</definedName>
    <definedName name="dESMONTE">[106]!ERR</definedName>
    <definedName name="DEST_ART">[122]steel!#REF!</definedName>
    <definedName name="DESTCOD">'[4]7422CW00'!#REF!</definedName>
    <definedName name="DESTFG">'[4]7422CW00'!#REF!</definedName>
    <definedName name="DESTQTY">'[4]7422CW00'!#REF!</definedName>
    <definedName name="DETAIL">#REF!</definedName>
    <definedName name="Detalle">[177]Detalle!$A$1:$M$377</definedName>
    <definedName name="Detalle_Reserva">#REF!</definedName>
    <definedName name="DETCON">#REF!</definedName>
    <definedName name="DETMES">#REF!</definedName>
    <definedName name="Development_type">[77]Object_list!$I$2:$I$5</definedName>
    <definedName name="DEX" localSheetId="2">#REF!</definedName>
    <definedName name="DEX" localSheetId="3">#REF!</definedName>
    <definedName name="DEX" localSheetId="4">#REF!</definedName>
    <definedName name="DEX" localSheetId="6">#REF!</definedName>
    <definedName name="DEX">#REF!</definedName>
    <definedName name="DEX_10">#REF!</definedName>
    <definedName name="DEX_16">#REF!</definedName>
    <definedName name="DEX_18">#REF!</definedName>
    <definedName name="DEX_19">#REF!</definedName>
    <definedName name="DEX_20">#REF!</definedName>
    <definedName name="DEX_21">#REF!</definedName>
    <definedName name="DEX_22">#REF!</definedName>
    <definedName name="DEX_4">#REF!</definedName>
    <definedName name="DEX_7">#REF!</definedName>
    <definedName name="DEX_8">#REF!</definedName>
    <definedName name="df" localSheetId="0">#REF!</definedName>
    <definedName name="DF">[178]Cronograma!#REF!</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hidden="1">{"via1",#N/A,TRUE,"general";"via2",#N/A,TRUE,"general";"via3",#N/A,TRUE,"general"}</definedName>
    <definedName name="dfd" localSheetId="0" hidden="1">{"krl1",#N/A,FALSE,"kr";"krl2",#N/A,FALSE,"kr";"compara",#N/A,FALSE,"kr";"desconp1",#N/A,FALSE,"kr";"desconp12",#N/A,FALSE,"kr";"krnp1",#N/A,FALSE,"kr";"krnp2",#N/A,FALSE,"kr";"krp12avg",#N/A,FALSE,"kr";"krp1avg",#N/A,FALSE,"kr"}</definedName>
    <definedName name="dfd" localSheetId="5" hidden="1">{"krl1",#N/A,FALSE,"kr";"krl2",#N/A,FALSE,"kr";"compara",#N/A,FALSE,"kr";"desconp1",#N/A,FALSE,"kr";"desconp12",#N/A,FALSE,"kr";"krnp1",#N/A,FALSE,"kr";"krnp2",#N/A,FALSE,"kr";"krp12avg",#N/A,FALSE,"kr";"krp1avg",#N/A,FALSE,"kr"}</definedName>
    <definedName name="dfd" hidden="1">{"krl1",#N/A,FALSE,"kr";"krl2",#N/A,FALSE,"kr";"compara",#N/A,FALSE,"kr";"desconp1",#N/A,FALSE,"kr";"desconp12",#N/A,FALSE,"kr";"krnp1",#N/A,FALSE,"kr";"krnp2",#N/A,FALSE,"kr";"krp12avg",#N/A,FALSE,"kr";"krp1avg",#N/A,FALSE,"kr"}</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hidden="1">{"via1",#N/A,TRUE,"general";"via2",#N/A,TRUE,"general";"via3",#N/A,TRUE,"general"}</definedName>
    <definedName name="DFGD">#REF!</definedName>
    <definedName name="DFGDFG" localSheetId="0"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hidden="1">{"via1",#N/A,TRUE,"general";"via2",#N/A,TRUE,"general";"via3",#N/A,TRUE,"general"}</definedName>
    <definedName name="dfgdg">#REF!</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hidden="1">{"TAB1",#N/A,TRUE,"GENERAL";"TAB2",#N/A,TRUE,"GENERAL";"TAB3",#N/A,TRUE,"GENERAL";"TAB4",#N/A,TRUE,"GENERAL";"TAB5",#N/A,TRUE,"GENERAL"}</definedName>
    <definedName name="DFGFHG" localSheetId="3">[64]!ERR</definedName>
    <definedName name="DFGFHG" localSheetId="4">[64]!ERR</definedName>
    <definedName name="DFGFHG" localSheetId="6">[64]!ERR</definedName>
    <definedName name="DFGFHG">[64]!ERR</definedName>
    <definedName name="DFGHD">#REF!</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hidden="1">{"via1",#N/A,TRUE,"general";"via2",#N/A,TRUE,"general";"via3",#N/A,TRUE,"general"}</definedName>
    <definedName name="dflt1">[137]Personalizar!$E$22</definedName>
    <definedName name="dflt2">[137]Personalizar!$E$23</definedName>
    <definedName name="dflt3">[137]Personalizar!$D$24</definedName>
    <definedName name="dflt4">[137]Personalizar!$E$26</definedName>
    <definedName name="dflt5">[137]Personalizar!$E$27</definedName>
    <definedName name="dflt6">[137]Personalizar!$D$28</definedName>
    <definedName name="dflt7">[137]Personalizar!$G$27</definedName>
    <definedName name="DFRFRF" localSheetId="0"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hidden="1">{"via1",#N/A,TRUE,"general";"via2",#N/A,TRUE,"general";"via3",#N/A,TRUE,"general"}</definedName>
    <definedName name="DFSD" localSheetId="0">[0]!ERR</definedName>
    <definedName name="DFSD" localSheetId="5">[0]!ERR</definedName>
    <definedName name="DFSD">[0]!ERR</definedName>
    <definedName name="dfsds"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localSheetId="0"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hidden="1">{"TAB1",#N/A,TRUE,"GENERAL";"TAB2",#N/A,TRUE,"GENERAL";"TAB3",#N/A,TRUE,"GENERAL";"TAB4",#N/A,TRUE,"GENERAL";"TAB5",#N/A,TRUE,"GENERAL"}</definedName>
    <definedName name="DGO">[22]Tablas!#REF!</definedName>
    <definedName name="DGO1_1">[22]Tablas!#REF!</definedName>
    <definedName name="DGO1_1_1">[22]Tablas!#REF!</definedName>
    <definedName name="DGP">[22]Tablas!#REF!</definedName>
    <definedName name="DGP1_1">[22]Tablas!#REF!</definedName>
    <definedName name="DGP1_1_1">[22]Tablas!#REF!</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hidden="1">{"via1",#N/A,TRUE,"general";"via2",#N/A,TRUE,"general";"via3",#N/A,TRUE,"general"}</definedName>
    <definedName name="dgsdggh">#REF!</definedName>
    <definedName name="dgtz">[112]PAGE_20!#REF!</definedName>
    <definedName name="DH" localSheetId="0"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hidden="1">{"via1",#N/A,TRUE,"general";"via2",#N/A,TRUE,"general";"via3",#N/A,TRUE,"general"}</definedName>
    <definedName name="di">#REF!</definedName>
    <definedName name="DIA" localSheetId="0">[179]PRESUPUESTO!$B$13</definedName>
    <definedName name="DIA">[59]PRESUPUESTO!$B$13</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agastea">#REF!</definedName>
    <definedName name="Diámetro">#REF!</definedName>
    <definedName name="diámetroft">#REF!</definedName>
    <definedName name="diametros">#REF!</definedName>
    <definedName name="Dicgfo">[180]SOURCES!$J$4:$J$14</definedName>
    <definedName name="diego">#REF!</definedName>
    <definedName name="diego1">#REF!</definedName>
    <definedName name="dife">#REF!</definedName>
    <definedName name="diferencia">'[181]MEDIA GEOMETRICA'!$J$8,'[181]MEDIA GEOMETRICA'!$N$8,'[181]MEDIA GEOMETRICA'!$R$8,'[181]MEDIA GEOMETRICA'!$V$8,'[181]MEDIA GEOMETRICA'!$Z$8,'[181]MEDIA GEOMETRICA'!$AD$8,'[181]MEDIA GEOMETRICA'!$AH$8,'[181]MEDIA GEOMETRICA'!$AL$8,'[181]MEDIA GEOMETRICA'!#REF!,'[181]MEDIA GEOMETRICA'!#REF!</definedName>
    <definedName name="DIJ">[22]Tablas!#REF!</definedName>
    <definedName name="DIJ1_1">[22]Tablas!#REF!</definedName>
    <definedName name="DIJ1_1_1">[22]Tablas!#REF!</definedName>
    <definedName name="DIJ1_1_2">[22]Tablas!#REF!</definedName>
    <definedName name="DIJ1_1_3">[22]Tablas!#REF!</definedName>
    <definedName name="DIJ1_1_4">[22]Tablas!#REF!</definedName>
    <definedName name="DIJ1_1_5">[22]Tablas!#REF!</definedName>
    <definedName name="DIJ1_2">[22]Tablas!#REF!</definedName>
    <definedName name="DIJ1_3">[22]Tablas!#REF!</definedName>
    <definedName name="DIJ1_4">[22]Tablas!#REF!</definedName>
    <definedName name="DIJ1_5">[22]Tablas!#REF!</definedName>
    <definedName name="Direccion">[110]EMPRESA!$F$14</definedName>
    <definedName name="Directional">#REF!</definedName>
    <definedName name="DIRECTO100">[127]APU!#REF!</definedName>
    <definedName name="DIRECTO101">[127]APU!#REF!</definedName>
    <definedName name="DIRECTO102">[127]APU!#REF!</definedName>
    <definedName name="DIRECTO103">[127]APU!#REF!</definedName>
    <definedName name="DIRECTO104">[127]APU!#REF!</definedName>
    <definedName name="DIRECTO105">[127]APU!#REF!</definedName>
    <definedName name="DIRECTO106">[127]APU!#REF!</definedName>
    <definedName name="DIRECTO107">[127]APU!#REF!</definedName>
    <definedName name="DIRECTO49">[127]APU!#REF!</definedName>
    <definedName name="DIRECTO50">[127]APU!#REF!</definedName>
    <definedName name="DIRECTO51">[127]APU!#REF!</definedName>
    <definedName name="DIRECTO52">[127]APU!#REF!</definedName>
    <definedName name="DIRECTO53">[127]APU!#REF!</definedName>
    <definedName name="DIRECTO54">[127]APU!#REF!</definedName>
    <definedName name="DIRECTO55">[127]APU!#REF!</definedName>
    <definedName name="DIRECTO56">[127]APU!#REF!</definedName>
    <definedName name="DIRECTO57">[127]APU!#REF!</definedName>
    <definedName name="DIRECTO58">[127]APU!#REF!</definedName>
    <definedName name="DIRECTO59">[127]APU!#REF!</definedName>
    <definedName name="DIRECTO60">[127]APU!#REF!</definedName>
    <definedName name="DIRECTO61">[127]APU!#REF!</definedName>
    <definedName name="DIRECTO62">[127]APU!#REF!</definedName>
    <definedName name="DIRECTO63">[127]APU!#REF!</definedName>
    <definedName name="DIRECTO64">[127]APU!#REF!</definedName>
    <definedName name="DIRECTO65">[127]APU!#REF!</definedName>
    <definedName name="DIRECTO66">[127]APU!#REF!</definedName>
    <definedName name="DIRECTO67">[127]APU!#REF!</definedName>
    <definedName name="DIRECTO68">[127]APU!#REF!</definedName>
    <definedName name="DIRECTO69">[127]APU!#REF!</definedName>
    <definedName name="DIRECTO70">[127]APU!#REF!</definedName>
    <definedName name="DIRECTO71">[127]APU!#REF!</definedName>
    <definedName name="DIRECTO72">[127]APU!#REF!</definedName>
    <definedName name="DIRECTO73">[127]APU!#REF!</definedName>
    <definedName name="DIRECTO74">[127]APU!#REF!</definedName>
    <definedName name="DIRECTO75">[127]APU!#REF!</definedName>
    <definedName name="DIRECTO76">[127]APU!#REF!</definedName>
    <definedName name="DIRECTO77">[127]APU!#REF!</definedName>
    <definedName name="DIRECTO78">[127]APU!#REF!</definedName>
    <definedName name="DIRECTO79">[127]APU!#REF!</definedName>
    <definedName name="DIRECTO80">[127]APU!#REF!</definedName>
    <definedName name="DIRECTO81">[127]APU!#REF!</definedName>
    <definedName name="DIRECTO82">[127]APU!#REF!</definedName>
    <definedName name="DIRECTO83">[127]APU!#REF!</definedName>
    <definedName name="DIRECTO84">[127]APU!#REF!</definedName>
    <definedName name="DIRECTO85">[127]APU!#REF!</definedName>
    <definedName name="DIRECTO86">[127]APU!#REF!</definedName>
    <definedName name="DIRECTO87">[127]APU!#REF!</definedName>
    <definedName name="DIRECTO88">[127]APU!#REF!</definedName>
    <definedName name="DIRECTO89">[127]APU!#REF!</definedName>
    <definedName name="DIRECTO90">[127]APU!#REF!</definedName>
    <definedName name="DIRECTO91">[127]APU!#REF!</definedName>
    <definedName name="DIRECTO92">[127]APU!#REF!</definedName>
    <definedName name="DIRECTO93">[127]APU!#REF!</definedName>
    <definedName name="DIRECTO94">[127]APU!#REF!</definedName>
    <definedName name="DIRECTO95">[127]APU!#REF!</definedName>
    <definedName name="DIRECTO96">[127]APU!#REF!</definedName>
    <definedName name="DIRECTO97">[127]APU!#REF!</definedName>
    <definedName name="DIRECTO98">[127]APU!#REF!</definedName>
    <definedName name="DIRECTO99">[127]APU!#REF!</definedName>
    <definedName name="DISEÑOMARSHALL">#REF!</definedName>
    <definedName name="display_area_2">#REF!</definedName>
    <definedName name="dispo">#REF!</definedName>
    <definedName name="Distance_gas">#REF!</definedName>
    <definedName name="dj" localSheetId="0">#REF!</definedName>
    <definedName name="dj" localSheetId="5">#REF!</definedName>
    <definedName name="DJ">#REF!,#REF!,#REF!,#REF!,#REF!,#REF!,#REF!,#REF!,#REF!,#REF!,#REF!,#REF!,#REF!,#REF!,#REF!,#REF!,#REF!,#REF!,#REF!,#REF!,#REF!,#REF!,#REF!,#REF!,#REF!,#REF!,#REF!,#REF!</definedName>
    <definedName name="djddj">#REF!</definedName>
    <definedName name="DJDJ">#REF!</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hidden="1">{"TAB1",#N/A,TRUE,"GENERAL";"TAB2",#N/A,TRUE,"GENERAL";"TAB3",#N/A,TRUE,"GENERAL";"TAB4",#N/A,TRUE,"GENERAL";"TAB5",#N/A,TRUE,"GENERAL"}</definedName>
    <definedName name="DJOAJDO">#REF!</definedName>
    <definedName name="dl">#REF!</definedName>
    <definedName name="dm">#REF!</definedName>
    <definedName name="DMxUS">#REF!</definedName>
    <definedName name="dnjd">#REF!,#REF!,#REF!,#REF!,#REF!,#REF!,#REF!,#REF!,#REF!,#REF!,#REF!,#REF!,#REF!</definedName>
    <definedName name="do">#REF!</definedName>
    <definedName name="Doc__2637_03_xxxxxx" comment="Escriba aqui el número del documento, dependiendo del capítulo que haga referencia las memorias de cantidades">#REF!</definedName>
    <definedName name="DOC_NUM">#REF!</definedName>
    <definedName name="DOL">#REF!</definedName>
    <definedName name="dolar">#REF!</definedName>
    <definedName name="DOLLAR">[182]CÁLCULOS!$H$34</definedName>
    <definedName name="DOR">#REF!</definedName>
    <definedName name="DOS" localSheetId="3">[8]!ERR</definedName>
    <definedName name="DOS" localSheetId="4">[8]!ERR</definedName>
    <definedName name="DOS" localSheetId="6">[8]!ERR</definedName>
    <definedName name="DOS">[8]!ERR</definedName>
    <definedName name="DOTACIÓN">#REF!</definedName>
    <definedName name="Downhole_prod_equip">#REF!</definedName>
    <definedName name="Dp">[168]Sanitario!$AC$8:$AD$8</definedName>
    <definedName name="DPI">[22]Tablas!#REF!</definedName>
    <definedName name="DPI1_1">[22]Tablas!#REF!</definedName>
    <definedName name="DPI1_1_1">[22]Tablas!#REF!</definedName>
    <definedName name="DPTO">#REF!</definedName>
    <definedName name="DPY">[22]Tablas!#REF!</definedName>
    <definedName name="DPY1_1">[22]Tablas!#REF!</definedName>
    <definedName name="DPY1_1_1">[22]Tablas!#REF!</definedName>
    <definedName name="DR">[118]FACTORES!$X$8:$X$33</definedName>
    <definedName name="dredgerate">[157]MiscData!$C$99:$E$104</definedName>
    <definedName name="drf">#REF!</definedName>
    <definedName name="drg"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I">[22]Tablas!#REF!</definedName>
    <definedName name="DRI1_1">[22]Tablas!#REF!</definedName>
    <definedName name="DRI1_1_1">[22]Tablas!#REF!</definedName>
    <definedName name="DRI1_1_2">[22]Tablas!#REF!</definedName>
    <definedName name="DRI1_1_3">[22]Tablas!#REF!</definedName>
    <definedName name="DRI1_1_4">[22]Tablas!#REF!</definedName>
    <definedName name="DRI1_2">[22]Tablas!#REF!</definedName>
    <definedName name="DRI1_3">[22]Tablas!#REF!</definedName>
    <definedName name="DRI1_4">[22]Tablas!#REF!</definedName>
    <definedName name="drill_days">#REF!</definedName>
    <definedName name="Drilling_Days">#REF!</definedName>
    <definedName name="Drilling_depth">'[162]Input &amp; results'!$D$13</definedName>
    <definedName name="DRL">[22]Tablas!#REF!</definedName>
    <definedName name="DRL1_1">[22]Tablas!#REF!</definedName>
    <definedName name="DRL1_1_1">[22]Tablas!#REF!</definedName>
    <definedName name="DRL1_1_2">[22]Tablas!#REF!</definedName>
    <definedName name="DRL1_1_3">[22]Tablas!#REF!</definedName>
    <definedName name="DRL1_1_4">[22]Tablas!#REF!</definedName>
    <definedName name="DRL1_2">[22]Tablas!#REF!</definedName>
    <definedName name="DRL1_3">[22]Tablas!#REF!</definedName>
    <definedName name="DRL1_4">[22]Tablas!#REF!</definedName>
    <definedName name="Drlg_Comp_Fluids">#REF!</definedName>
    <definedName name="dry" localSheetId="0"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hidden="1">{"via1",#N/A,TRUE,"general";"via2",#N/A,TRUE,"general";"via3",#N/A,TRUE,"general"}</definedName>
    <definedName name="DryWellCapexFactor">[104]Input!$E$66</definedName>
    <definedName name="DS">[178]Cronograma!#REF!</definedName>
    <definedName name="DSA">#REF!</definedName>
    <definedName name="DSAD" localSheetId="0"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3">#REF!</definedName>
    <definedName name="Dsbcm" localSheetId="4">#REF!</definedName>
    <definedName name="Dsbcm" localSheetId="6">#REF!</definedName>
    <definedName name="Dsbcm">#REF!</definedName>
    <definedName name="DsctoFondo" localSheetId="0">[183]EMPRESA!$I$25</definedName>
    <definedName name="DsctoFondo" localSheetId="5">[183]EMPRESA!$I$25</definedName>
    <definedName name="DsctoFondo">[184]EMPRESA!$I$25</definedName>
    <definedName name="DsctoPension" localSheetId="0">[183]EMPRESA!$I$23</definedName>
    <definedName name="DsctoPension" localSheetId="5">[183]EMPRESA!$I$23</definedName>
    <definedName name="DsctoPension">[184]EMPRESA!$I$23</definedName>
    <definedName name="DsctoSalud" localSheetId="0">[183]EMPRESA!$I$24</definedName>
    <definedName name="DsctoSalud" localSheetId="5">[183]EMPRESA!$I$24</definedName>
    <definedName name="DsctoSalud">[184]EMPRESA!$I$24</definedName>
    <definedName name="DSD" localSheetId="0"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hidden="1">{"TAB1",#N/A,TRUE,"GENERAL";"TAB2",#N/A,TRUE,"GENERAL";"TAB3",#N/A,TRUE,"GENERAL";"TAB4",#N/A,TRUE,"GENERAL";"TAB5",#N/A,TRUE,"GENERAL"}</definedName>
    <definedName name="DSDF" localSheetId="0">[0]!ERR</definedName>
    <definedName name="DSDF" localSheetId="5">[0]!ERR</definedName>
    <definedName name="DSDF">[0]!ERR</definedName>
    <definedName name="dsds">#REF!</definedName>
    <definedName name="DSDSD" localSheetId="0">[0]!ERR</definedName>
    <definedName name="DSDSD" localSheetId="5">[0]!ERR</definedName>
    <definedName name="DSDSD">[0]!ERR</definedName>
    <definedName name="DSF" localSheetId="0"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hidden="1">{"via1",#N/A,TRUE,"general";"via2",#N/A,TRUE,"general";"via3",#N/A,TRUE,"general"}</definedName>
    <definedName name="DSP">[22]Tablas!#REF!</definedName>
    <definedName name="DSP1_1">[22]Tablas!#REF!</definedName>
    <definedName name="DSP1_1_1">[22]Tablas!#REF!</definedName>
    <definedName name="DSXWXW">#REF!</definedName>
    <definedName name="dt">#REF!</definedName>
    <definedName name="DT_1">'[142]FORMATO SOCIAL'!$K$8,'[142]FORMATO SOCIAL'!$AE$8,'[142]FORMATO SOCIAL'!$AU$8,'[142]FORMATO SOCIAL'!$AP$10,'[142]FORMATO SOCIAL'!$AP$12,'[142]FORMATO SOCIAL'!$AP$13,'[142]FORMATO SOCIAL'!$AS$14,'[142]FORMATO SOCIAL'!$AS$16,'[142]FORMATO SOCIAL'!$M$16,'[142]FORMATO SOCIAL'!$J$14,'[142]FORMATO SOCIAL'!$J$13,'[142]FORMATO SOCIAL'!$J$12,'[142]FORMATO SOCIAL'!$J$10</definedName>
    <definedName name="DT_2">'[142]FORMATO SOCIAL'!$E$24,'[142]FORMATO SOCIAL'!$S$24,'[142]FORMATO SOCIAL'!$E$27,'[142]FORMATO SOCIAL'!$S$27,'[142]FORMATO SOCIAL'!$E$30,'[142]FORMATO SOCIAL'!$S$30,'[142]FORMATO SOCIAL'!$E$33,'[142]FORMATO SOCIAL'!$S$33,'[142]FORMATO SOCIAL'!$E$36,'[142]FORMATO SOCIAL'!$S$36,'[142]FORMATO SOCIAL'!$E$39,'[142]FORMATO SOCIAL'!$S$39,'[142]FORMATO SOCIAL'!$E$42,'[142]FORMATO SOCIAL'!$S$42,'[142]FORMATO SOCIAL'!$E$45,'[142]FORMATO SOCIAL'!$S$45,'[142]FORMATO SOCIAL'!$E$48,'[142]FORMATO SOCIAL'!$S$48,'[142]FORMATO SOCIAL'!$E$51,'[142]FORMATO SOCIAL'!$S$51</definedName>
    <definedName name="DT_4">'[142]FORMATO SOCIAL'!$AS$27,'[142]FORMATO SOCIAL'!$BA$27,'[142]FORMATO SOCIAL'!$AS$30,'[142]FORMATO SOCIAL'!$BA$30,'[142]FORMATO SOCIAL'!$AS$33,'[142]FORMATO SOCIAL'!$BA$33,'[142]FORMATO SOCIAL'!$AS$36,'[142]FORMATO SOCIAL'!$BA$36,'[142]FORMATO SOCIAL'!$AS$39,'[142]FORMATO SOCIAL'!$BA$39,'[142]FORMATO SOCIAL'!$AS$42,'[142]FORMATO SOCIAL'!$BA$42,'[142]FORMATO SOCIAL'!$AS$45,'[142]FORMATO SOCIAL'!$BA$45,'[142]FORMATO SOCIAL'!$AS$48,'[142]FORMATO SOCIAL'!$BA$48,'[142]FORMATO SOCIAL'!$AS$51,'[142]FORMATO SOCIAL'!$BA$51</definedName>
    <definedName name="DT_5">'[142]FORMATO SOCIAL'!$AU$86,'[142]FORMATO SOCIAL'!$AW$78,'[142]FORMATO SOCIAL'!$AW$74,'[142]FORMATO SOCIAL'!$U$58,'[142]FORMATO SOCIAL'!$U$55</definedName>
    <definedName name="DTO">#REF!</definedName>
    <definedName name="dtrhj" localSheetId="0"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hidden="1">{"via1",#N/A,TRUE,"general";"via2",#N/A,TRUE,"general";"via3",#N/A,TRUE,"general"}</definedName>
    <definedName name="DTS">#REF!</definedName>
    <definedName name="Duration">#REF!</definedName>
    <definedName name="Durée_Production">#REF!</definedName>
    <definedName name="DuréePlateau">#REF!</definedName>
    <definedName name="Dv">[168]Sanitario!$AC$7:$AD$7</definedName>
    <definedName name="dxfgg" localSheetId="0"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hidden="1">{"via1",#N/A,TRUE,"general";"via2",#N/A,TRUE,"general";"via3",#N/A,TRUE,"general"}</definedName>
    <definedName name="dzfc"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5"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#REF!</definedName>
    <definedName name="E_03">#REF!</definedName>
    <definedName name="e3e33" localSheetId="0"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hidden="1">{"via1",#N/A,TRUE,"general";"via2",#N/A,TRUE,"general";"via3",#N/A,TRUE,"general"}</definedName>
    <definedName name="ecopetrolwi">[39]Datos!$Q$72</definedName>
    <definedName name="ECP">[22]Tablas!#REF!</definedName>
    <definedName name="ECP1_1">[22]Tablas!#REF!</definedName>
    <definedName name="ECP1_1_1">[22]Tablas!#REF!</definedName>
    <definedName name="EDC">#REF!</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hidden="1">{"via1",#N/A,TRUE,"general";"via2",#N/A,TRUE,"general";"via3",#N/A,TRUE,"general"}</definedName>
    <definedName name="EDICAR">#REF!</definedName>
    <definedName name="edrfghjhgf">'[36]1'!#REF!</definedName>
    <definedName name="edrftgyhujiujhg">'[36]1'!#REF!</definedName>
    <definedName name="ee" localSheetId="0">#REF!</definedName>
    <definedName name="EE" localSheetId="2">'APU 1.1'!ERR</definedName>
    <definedName name="EE" localSheetId="3">'APU 1.2'!ERR</definedName>
    <definedName name="EE" localSheetId="4">'APU 1.3'!ERR</definedName>
    <definedName name="EE" localSheetId="5">'MEMORIAS DE CALCULO'!ERR</definedName>
    <definedName name="EE" localSheetId="6">'Transporte de materiales- t'!ERR</definedName>
    <definedName name="EE">[0]!ERR</definedName>
    <definedName name="eee" localSheetId="0" hidden="1">{#N/A,#N/A,FALSE,"Portada";#N/A,#N/A,FALSE,"Cotizaciones";#N/A,#N/A,FALSE,"Of_Merc_Lin";#N/A,#N/A,FALSE,"Productos";#N/A,#N/A,FALSE,"Aprov_Prod";#N/A,#N/A,FALSE,"CV_PetrocAlg";#N/A,#N/A,FALSE,"CVD (2)"}</definedName>
    <definedName name="eee" localSheetId="5" hidden="1">{#N/A,#N/A,FALSE,"Portada";#N/A,#N/A,FALSE,"Cotizaciones";#N/A,#N/A,FALSE,"Of_Merc_Lin";#N/A,#N/A,FALSE,"Productos";#N/A,#N/A,FALSE,"Aprov_Prod";#N/A,#N/A,FALSE,"CV_PetrocAlg";#N/A,#N/A,FALSE,"CVD (2)"}</definedName>
    <definedName name="eee" hidden="1">{#N/A,#N/A,FALSE,"Portada";#N/A,#N/A,FALSE,"Cotizaciones";#N/A,#N/A,FALSE,"Of_Merc_Lin";#N/A,#N/A,FALSE,"Productos";#N/A,#N/A,FALSE,"Aprov_Prod";#N/A,#N/A,FALSE,"CV_PetrocAlg";#N/A,#N/A,FALSE,"CVD (2)"}</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hidden="1">{"via1",#N/A,TRUE,"general";"via2",#N/A,TRUE,"general";"via3",#N/A,TRUE,"general"}</definedName>
    <definedName name="EER" localSheetId="0">[0]!ERR</definedName>
    <definedName name="EER" localSheetId="5">[0]!ERR</definedName>
    <definedName name="EER">[0]!ERR</definedName>
    <definedName name="EF">#REF!</definedName>
    <definedName name="EFA">#REF!</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hidden="1">{"via1",#N/A,TRUE,"general";"via2",#N/A,TRUE,"general";"via3",#N/A,TRUE,"general"}</definedName>
    <definedName name="efweefw" localSheetId="0">[0]!ERR</definedName>
    <definedName name="efweefw" localSheetId="5">[0]!ERR</definedName>
    <definedName name="efweefw">[0]!ERR</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hidden="1">{"TAB1",#N/A,TRUE,"GENERAL";"TAB2",#N/A,TRUE,"GENERAL";"TAB3",#N/A,TRUE,"GENERAL";"TAB4",#N/A,TRUE,"GENERAL";"TAB5",#N/A,TRUE,"GENERAL"}</definedName>
    <definedName name="EJEC" localSheetId="0">[179]PRESUPUESTO!$E$7</definedName>
    <definedName name="EJEC">[59]PRESUPUESTO!$E$7</definedName>
    <definedName name="Ejecutivo">'[185]Info Ejec'!$A$1:$AV$153</definedName>
    <definedName name="el">#REF!</definedName>
    <definedName name="El_descanso">#REF!</definedName>
    <definedName name="ElectricalGroup">[186]Units!$I$6:$I$14</definedName>
    <definedName name="ELIMINACIONPROYC">#REF!</definedName>
    <definedName name="elviat">#REF!,#REF!,#REF!,#REF!,#REF!,#REF!,#REF!,#REF!,#REF!,#REF!,#REF!,#REF!,#REF!</definedName>
    <definedName name="emanto" localSheetId="2">#REF!</definedName>
    <definedName name="emanto" localSheetId="3">#REF!</definedName>
    <definedName name="emanto" localSheetId="4">#REF!</definedName>
    <definedName name="emanto" localSheetId="6">#REF!</definedName>
    <definedName name="emanto">#REF!</definedName>
    <definedName name="emanto_51">#REF!</definedName>
    <definedName name="eme" localSheetId="0">AIU!err</definedName>
    <definedName name="eme" localSheetId="2">'APU 1.1'!ERR</definedName>
    <definedName name="eme" localSheetId="3">'APU 1.2'!ERR</definedName>
    <definedName name="eme" localSheetId="4">'APU 1.3'!ERR</definedName>
    <definedName name="eme" localSheetId="5">'MEMORIAS DE CALCULO'!ERR</definedName>
    <definedName name="eme" localSheetId="6">'Transporte de materiales- t'!ERR</definedName>
    <definedName name="eme">[0]!ERR</definedName>
    <definedName name="EMPLEADO">#REF!</definedName>
    <definedName name="Empresa">[110]EMPRESA!$F$6</definedName>
    <definedName name="EMULSION">#REF!</definedName>
    <definedName name="End_Bal">#REF!</definedName>
    <definedName name="ene">#REF!</definedName>
    <definedName name="Enfouisst">#REF!</definedName>
    <definedName name="Ensayos">#REF!</definedName>
    <definedName name="ENSAYOSLAB">'[187]Formato Presupuesto Consultoria'!$Z$1139:$AC$1267</definedName>
    <definedName name="ENTRADASP" localSheetId="2">#REF!</definedName>
    <definedName name="ENTRADASP" localSheetId="3">#REF!</definedName>
    <definedName name="ENTRADASP" localSheetId="4">#REF!</definedName>
    <definedName name="ENTRADASP" localSheetId="6">#REF!</definedName>
    <definedName name="ENTRADASP">#REF!</definedName>
    <definedName name="Environment">[77]Object_list!$C$2:$C$6</definedName>
    <definedName name="Environmental">#REF!</definedName>
    <definedName name="EPECIALIDAD_SIDOE">[22]Tablas!#REF!</definedName>
    <definedName name="EQENE">#REF!</definedName>
    <definedName name="EQEQEQW">'[36]1'!#REF!</definedName>
    <definedName name="EQU">[188]EQU!$A$2:$C$31</definedName>
    <definedName name="equi" localSheetId="0">'[72]precios-básicos2002'!$C$12:$C$56</definedName>
    <definedName name="equi" localSheetId="5">'[72]precios-básicos2002'!$C$12:$C$56</definedName>
    <definedName name="EQUI">[189]EQUI!$A$8:$C$37</definedName>
    <definedName name="EQUIOF">[114]VARIOS!$G$27</definedName>
    <definedName name="EQUIP100">[127]APU!#REF!</definedName>
    <definedName name="EQUIP101">[127]APU!#REF!</definedName>
    <definedName name="EQUIP102">[127]APU!#REF!</definedName>
    <definedName name="EQUIP103">[127]APU!#REF!</definedName>
    <definedName name="EQUIP104">[127]APU!#REF!</definedName>
    <definedName name="EQUIP105">[127]APU!#REF!</definedName>
    <definedName name="EQUIP106">[127]APU!#REF!</definedName>
    <definedName name="EQUIP107">[127]APU!#REF!</definedName>
    <definedName name="EQUIP49">[127]APU!#REF!</definedName>
    <definedName name="EQUIP50">[127]APU!#REF!</definedName>
    <definedName name="EQUIP51">[127]APU!#REF!</definedName>
    <definedName name="EQUIP52">[127]APU!#REF!</definedName>
    <definedName name="EQUIP53">[127]APU!#REF!</definedName>
    <definedName name="EQUIP54">[127]APU!#REF!</definedName>
    <definedName name="EQUIP55">[127]APU!#REF!</definedName>
    <definedName name="EQUIP56">[127]APU!#REF!</definedName>
    <definedName name="EQUIP57">[127]APU!#REF!</definedName>
    <definedName name="EQUIP58">[127]APU!#REF!</definedName>
    <definedName name="EQUIP59">[127]APU!#REF!</definedName>
    <definedName name="EQUIP60">[127]APU!#REF!</definedName>
    <definedName name="EQUIP61">[127]APU!#REF!</definedName>
    <definedName name="EQUIP62">[127]APU!#REF!</definedName>
    <definedName name="EQUIP63">[127]APU!#REF!</definedName>
    <definedName name="EQUIP64">[127]APU!#REF!</definedName>
    <definedName name="EQUIP65">[127]APU!#REF!</definedName>
    <definedName name="EQUIP66">[127]APU!#REF!</definedName>
    <definedName name="EQUIP67">[127]APU!#REF!</definedName>
    <definedName name="EQUIP68">[127]APU!#REF!</definedName>
    <definedName name="EQUIP69">[127]APU!#REF!</definedName>
    <definedName name="EQUIP70">[127]APU!#REF!</definedName>
    <definedName name="EQUIP71">[127]APU!#REF!</definedName>
    <definedName name="EQUIP72">[127]APU!#REF!</definedName>
    <definedName name="EQUIP73">[127]APU!#REF!</definedName>
    <definedName name="EQUIP74">[127]APU!#REF!</definedName>
    <definedName name="EQUIP75">[127]APU!#REF!</definedName>
    <definedName name="EQUIP76">[127]APU!#REF!</definedName>
    <definedName name="EQUIP77">[127]APU!#REF!</definedName>
    <definedName name="EQUIP78">[127]APU!#REF!</definedName>
    <definedName name="EQUIP79">[127]APU!#REF!</definedName>
    <definedName name="EQUIP80">[127]APU!#REF!</definedName>
    <definedName name="EQUIP81">[127]APU!#REF!</definedName>
    <definedName name="EQUIP82">[127]APU!#REF!</definedName>
    <definedName name="EQUIP83">[127]APU!#REF!</definedName>
    <definedName name="EQUIP84">[127]APU!#REF!</definedName>
    <definedName name="EQUIP85">[127]APU!#REF!</definedName>
    <definedName name="EQUIP86">[127]APU!#REF!</definedName>
    <definedName name="EQUIP87">[127]APU!#REF!</definedName>
    <definedName name="EQUIP88">[127]APU!#REF!</definedName>
    <definedName name="EQUIP89">[127]APU!#REF!</definedName>
    <definedName name="EQUIP90">[127]APU!#REF!</definedName>
    <definedName name="EQUIP91">[127]APU!#REF!</definedName>
    <definedName name="EQUIP92">[127]APU!#REF!</definedName>
    <definedName name="EQUIP93">[127]APU!#REF!</definedName>
    <definedName name="EQUIP94">[127]APU!#REF!</definedName>
    <definedName name="EQUIP95">[127]APU!#REF!</definedName>
    <definedName name="EQUIP96">[127]APU!#REF!</definedName>
    <definedName name="EQUIP97">[127]APU!#REF!</definedName>
    <definedName name="EQUIP98">[127]APU!#REF!</definedName>
    <definedName name="EQUIP99">[127]APU!#REF!</definedName>
    <definedName name="Equipment_Rental">#REF!</definedName>
    <definedName name="EQUIPO" localSheetId="0">#REF!</definedName>
    <definedName name="equipo">[190]Equipo!$A$7:$A$65536</definedName>
    <definedName name="EQUIPO_1">[191]EQUIPO!$B$2:$D$36</definedName>
    <definedName name="Equipo_Tabla">'[192]BASE DE DATOS'!$BY$2:$CB$18</definedName>
    <definedName name="EQUIPO1">#REF!</definedName>
    <definedName name="EQUIPO2">#REF!</definedName>
    <definedName name="EQUIPOS" localSheetId="0">'[187]Formato Presupuesto Consultoria'!$Z$1116:$AB$1131</definedName>
    <definedName name="EQUIPOS" localSheetId="2">'[193]TABLA EQUIPOS'!$A$3:$D$70</definedName>
    <definedName name="EQUIPOS" localSheetId="3">'[193]TABLA EQUIPOS'!$A$3:$D$70</definedName>
    <definedName name="EQUIPOS" localSheetId="4">'[193]TABLA EQUIPOS'!$A$3:$D$70</definedName>
    <definedName name="EQUIPOS" localSheetId="6">'[193]TABLA EQUIPOS'!$A$3:$D$70</definedName>
    <definedName name="Equipos">#REF!</definedName>
    <definedName name="EQUIPOS1">#REF!</definedName>
    <definedName name="EQUIPOS1.">#REF!</definedName>
    <definedName name="EQUIPOS2">[194]LISTAS!$G$6:$G$33</definedName>
    <definedName name="EQUIPOS2.">#REF!</definedName>
    <definedName name="EQUIPOSFIN">[194]LISTAS!$G$6:$I$33</definedName>
    <definedName name="eqw" localSheetId="0"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hidden="1">{"via1",#N/A,TRUE,"general";"via2",#N/A,TRUE,"general";"via3",#N/A,TRUE,"general"}</definedName>
    <definedName name="er">#REF!</definedName>
    <definedName name="ERC">'[162]Input &amp; results'!$D$68</definedName>
    <definedName name="erds" hidden="1">#REF!</definedName>
    <definedName name="ere">#REF!</definedName>
    <definedName name="ERE_ART">[122]steel!$B$8:$B$47</definedName>
    <definedName name="ERERT" localSheetId="0">[0]!ERR</definedName>
    <definedName name="ERERT" localSheetId="5">[0]!ERR</definedName>
    <definedName name="ERERT">[0]!ERR</definedName>
    <definedName name="erfg" localSheetId="0" hidden="1">{#N/A,#N/A,FALSE,"Hoja1";#N/A,#N/A,FALSE,"Hoja2"}</definedName>
    <definedName name="erfg" localSheetId="5" hidden="1">{#N/A,#N/A,FALSE,"Hoja1";#N/A,#N/A,FALSE,"Hoja2"}</definedName>
    <definedName name="erfg" hidden="1">{#N/A,#N/A,FALSE,"Hoja1";#N/A,#N/A,FALSE,"Hoja2"}</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 hidden="1">{"TAB1",#N/A,TRUE,"GENERAL";"TAB2",#N/A,TRUE,"GENERAL";"TAB3",#N/A,TRUE,"GENERAL";"TAB4",#N/A,TRUE,"GENERAL";"TAB5",#N/A,TRUE,"GENERAL"}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{"TAB1",#N/A,TRUE,"GENERAL";"TAB2",#N/A,TRUE,"GENERAL";"TAB3",#N/A,TRUE,"GENERAL";"TAB4",#N/A,TRUE,"GENERAL";"TAB5",#N/A,TRUE,"GENERAL"}</definedName>
    <definedName name="ERROR" localSheetId="0">#REF!</definedName>
    <definedName name="ERROR" localSheetId="5">#REF!</definedName>
    <definedName name="ERROR">[195]PANEL!$F$16</definedName>
    <definedName name="ERROR1">#REF!</definedName>
    <definedName name="ERROR2">#REF!</definedName>
    <definedName name="ERROR3">[196]TARIF2002!#REF!</definedName>
    <definedName name="ERROR5">[196]TARIF2002!#REF!</definedName>
    <definedName name="ERRORE">#REF!</definedName>
    <definedName name="ert" localSheetId="0"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hidden="1">{"via1",#N/A,TRUE,"general";"via2",#N/A,TRUE,"general";"via3",#N/A,TRUE,"general"}</definedName>
    <definedName name="ERTEG" localSheetId="0">[0]!ERR</definedName>
    <definedName name="ERTEG" localSheetId="5">[0]!ERR</definedName>
    <definedName name="ERTEG">[0]!ERR</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hidden="1">{"via1",#N/A,TRUE,"general";"via2",#N/A,TRUE,"general";"via3",#N/A,TRUE,"general"}</definedName>
    <definedName name="ERTFHY">#REF!</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hidden="1">{"TAB1",#N/A,TRUE,"GENERAL";"TAB2",#N/A,TRUE,"GENERAL";"TAB3",#N/A,TRUE,"GENERAL";"TAB4",#N/A,TRUE,"GENERAL";"TAB5",#N/A,TRUE,"GENERAL"}</definedName>
    <definedName name="ERTYTY" localSheetId="0">[0]!ERR</definedName>
    <definedName name="ERTYTY" localSheetId="5">[0]!ERR</definedName>
    <definedName name="ERTYTY">[0]!ERR</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hidden="1">{"via1",#N/A,TRUE,"general";"via2",#N/A,TRUE,"general";"via3",#N/A,TRUE,"general"}</definedName>
    <definedName name="ES" localSheetId="0">AIU!err</definedName>
    <definedName name="ES" localSheetId="2">'APU 1.1'!ERR</definedName>
    <definedName name="ES" localSheetId="3">'APU 1.2'!ERR</definedName>
    <definedName name="ES" localSheetId="4">'APU 1.3'!ERR</definedName>
    <definedName name="ES" localSheetId="5">'MEMORIAS DE CALCULO'!ERR</definedName>
    <definedName name="ES" localSheetId="6">'Transporte de materiales- t'!ERR</definedName>
    <definedName name="ES">[0]!ERR</definedName>
    <definedName name="ES_10" localSheetId="0">NA()</definedName>
    <definedName name="ES_10" localSheetId="5">NA()</definedName>
    <definedName name="ES_10">#NAME?</definedName>
    <definedName name="ES_3" localSheetId="0">NA()</definedName>
    <definedName name="ES_3" localSheetId="5">NA()</definedName>
    <definedName name="ES_3">#NAME?</definedName>
    <definedName name="ES_4" localSheetId="0">NA()</definedName>
    <definedName name="ES_4" localSheetId="5">NA()</definedName>
    <definedName name="ES_4">#NAME?</definedName>
    <definedName name="ES_5" localSheetId="0">NA()</definedName>
    <definedName name="ES_5" localSheetId="5">NA()</definedName>
    <definedName name="ES_5">#NAME?</definedName>
    <definedName name="ES_6" localSheetId="0">NA()</definedName>
    <definedName name="ES_6" localSheetId="5">NA()</definedName>
    <definedName name="ES_6">#NAME?</definedName>
    <definedName name="ES_7" localSheetId="0">NA()</definedName>
    <definedName name="ES_7" localSheetId="5">NA()</definedName>
    <definedName name="ES_7">#NAME?</definedName>
    <definedName name="ES_8" localSheetId="0">NA()</definedName>
    <definedName name="ES_8" localSheetId="5">NA()</definedName>
    <definedName name="ES_8">#NAME?</definedName>
    <definedName name="ES_9" localSheetId="0">NA()</definedName>
    <definedName name="ES_9" localSheetId="5">NA()</definedName>
    <definedName name="ES_9">#N/A</definedName>
    <definedName name="ESA">#REF!</definedName>
    <definedName name="esd">#REF!</definedName>
    <definedName name="ESE">#REF!</definedName>
    <definedName name="ESP">#REF!</definedName>
    <definedName name="ESP1S">[118]FACTORES!$C$8:$C$33</definedName>
    <definedName name="ESP2S">[118]FACTORES!$M$8:$M$33</definedName>
    <definedName name="ESPE">#REF!</definedName>
    <definedName name="ESPECIFICACION" localSheetId="2">#REF!</definedName>
    <definedName name="ESPECIFICACION" localSheetId="3">#REF!</definedName>
    <definedName name="ESPECIFICACION" localSheetId="4">#REF!</definedName>
    <definedName name="ESPECIFICACION" localSheetId="6">#REF!</definedName>
    <definedName name="ESPECIFICACION">#REF!</definedName>
    <definedName name="Especificación" localSheetId="2">#REF!</definedName>
    <definedName name="Especificación" localSheetId="3">#REF!</definedName>
    <definedName name="Especificación" localSheetId="4">#REF!</definedName>
    <definedName name="Especificación" localSheetId="6">#REF!</definedName>
    <definedName name="Especificación">#REF!</definedName>
    <definedName name="ESPINAL">[100]DATOSPB!$I$22:$T$30</definedName>
    <definedName name="ESPR">[118]FACTORES!$W$8:$W$33</definedName>
    <definedName name="ESRE" localSheetId="3">[8]!ERR</definedName>
    <definedName name="ESRE" localSheetId="4">[8]!ERR</definedName>
    <definedName name="ESRE" localSheetId="6">[8]!ERR</definedName>
    <definedName name="ESRE">[8]!ERR</definedName>
    <definedName name="ESTA">#REF!</definedName>
    <definedName name="Estados">#REF!</definedName>
    <definedName name="Estimate_Factor">1</definedName>
    <definedName name="ESTOLON">'[11]MANO DE OBRA'!$F$53</definedName>
    <definedName name="ESTRAE">'[4]7422CW00'!#REF!</definedName>
    <definedName name="ESTRU">[197]Estructura!$C$7:$E$2570</definedName>
    <definedName name="ESTRUC">[150]otros!$A$6:$A$1235</definedName>
    <definedName name="ESTRUCT">[11]Hoja3!$F$1482</definedName>
    <definedName name="ESTRUCTURA" localSheetId="0" hidden="1">{#N/A,#N/A,TRUE,"INGENIERIA";#N/A,#N/A,TRUE,"COMPRAS";#N/A,#N/A,TRUE,"DIRECCION";#N/A,#N/A,TRUE,"RESUMEN"}</definedName>
    <definedName name="ESTRUCTURA" localSheetId="5" hidden="1">{#N/A,#N/A,TRUE,"INGENIERIA";#N/A,#N/A,TRUE,"COMPRAS";#N/A,#N/A,TRUE,"DIRECCION";#N/A,#N/A,TRUE,"RESUMEN"}</definedName>
    <definedName name="ESTRUCTURA" hidden="1">{#N/A,#N/A,TRUE,"INGENIERIA";#N/A,#N/A,TRUE,"COMPRAS";#N/A,#N/A,TRUE,"DIRECCION";#N/A,#N/A,TRUE,"RESUMEN"}</definedName>
    <definedName name="ESTRUCTURAS">[198]Hoja3!$B$7:$B$15</definedName>
    <definedName name="ETAP">#REF!</definedName>
    <definedName name="ETAPA_PACC">#REF!</definedName>
    <definedName name="etertgg" localSheetId="0"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hidden="1">{"via1",#N/A,TRUE,"general";"via2",#N/A,TRUE,"general";"via3",#N/A,TRUE,"general"}</definedName>
    <definedName name="etertt" localSheetId="0" hidden="1">{#N/A,#N/A,TRUE,"1842CWN0"}</definedName>
    <definedName name="etertt" localSheetId="5" hidden="1">{#N/A,#N/A,TRUE,"1842CWN0"}</definedName>
    <definedName name="etertt" hidden="1">{#N/A,#N/A,TRUE,"1842CWN0"}</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hidden="1">{"via1",#N/A,TRUE,"general";"via2",#N/A,TRUE,"general";"via3",#N/A,TRUE,"general"}</definedName>
    <definedName name="Eua">#REF!</definedName>
    <definedName name="EUR">[199]Misc!$B$1</definedName>
    <definedName name="Europe_Continentale_Asie">[77]Contries_list!$E$3:$E$26</definedName>
    <definedName name="Europe_du_Nord">[77]Contries_list!$F$3:$F$14</definedName>
    <definedName name="eut" localSheetId="0"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 localSheetId="3">[8]!ERR</definedName>
    <definedName name="EWE" localSheetId="4">[8]!ERR</definedName>
    <definedName name="EWE" localSheetId="6">[8]!ERR</definedName>
    <definedName name="EWE">[8]!ERR</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hidden="1">{"TAB1",#N/A,TRUE,"GENERAL";"TAB2",#N/A,TRUE,"GENERAL";"TAB3",#N/A,TRUE,"GENERAL";"TAB4",#N/A,TRUE,"GENERAL";"TAB5",#N/A,TRUE,"GENERAL"}</definedName>
    <definedName name="ewfgfbn">#REF!</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3">#REF!</definedName>
    <definedName name="EXC" localSheetId="4">#REF!</definedName>
    <definedName name="EXC" localSheetId="6">#REF!</definedName>
    <definedName name="EXC">#REF!</definedName>
    <definedName name="EXCAV_1">#REF!</definedName>
    <definedName name="EXCAV_2">#REF!</definedName>
    <definedName name="EXCAVACIONCONGLOMERADO">#REF!</definedName>
    <definedName name="EXCAVACIONSIMPLE">#REF!</definedName>
    <definedName name="exCEL" localSheetId="2">#REF!</definedName>
    <definedName name="exCEL" localSheetId="3">#REF!</definedName>
    <definedName name="exCEL" localSheetId="4">#REF!</definedName>
    <definedName name="exCEL" localSheetId="6">#REF!</definedName>
    <definedName name="exCEL">#REF!</definedName>
    <definedName name="exCEL_51">#REF!</definedName>
    <definedName name="Excel_BuiltIn__FilterDatabase_1">#REF!</definedName>
    <definedName name="Excel_BuiltIn__FilterDatabase_17">#REF!</definedName>
    <definedName name="Excel_BuiltIn__FilterDatabase_17_1">#REF!</definedName>
    <definedName name="Excel_BuiltIn__FilterDatabase_2">#REF!</definedName>
    <definedName name="Excel_BuiltIn__FilterDatabase_20">#REF!</definedName>
    <definedName name="Excel_BuiltIn__FilterDatabase_21">#REF!</definedName>
    <definedName name="Excel_BuiltIn__FilterDatabase_22">#REF!</definedName>
    <definedName name="Excel_BuiltIn__FilterDatabase_3">#N/A</definedName>
    <definedName name="Excel_BuiltIn__FilterDatabase_5">#REF!</definedName>
    <definedName name="Excel_BuiltIn__FilterDatabase_7">#REF!</definedName>
    <definedName name="Excel_BuiltIn_Criteria_3">#N/A</definedName>
    <definedName name="Excel_BuiltIn_Extract_3">#N/A</definedName>
    <definedName name="Excel_BuiltIn_Print_Area_1">#REF!</definedName>
    <definedName name="Excel_BuiltIn_Print_Area_1_1">#REF!</definedName>
    <definedName name="Excel_BuiltIn_Print_Area_1_1_1">#REF!</definedName>
    <definedName name="Excel_BuiltIn_Print_Area_2">#REF!</definedName>
    <definedName name="Excel_BuiltIn_Print_Area_24">#REF!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6">#REF!</definedName>
    <definedName name="Excel_BuiltIn_Print_Area_3">#REF!</definedName>
    <definedName name="Excel_BuiltIn_Print_Area_3_51">#REF!</definedName>
    <definedName name="Excel_BuiltIn_Print_Area_3_X" localSheetId="2">#REF!</definedName>
    <definedName name="Excel_BuiltIn_Print_Area_3_X" localSheetId="3">#REF!</definedName>
    <definedName name="Excel_BuiltIn_Print_Area_3_X" localSheetId="4">#REF!</definedName>
    <definedName name="Excel_BuiltIn_Print_Area_3_X" localSheetId="6">#REF!</definedName>
    <definedName name="Excel_BuiltIn_Print_Area_3_X">#REF!</definedName>
    <definedName name="Excel_BuiltIn_Print_Area_3_X_51">#REF!</definedName>
    <definedName name="Excel_BuiltIn_Print_Area_4">#REF!</definedName>
    <definedName name="Excel_BuiltIn_Print_Area_7">#REF!</definedName>
    <definedName name="Excel_BuiltIn_Print_Titles_1">#REF!</definedName>
    <definedName name="Excel_BuiltIn_Print_Titles_10" localSheetId="0">[169]SKJ452!#REF!</definedName>
    <definedName name="Excel_BuiltIn_Print_Titles_10" localSheetId="2">[54]SKJ452!#REF!</definedName>
    <definedName name="Excel_BuiltIn_Print_Titles_10" localSheetId="3">[54]SKJ452!#REF!</definedName>
    <definedName name="Excel_BuiltIn_Print_Titles_10" localSheetId="4">[54]SKJ452!#REF!</definedName>
    <definedName name="Excel_BuiltIn_Print_Titles_10" localSheetId="6">[54]SKJ452!#REF!</definedName>
    <definedName name="Excel_BuiltIn_Print_Titles_10">[54]SKJ452!#REF!</definedName>
    <definedName name="Excel_BuiltIn_Print_Titles_10_51">#REF!</definedName>
    <definedName name="Excel_BuiltIn_Print_Titles_11" localSheetId="0">[169]ITA878!#REF!</definedName>
    <definedName name="Excel_BuiltIn_Print_Titles_11" localSheetId="2">[54]ITA878!#REF!</definedName>
    <definedName name="Excel_BuiltIn_Print_Titles_11" localSheetId="3">[54]ITA878!#REF!</definedName>
    <definedName name="Excel_BuiltIn_Print_Titles_11" localSheetId="4">[54]ITA878!#REF!</definedName>
    <definedName name="Excel_BuiltIn_Print_Titles_11" localSheetId="6">[54]ITA878!#REF!</definedName>
    <definedName name="Excel_BuiltIn_Print_Titles_11">[54]ITA878!#REF!</definedName>
    <definedName name="Excel_BuiltIn_Print_Titles_11_51">#REF!</definedName>
    <definedName name="Excel_BuiltIn_Print_Titles_12" localSheetId="0">'[169]AEA-944'!#REF!</definedName>
    <definedName name="Excel_BuiltIn_Print_Titles_12" localSheetId="2">'[54]AEA-944'!#REF!</definedName>
    <definedName name="Excel_BuiltIn_Print_Titles_12" localSheetId="3">'[54]AEA-944'!#REF!</definedName>
    <definedName name="Excel_BuiltIn_Print_Titles_12" localSheetId="4">'[54]AEA-944'!#REF!</definedName>
    <definedName name="Excel_BuiltIn_Print_Titles_12" localSheetId="6">'[54]AEA-944'!#REF!</definedName>
    <definedName name="Excel_BuiltIn_Print_Titles_12">'[54]AEA-944'!#REF!</definedName>
    <definedName name="Excel_BuiltIn_Print_Titles_12_51">#REF!</definedName>
    <definedName name="Excel_BuiltIn_Print_Titles_13" localSheetId="0">'[169]DUB-823'!#REF!</definedName>
    <definedName name="Excel_BuiltIn_Print_Titles_13" localSheetId="2">'[54]DUB-823'!#REF!</definedName>
    <definedName name="Excel_BuiltIn_Print_Titles_13" localSheetId="3">'[54]DUB-823'!#REF!</definedName>
    <definedName name="Excel_BuiltIn_Print_Titles_13" localSheetId="4">'[54]DUB-823'!#REF!</definedName>
    <definedName name="Excel_BuiltIn_Print_Titles_13" localSheetId="6">'[54]DUB-823'!#REF!</definedName>
    <definedName name="Excel_BuiltIn_Print_Titles_13">'[54]DUB-823'!#REF!</definedName>
    <definedName name="Excel_BuiltIn_Print_Titles_13_51">#REF!</definedName>
    <definedName name="Excel_BuiltIn_Print_Titles_14" localSheetId="0">'[169]GPI 526'!#REF!</definedName>
    <definedName name="Excel_BuiltIn_Print_Titles_14" localSheetId="2">'[54]GPI 526'!#REF!</definedName>
    <definedName name="Excel_BuiltIn_Print_Titles_14" localSheetId="3">'[54]GPI 526'!#REF!</definedName>
    <definedName name="Excel_BuiltIn_Print_Titles_14" localSheetId="4">'[54]GPI 526'!#REF!</definedName>
    <definedName name="Excel_BuiltIn_Print_Titles_14" localSheetId="6">'[54]GPI 526'!#REF!</definedName>
    <definedName name="Excel_BuiltIn_Print_Titles_14">'[54]GPI 526'!#REF!</definedName>
    <definedName name="Excel_BuiltIn_Print_Titles_14_51">#REF!</definedName>
    <definedName name="Excel_BuiltIn_Print_Titles_15" localSheetId="2">#REF!</definedName>
    <definedName name="Excel_BuiltIn_Print_Titles_15" localSheetId="3">#REF!</definedName>
    <definedName name="Excel_BuiltIn_Print_Titles_15" localSheetId="4">#REF!</definedName>
    <definedName name="Excel_BuiltIn_Print_Titles_15" localSheetId="6">#REF!</definedName>
    <definedName name="Excel_BuiltIn_Print_Titles_15">#REF!</definedName>
    <definedName name="Excel_BuiltIn_Print_Titles_15_51">#REF!</definedName>
    <definedName name="Excel_BuiltIn_Print_Titles_16" localSheetId="2">#REF!</definedName>
    <definedName name="Excel_BuiltIn_Print_Titles_16" localSheetId="3">#REF!</definedName>
    <definedName name="Excel_BuiltIn_Print_Titles_16" localSheetId="4">#REF!</definedName>
    <definedName name="Excel_BuiltIn_Print_Titles_16" localSheetId="6">#REF!</definedName>
    <definedName name="Excel_BuiltIn_Print_Titles_16">#REF!</definedName>
    <definedName name="Excel_BuiltIn_Print_Titles_16_51">#REF!</definedName>
    <definedName name="Excel_BuiltIn_Print_Titles_17" localSheetId="2">#REF!</definedName>
    <definedName name="Excel_BuiltIn_Print_Titles_17" localSheetId="3">#REF!</definedName>
    <definedName name="Excel_BuiltIn_Print_Titles_17" localSheetId="4">#REF!</definedName>
    <definedName name="Excel_BuiltIn_Print_Titles_17" localSheetId="6">#REF!</definedName>
    <definedName name="Excel_BuiltIn_Print_Titles_17">#REF!</definedName>
    <definedName name="Excel_BuiltIn_Print_Titles_17_51">#REF!</definedName>
    <definedName name="Excel_BuiltIn_Print_Titles_18" localSheetId="2">#REF!</definedName>
    <definedName name="Excel_BuiltIn_Print_Titles_18" localSheetId="3">#REF!</definedName>
    <definedName name="Excel_BuiltIn_Print_Titles_18" localSheetId="4">#REF!</definedName>
    <definedName name="Excel_BuiltIn_Print_Titles_18" localSheetId="6">#REF!</definedName>
    <definedName name="Excel_BuiltIn_Print_Titles_18">#REF!</definedName>
    <definedName name="Excel_BuiltIn_Print_Titles_18_51">#REF!</definedName>
    <definedName name="Excel_BuiltIn_Print_Titles_19" localSheetId="0">[169]XXJ617!#REF!</definedName>
    <definedName name="Excel_BuiltIn_Print_Titles_19" localSheetId="2">[54]XXJ617!#REF!</definedName>
    <definedName name="Excel_BuiltIn_Print_Titles_19" localSheetId="3">[54]XXJ617!#REF!</definedName>
    <definedName name="Excel_BuiltIn_Print_Titles_19" localSheetId="4">[54]XXJ617!#REF!</definedName>
    <definedName name="Excel_BuiltIn_Print_Titles_19" localSheetId="6">[54]XXJ617!#REF!</definedName>
    <definedName name="Excel_BuiltIn_Print_Titles_19">[54]XXJ617!#REF!</definedName>
    <definedName name="Excel_BuiltIn_Print_Titles_19_51">#REF!</definedName>
    <definedName name="Excel_BuiltIn_Print_Titles_2">'[200]APU CORREGIDO NUEVOS'!#REF!</definedName>
    <definedName name="Excel_BuiltIn_Print_Titles_20" localSheetId="2">#REF!</definedName>
    <definedName name="Excel_BuiltIn_Print_Titles_20" localSheetId="3">#REF!</definedName>
    <definedName name="Excel_BuiltIn_Print_Titles_20" localSheetId="4">#REF!</definedName>
    <definedName name="Excel_BuiltIn_Print_Titles_20" localSheetId="6">#REF!</definedName>
    <definedName name="Excel_BuiltIn_Print_Titles_20">#REF!</definedName>
    <definedName name="Excel_BuiltIn_Print_Titles_20_51">#REF!</definedName>
    <definedName name="Excel_BuiltIn_Print_Titles_21" localSheetId="0">[169]SNG_855!#REF!</definedName>
    <definedName name="Excel_BuiltIn_Print_Titles_21" localSheetId="2">[54]SNG_855!#REF!</definedName>
    <definedName name="Excel_BuiltIn_Print_Titles_21" localSheetId="3">[54]SNG_855!#REF!</definedName>
    <definedName name="Excel_BuiltIn_Print_Titles_21" localSheetId="4">[54]SNG_855!#REF!</definedName>
    <definedName name="Excel_BuiltIn_Print_Titles_21" localSheetId="6">[54]SNG_855!#REF!</definedName>
    <definedName name="Excel_BuiltIn_Print_Titles_21">[54]SNG_855!#REF!</definedName>
    <definedName name="Excel_BuiltIn_Print_Titles_21_51">#REF!</definedName>
    <definedName name="Excel_BuiltIn_Print_Titles_23" localSheetId="2">#REF!</definedName>
    <definedName name="Excel_BuiltIn_Print_Titles_23" localSheetId="3">#REF!</definedName>
    <definedName name="Excel_BuiltIn_Print_Titles_23" localSheetId="4">#REF!</definedName>
    <definedName name="Excel_BuiltIn_Print_Titles_23" localSheetId="6">#REF!</definedName>
    <definedName name="Excel_BuiltIn_Print_Titles_23">#REF!</definedName>
    <definedName name="Excel_BuiltIn_Print_Titles_23_51">#REF!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6">#REF!</definedName>
    <definedName name="Excel_BuiltIn_Print_Titles_3">#REF!</definedName>
    <definedName name="Excel_BuiltIn_Print_Titles_3_51">#REF!</definedName>
    <definedName name="Excel_BuiltIn_Print_Titles_5" localSheetId="0">'[169]VEA 374'!#REF!</definedName>
    <definedName name="Excel_BuiltIn_Print_Titles_5" localSheetId="2">'[54]VEA 374'!#REF!</definedName>
    <definedName name="Excel_BuiltIn_Print_Titles_5" localSheetId="3">'[54]VEA 374'!#REF!</definedName>
    <definedName name="Excel_BuiltIn_Print_Titles_5" localSheetId="4">'[54]VEA 374'!#REF!</definedName>
    <definedName name="Excel_BuiltIn_Print_Titles_5" localSheetId="6">'[54]VEA 374'!#REF!</definedName>
    <definedName name="Excel_BuiltIn_Print_Titles_5">'[54]VEA 374'!#REF!</definedName>
    <definedName name="Excel_BuiltIn_Print_Titles_5_51">#REF!</definedName>
    <definedName name="Excel_BuiltIn_Print_Titles_5_XX" localSheetId="0">'[169]VEA 374'!#REF!</definedName>
    <definedName name="Excel_BuiltIn_Print_Titles_5_XX" localSheetId="2">'[54]VEA 374'!#REF!</definedName>
    <definedName name="Excel_BuiltIn_Print_Titles_5_XX" localSheetId="3">'[54]VEA 374'!#REF!</definedName>
    <definedName name="Excel_BuiltIn_Print_Titles_5_XX" localSheetId="4">'[54]VEA 374'!#REF!</definedName>
    <definedName name="Excel_BuiltIn_Print_Titles_5_XX" localSheetId="6">'[54]VEA 374'!#REF!</definedName>
    <definedName name="Excel_BuiltIn_Print_Titles_5_XX">'[54]VEA 374'!#REF!</definedName>
    <definedName name="Excel_BuiltIn_Print_Titles_5_XX_51">#REF!</definedName>
    <definedName name="Excel_BuiltIn_Print_Titles_6" localSheetId="2">#REF!</definedName>
    <definedName name="Excel_BuiltIn_Print_Titles_6" localSheetId="3">#REF!</definedName>
    <definedName name="Excel_BuiltIn_Print_Titles_6" localSheetId="4">#REF!</definedName>
    <definedName name="Excel_BuiltIn_Print_Titles_6" localSheetId="6">#REF!</definedName>
    <definedName name="Excel_BuiltIn_Print_Titles_6">#REF!</definedName>
    <definedName name="Excel_BuiltIn_Print_Titles_6_51">#REF!</definedName>
    <definedName name="Excel_BuiltIn_Print_Titles_7" localSheetId="0">[169]HFB024!#REF!</definedName>
    <definedName name="Excel_BuiltIn_Print_Titles_7" localSheetId="2">[54]HFB024!#REF!</definedName>
    <definedName name="Excel_BuiltIn_Print_Titles_7" localSheetId="3">[54]HFB024!#REF!</definedName>
    <definedName name="Excel_BuiltIn_Print_Titles_7" localSheetId="4">[54]HFB024!#REF!</definedName>
    <definedName name="Excel_BuiltIn_Print_Titles_7" localSheetId="6">[54]HFB024!#REF!</definedName>
    <definedName name="Excel_BuiltIn_Print_Titles_7">[54]HFB024!#REF!</definedName>
    <definedName name="Excel_BuiltIn_Print_Titles_7_51">#REF!</definedName>
    <definedName name="Excel_BuiltIn_Print_Titles_8" localSheetId="2">#REF!</definedName>
    <definedName name="Excel_BuiltIn_Print_Titles_8" localSheetId="3">#REF!</definedName>
    <definedName name="Excel_BuiltIn_Print_Titles_8" localSheetId="4">#REF!</definedName>
    <definedName name="Excel_BuiltIn_Print_Titles_8" localSheetId="6">#REF!</definedName>
    <definedName name="Excel_BuiltIn_Print_Titles_8">#REF!</definedName>
    <definedName name="Excel_BuiltIn_Print_Titles_8_51">#REF!</definedName>
    <definedName name="Excel_BuiltIn_Print_Titles_9" localSheetId="0">[169]PAJ825!#REF!</definedName>
    <definedName name="Excel_BuiltIn_Print_Titles_9" localSheetId="2">[54]PAJ825!#REF!</definedName>
    <definedName name="Excel_BuiltIn_Print_Titles_9" localSheetId="3">[54]PAJ825!#REF!</definedName>
    <definedName name="Excel_BuiltIn_Print_Titles_9" localSheetId="4">[54]PAJ825!#REF!</definedName>
    <definedName name="Excel_BuiltIn_Print_Titles_9" localSheetId="6">[54]PAJ825!#REF!</definedName>
    <definedName name="Excel_BuiltIn_Print_Titles_9">[54]PAJ825!#REF!</definedName>
    <definedName name="Excel_BuiltIn_Print_Titles_9_51">#REF!</definedName>
    <definedName name="EXCROC" localSheetId="0">'[201]Análisis de precios'!$H$52</definedName>
    <definedName name="EXCROC">'[202]Análisis de precios'!$H$52</definedName>
    <definedName name="Excv" localSheetId="3">[106]!ERR</definedName>
    <definedName name="Excv" localSheetId="4">[106]!ERR</definedName>
    <definedName name="Excv" localSheetId="6">[106]!ERR</definedName>
    <definedName name="Excv">[106]!ERR</definedName>
    <definedName name="EXP_Company">[112]PAGE_20!#REF!</definedName>
    <definedName name="EXP_Components">[112]PAGE_20!#REF!</definedName>
    <definedName name="EXP_DBName">[112]PAGE_20!#REF!</definedName>
    <definedName name="EXP_DBPbase">[112]PAGE_20!#REF!</definedName>
    <definedName name="EXP_FileRef">[112]PAGE_20!#REF!</definedName>
    <definedName name="EXP_Flash_Data">[112]PAGE_20!#REF!</definedName>
    <definedName name="EXP_Gas_Dens">[112]PAGE_20!#REF!</definedName>
    <definedName name="EXP_Gas_MolePct">[112]PAGE_20!$I$44:$I$63</definedName>
    <definedName name="EXP_Gas_MW">[112]PAGE_20!#REF!</definedName>
    <definedName name="EXP_GPM">[112]PAGE_20!#REF!</definedName>
    <definedName name="EXP_PBase">[112]PAGE_20!#REF!</definedName>
    <definedName name="EXP_Well">[112]PAGE_20!#REF!</definedName>
    <definedName name="EXPDEV">[203]Sources!$Y$3:$Y$5</definedName>
    <definedName name="Experiencia1">#REF!</definedName>
    <definedName name="Experiencia2">#REF!</definedName>
    <definedName name="Experiencia3">#REF!</definedName>
    <definedName name="ExpWell1Carry2_Year">[104]Input!$F$26</definedName>
    <definedName name="ExpWell2Carry2_Year">[104]Input!$F$27</definedName>
    <definedName name="ExpWellCarry1_Year">[104]Input!$F$24</definedName>
    <definedName name="ExtensionCoordinador">#REF!</definedName>
    <definedName name="Extra_Pay">#REF!</definedName>
    <definedName name="Extracción_IM">#REF!</definedName>
    <definedName name="Extract">#REF!</definedName>
    <definedName name="Extras">'[110]LIQUIDA-NOMINA'!$AH$4</definedName>
    <definedName name="F._INGRESO">#REF!</definedName>
    <definedName name="F._RETIRO">#REF!</definedName>
    <definedName name="f.c.">#REF!</definedName>
    <definedName name="F.L">#REF!</definedName>
    <definedName name="f.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0">Scheduled_Payment+Extra_Payment</definedName>
    <definedName name="FABI" localSheetId="3">Scheduled_Payment+Extra_Payment</definedName>
    <definedName name="FABI" localSheetId="4">Scheduled_Payment+Extra_Payment</definedName>
    <definedName name="FABI" localSheetId="5">Scheduled_Payment+Extra_Payment</definedName>
    <definedName name="FABI" localSheetId="6">Scheduled_Payment+Extra_Payment</definedName>
    <definedName name="FABI">Scheduled_Payment+Extra_Payment</definedName>
    <definedName name="FABIAN">#N/A</definedName>
    <definedName name="FAC" hidden="1">#REF!</definedName>
    <definedName name="FAC_PRU">#REF!</definedName>
    <definedName name="FacCap2005">[113]Input!$E$35</definedName>
    <definedName name="FacCap2006">[113]Input!$E$36</definedName>
    <definedName name="FacCapexProfileCase">[115]Input!$D$45</definedName>
    <definedName name="Facilidades">#REF!</definedName>
    <definedName name="FacilitiesCapex1Year">[115]Input!$E$46</definedName>
    <definedName name="FacilitiesCapex2Year">[115]Input!$E$47</definedName>
    <definedName name="factor">#REF!</definedName>
    <definedName name="FACTOR_01">#REF!</definedName>
    <definedName name="Factor_Ext">[112]PAGE_20!#REF!</definedName>
    <definedName name="Factorappraisal">[87]Input!#REF!</definedName>
    <definedName name="FACTORDIEGO" localSheetId="0">[0]!ERR</definedName>
    <definedName name="FACTORDIEGO" localSheetId="5">[0]!ERR</definedName>
    <definedName name="FACTORDIEGO">[0]!ERR</definedName>
    <definedName name="FACTURADO" localSheetId="0">'[204]Itemes Renovación'!#REF!</definedName>
    <definedName name="FACTURADO" localSheetId="5">'[205]Itemes Renovación'!#REF!</definedName>
    <definedName name="FACTURADO">'[204]Itemes Renovación'!#REF!</definedName>
    <definedName name="FAHESA">#REF!</definedName>
    <definedName name="FAL" localSheetId="0" hidden="1">{#N/A,#N/A,FALSE,"Hoja1";#N/A,#N/A,FALSE,"Hoja2"}</definedName>
    <definedName name="FAL" localSheetId="5" hidden="1">{#N/A,#N/A,FALSE,"Hoja1";#N/A,#N/A,FALSE,"Hoja2"}</definedName>
    <definedName name="FAL" hidden="1">{#N/A,#N/A,FALSE,"Hoja1";#N/A,#N/A,FALSE,"Hoja2"}</definedName>
    <definedName name="FAPR">'[80]Datos Generales'!$B$1</definedName>
    <definedName name="FareWellStmnt" localSheetId="0">[137]!FareWellStmnt</definedName>
    <definedName name="FareWellStmnt" localSheetId="3">[137]!FareWellStmnt</definedName>
    <definedName name="FareWellStmnt" localSheetId="4">[137]!FareWellStmnt</definedName>
    <definedName name="FareWellStmnt" localSheetId="6">[137]!FareWellStmnt</definedName>
    <definedName name="FareWellStmnt">[137]!FareWellStmnt</definedName>
    <definedName name="FaseProyecto">#REF!</definedName>
    <definedName name="fb">#REF!</definedName>
    <definedName name="fd" localSheetId="0">'[139]A. P. U.'!#REF!</definedName>
    <definedName name="FD" localSheetId="2">'APU 1.1'!ERR</definedName>
    <definedName name="FD" localSheetId="3">'APU 1.2'!ERR</definedName>
    <definedName name="FD" localSheetId="4">'APU 1.3'!ERR</definedName>
    <definedName name="FD" localSheetId="5">'MEMORIAS DE CALCULO'!ERR</definedName>
    <definedName name="FD" localSheetId="6">'Transporte de materiales- t'!ERR</definedName>
    <definedName name="FD">[0]!ERR</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hidden="1">{"TAB1",#N/A,TRUE,"GENERAL";"TAB2",#N/A,TRUE,"GENERAL";"TAB3",#N/A,TRUE,"GENERAL";"TAB4",#N/A,TRUE,"GENERAL";"TAB5",#N/A,TRUE,"GENERAL"}</definedName>
    <definedName name="fdsw">'[36]1'!#REF!</definedName>
    <definedName name="fdwssf">#REF!</definedName>
    <definedName name="FE">1.32</definedName>
    <definedName name="Fecha" localSheetId="0">[153]Datos!$B$5</definedName>
    <definedName name="Fecha">[206]Tablas!$B$1:$B$65536</definedName>
    <definedName name="FECHA.R1">#REF!</definedName>
    <definedName name="FECHA.R2">#REF!</definedName>
    <definedName name="FECHA.R3">#REF!</definedName>
    <definedName name="FECHA.R4">#REF!</definedName>
    <definedName name="FECHA.SMML">#REF!</definedName>
    <definedName name="Fecha_prop">[45]MODELO!$G$7</definedName>
    <definedName name="fechacomienzo">[109]Datos!$U$42</definedName>
    <definedName name="FechaInicio">[110]CONTRATO!$E$10</definedName>
    <definedName name="Fechas">[207]Pivot!$K$1:$M$180</definedName>
    <definedName name="FechaTermina">[110]CONTRATO!$E$11</definedName>
    <definedName name="FechaTerminacion">#REF!</definedName>
    <definedName name="FEL" localSheetId="0" hidden="1">{#N/A,#N/A,FALSE,"Hoja1";#N/A,#N/A,FALSE,"Hoja2"}</definedName>
    <definedName name="FEL" localSheetId="5" hidden="1">{#N/A,#N/A,FALSE,"Hoja1";#N/A,#N/A,FALSE,"Hoja2"}</definedName>
    <definedName name="FEL" hidden="1">{#N/A,#N/A,FALSE,"Hoja1";#N/A,#N/A,FALSE,"Hoja2"}</definedName>
    <definedName name="fer" localSheetId="2">'[97]Res-Accide-10'!#REF!</definedName>
    <definedName name="fer" localSheetId="3">'[97]Res-Accide-10'!#REF!</definedName>
    <definedName name="fer" localSheetId="4">'[97]Res-Accide-10'!#REF!</definedName>
    <definedName name="fer" localSheetId="6">'[97]Res-Accide-10'!#REF!</definedName>
    <definedName name="fer">'[97]Res-Accide-10'!#REF!</definedName>
    <definedName name="ferfer" localSheetId="0"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hidden="1">{"via1",#N/A,TRUE,"general";"via2",#N/A,TRUE,"general";"via3",#N/A,TRUE,"general"}</definedName>
    <definedName name="fesd" localSheetId="3">[91]!ERR</definedName>
    <definedName name="fesd" localSheetId="4">[91]!ERR</definedName>
    <definedName name="fesd" localSheetId="6">[91]!ERR</definedName>
    <definedName name="fesd">[91]!ERR</definedName>
    <definedName name="ff" localSheetId="0">#REF!</definedName>
    <definedName name="ff" localSheetId="2">'APU 1.1'!ERR</definedName>
    <definedName name="ff" localSheetId="3">'APU 1.2'!ERR</definedName>
    <definedName name="ff" localSheetId="4">'APU 1.3'!ERR</definedName>
    <definedName name="ff" localSheetId="5">'MEMORIAS DE CALCULO'!ERR</definedName>
    <definedName name="ff" localSheetId="6">'Transporte de materiales- t'!ERR</definedName>
    <definedName name="ff">[0]!ERR</definedName>
    <definedName name="ff_10" localSheetId="0">NA()</definedName>
    <definedName name="ff_10" localSheetId="5">NA()</definedName>
    <definedName name="ff_10">#NAME?</definedName>
    <definedName name="ff_3" localSheetId="0">NA()</definedName>
    <definedName name="ff_3" localSheetId="5">NA()</definedName>
    <definedName name="ff_3">#NAME?</definedName>
    <definedName name="ff_4" localSheetId="0">NA()</definedName>
    <definedName name="ff_4" localSheetId="5">NA()</definedName>
    <definedName name="ff_4">#NAME?</definedName>
    <definedName name="ff_5" localSheetId="0">NA()</definedName>
    <definedName name="ff_5" localSheetId="5">NA()</definedName>
    <definedName name="ff_5">#NAME?</definedName>
    <definedName name="ff_6" localSheetId="0">NA()</definedName>
    <definedName name="ff_6" localSheetId="5">NA()</definedName>
    <definedName name="ff_6">#NAME?</definedName>
    <definedName name="ff_7" localSheetId="0">NA()</definedName>
    <definedName name="ff_7" localSheetId="5">NA()</definedName>
    <definedName name="ff_7">#NAME?</definedName>
    <definedName name="ff_8" localSheetId="0">NA()</definedName>
    <definedName name="ff_8" localSheetId="5">NA()</definedName>
    <definedName name="ff_8">#NAME?</definedName>
    <definedName name="ff_9" localSheetId="0">NA()</definedName>
    <definedName name="ff_9" localSheetId="5">NA()</definedName>
    <definedName name="ff_9">#NAME?</definedName>
    <definedName name="fff" localSheetId="0"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hidden="1">{"via1",#N/A,TRUE,"general";"via2",#N/A,TRUE,"general";"via3",#N/A,TRUE,"general"}</definedName>
    <definedName name="ffff">#REF!</definedName>
    <definedName name="ffff_16">#REF!</definedName>
    <definedName name="ffff_19">#REF!</definedName>
    <definedName name="ffff_20">#REF!</definedName>
    <definedName name="ffff_4">#REF!</definedName>
    <definedName name="ffffd" localSheetId="0"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hidden="1">{"TAB1",#N/A,TRUE,"GENERAL";"TAB2",#N/A,TRUE,"GENERAL";"TAB3",#N/A,TRUE,"GENERAL";"TAB4",#N/A,TRUE,"GENERAL";"TAB5",#N/A,TRUE,"GENERAL"}</definedName>
    <definedName name="fg" localSheetId="0">#REF!</definedName>
    <definedName name="fg" localSheetId="2">'APU 1.1'!ERR</definedName>
    <definedName name="fg" localSheetId="3">'APU 1.2'!ERR</definedName>
    <definedName name="fg" localSheetId="4">'APU 1.3'!ERR</definedName>
    <definedName name="fg" localSheetId="5">'MEMORIAS DE CALCULO'!ERR</definedName>
    <definedName name="fg" localSheetId="6">'Transporte de materiales- t'!ERR</definedName>
    <definedName name="fg">[0]!ERR</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hidden="1">{"via1",#N/A,TRUE,"general";"via2",#N/A,TRUE,"general";"via3",#N/A,TRUE,"general"}</definedName>
    <definedName name="fgh">'[208]7422CW00'!#REF!</definedName>
    <definedName name="FGHFBC" localSheetId="0"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hidden="1">{"TAB1",#N/A,TRUE,"GENERAL";"TAB2",#N/A,TRUE,"GENERAL";"TAB3",#N/A,TRUE,"GENERAL";"TAB4",#N/A,TRUE,"GENERAL";"TAB5",#N/A,TRUE,"GENERAL"}</definedName>
    <definedName name="fgtr" localSheetId="3">[91]!ERR</definedName>
    <definedName name="fgtr" localSheetId="4">[91]!ERR</definedName>
    <definedName name="fgtr" localSheetId="6">[91]!ERR</definedName>
    <definedName name="fgtr">[91]!ERR</definedName>
    <definedName name="FGV">#REF!</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hidden="1">{"via1",#N/A,TRUE,"general";"via2",#N/A,TRUE,"general";"via3",#N/A,TRUE,"general"}</definedName>
    <definedName name="fhg" localSheetId="0" hidden="1">{#N/A,#N/A,TRUE,"1842CWN0"}</definedName>
    <definedName name="fhg" localSheetId="5" hidden="1">{#N/A,#N/A,TRUE,"1842CWN0"}</definedName>
    <definedName name="fhg" hidden="1">{#N/A,#N/A,TRUE,"1842CWN0"}</definedName>
    <definedName name="fhgh" localSheetId="0"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hidden="1">{"via1",#N/A,TRUE,"general";"via2",#N/A,TRUE,"general";"via3",#N/A,TRUE,"general"}</definedName>
    <definedName name="fi">#REF!</definedName>
    <definedName name="FIBER">#REF!</definedName>
    <definedName name="Field">'[162]Input &amp; results'!$C$7</definedName>
    <definedName name="FIL">'[80]Datos Generales'!#REF!</definedName>
    <definedName name="Fil_Fechas">#REF!</definedName>
    <definedName name="FILB1">'[80]Datos Generales'!$B$18</definedName>
    <definedName name="FILB2">'[80]Datos Generales'!$B$19</definedName>
    <definedName name="FILB3">'[80]Datos Generales'!$B$20</definedName>
    <definedName name="FILC1">'[80]Datos Generales'!$B$23</definedName>
    <definedName name="FILC2">'[80]Datos Generales'!$B$24</definedName>
    <definedName name="FILCAR">'[80]Datos Generales'!$B$26</definedName>
    <definedName name="FILCO">'[80]Datos Generales'!$B$28</definedName>
    <definedName name="FILEX">'[80]Datos Generales'!$B$22</definedName>
    <definedName name="fill1" hidden="1">#REF!</definedName>
    <definedName name="FILMO">'[80]Datos Generales'!$B$21</definedName>
    <definedName name="FILSOL">'[80]Datos Generales'!$B$29</definedName>
    <definedName name="FILTROS">#REF!</definedName>
    <definedName name="FILV">'[80]Datos Generales'!$B$25</definedName>
    <definedName name="FILVOL">'[80]Datos Generales'!$B$27</definedName>
    <definedName name="fin">#REF!</definedName>
    <definedName name="Fin_BTU">[112]PAGE_20!#REF!</definedName>
    <definedName name="Fin_GasGravity">[112]PAGE_20!#REF!</definedName>
    <definedName name="Fin_MW">[112]PAGE_20!#REF!</definedName>
    <definedName name="Fin_Pc">[112]PAGE_20!#REF!</definedName>
    <definedName name="Fin_Tc">[112]PAGE_20!#REF!</definedName>
    <definedName name="FINAL">'[209]ACTA MODIFICACIÓN CIVIL'!$A$1:$N$65536</definedName>
    <definedName name="FINANCIACION" localSheetId="0">AIU!err</definedName>
    <definedName name="FINANCIACION" localSheetId="2">'APU 1.1'!ERR</definedName>
    <definedName name="FINANCIACION" localSheetId="3">'APU 1.2'!ERR</definedName>
    <definedName name="FINANCIACION" localSheetId="4">'APU 1.3'!ERR</definedName>
    <definedName name="FINANCIACION" localSheetId="5">'MEMORIAS DE CALCULO'!ERR</definedName>
    <definedName name="FINANCIACION" localSheetId="6">'Transporte de materiales- t'!ERR</definedName>
    <definedName name="FINANCIACION">[0]!ERR</definedName>
    <definedName name="FINANCIACION_10" localSheetId="0">NA()</definedName>
    <definedName name="FINANCIACION_10" localSheetId="5">NA()</definedName>
    <definedName name="FINANCIACION_10">#NAME?</definedName>
    <definedName name="FINANCIACION_3" localSheetId="0">NA()</definedName>
    <definedName name="FINANCIACION_3" localSheetId="5">NA()</definedName>
    <definedName name="FINANCIACION_3">#NAME?</definedName>
    <definedName name="FINANCIACION_4" localSheetId="0">NA()</definedName>
    <definedName name="FINANCIACION_4" localSheetId="5">NA()</definedName>
    <definedName name="FINANCIACION_4">#NAME?</definedName>
    <definedName name="FINANCIACION_5" localSheetId="0">NA()</definedName>
    <definedName name="FINANCIACION_5" localSheetId="5">NA()</definedName>
    <definedName name="FINANCIACION_5">#NAME?</definedName>
    <definedName name="FINANCIACION_6" localSheetId="0">NA()</definedName>
    <definedName name="FINANCIACION_6" localSheetId="5">NA()</definedName>
    <definedName name="FINANCIACION_6">#NAME?</definedName>
    <definedName name="FINANCIACION_7" localSheetId="0">NA()</definedName>
    <definedName name="FINANCIACION_7" localSheetId="5">NA()</definedName>
    <definedName name="FINANCIACION_7">#NAME?</definedName>
    <definedName name="FINANCIACION_8" localSheetId="0">NA()</definedName>
    <definedName name="FINANCIACION_8" localSheetId="5">NA()</definedName>
    <definedName name="FINANCIACION_8">#NAME?</definedName>
    <definedName name="FINANCIACION_9" localSheetId="0">NA()</definedName>
    <definedName name="FINANCIACION_9" localSheetId="5">NA()</definedName>
    <definedName name="FINANCIACION_9">#NAME?</definedName>
    <definedName name="FIND">[210]calculation!$V$29:$AK$39</definedName>
    <definedName name="FinePrint" localSheetId="0">[137]!FinePrint</definedName>
    <definedName name="FinePrint" localSheetId="3">[137]!FinePrint</definedName>
    <definedName name="FinePrint" localSheetId="4">[137]!FinePrint</definedName>
    <definedName name="FinePrint" localSheetId="6">[137]!FinePrint</definedName>
    <definedName name="FinePrint">[137]!FinePrint</definedName>
    <definedName name="First_oil_year">'[162]Input &amp; results'!$D$51</definedName>
    <definedName name="firstoil">#REF!</definedName>
    <definedName name="Fishing">#REF!</definedName>
    <definedName name="FixedC">[39]Datos!$F$57</definedName>
    <definedName name="FixOpex">[87]Input!#REF!</definedName>
    <definedName name="fk">#REF!</definedName>
    <definedName name="FLAGASC">#REF!</definedName>
    <definedName name="FLIGSdECGFO">[180]SOURCES!$B$67:$B$80</definedName>
    <definedName name="flq">#REF!</definedName>
    <definedName name="Fluid">[77]Object_list!$D$2:$D$6</definedName>
    <definedName name="fm" localSheetId="0">#REF!</definedName>
    <definedName name="FM">1.18</definedName>
    <definedName name="fnic">[147]Hoja1!$C$13</definedName>
    <definedName name="FO">1.32</definedName>
    <definedName name="FORDESCR">'[4]7422CW00'!#REF!</definedName>
    <definedName name="form">[126]BASE!$C$4:$H$261</definedName>
    <definedName name="FORM_C3">[211]Hoja1!$A$33:$N$51</definedName>
    <definedName name="FORM1">#REF!</definedName>
    <definedName name="FORM2">#REF!</definedName>
    <definedName name="Format">[212]Detallado!$A$2:$J$3421</definedName>
    <definedName name="Formation">[77]Object_list!$F$2:$F$6</definedName>
    <definedName name="FORMOLT">'[4]7422CW00'!#REF!</definedName>
    <definedName name="formu">[126]BASE!$C$4:$H$261</definedName>
    <definedName name="formularioCantidades">#REF!</definedName>
    <definedName name="FORSHE">'[4]7422CW00'!#REF!</definedName>
    <definedName name="FORUNMIS">'[4]7422CW00'!#REF!</definedName>
    <definedName name="FOTOGRAFIA_16">#REF!</definedName>
    <definedName name="FOTOGRAFIA_17">#REF!</definedName>
    <definedName name="FP">[213]FP!$H$38</definedName>
    <definedName name="FR">1.15</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hidden="1">{"TAB1",#N/A,TRUE,"GENERAL";"TAB2",#N/A,TRUE,"GENERAL";"TAB3",#N/A,TRUE,"GENERAL";"TAB4",#N/A,TRUE,"GENERAL";"TAB5",#N/A,TRUE,"GENERAL"}</definedName>
    <definedName name="frgt" localSheetId="3">[91]!ERR</definedName>
    <definedName name="frgt" localSheetId="4">[91]!ERR</definedName>
    <definedName name="frgt" localSheetId="6">[91]!ERR</definedName>
    <definedName name="frgt">[91]!ERR</definedName>
    <definedName name="FS">1.32</definedName>
    <definedName name="FS01_10" localSheetId="0">NA()</definedName>
    <definedName name="FS01_10" localSheetId="5">NA()</definedName>
    <definedName name="FS01_10">#NAME?</definedName>
    <definedName name="FS01_3" localSheetId="0">NA()</definedName>
    <definedName name="FS01_3" localSheetId="5">NA()</definedName>
    <definedName name="FS01_3">#NAME?</definedName>
    <definedName name="FS01_31" localSheetId="0">[0]!ERR</definedName>
    <definedName name="FS01_31" localSheetId="5">[0]!ERR</definedName>
    <definedName name="FS01_31">[0]!ERR</definedName>
    <definedName name="FS01_4" localSheetId="0">NA()</definedName>
    <definedName name="FS01_4" localSheetId="5">NA()</definedName>
    <definedName name="FS01_4">#NAME?</definedName>
    <definedName name="FS01_5" localSheetId="0">NA()</definedName>
    <definedName name="FS01_5" localSheetId="5">NA()</definedName>
    <definedName name="FS01_5">#NAME?</definedName>
    <definedName name="FS01_6" localSheetId="0">NA()</definedName>
    <definedName name="FS01_6" localSheetId="5">NA()</definedName>
    <definedName name="FS01_6">#NAME?</definedName>
    <definedName name="FS01_7" localSheetId="0">NA()</definedName>
    <definedName name="FS01_7" localSheetId="5">NA()</definedName>
    <definedName name="FS01_7">#NAME?</definedName>
    <definedName name="FS01_8" localSheetId="0">NA()</definedName>
    <definedName name="FS01_8" localSheetId="5">NA()</definedName>
    <definedName name="FS01_8">#NAME?</definedName>
    <definedName name="FS01_9" localSheetId="0">NA()</definedName>
    <definedName name="FS01_9" localSheetId="5">NA()</definedName>
    <definedName name="FS01_9">#NAME?</definedName>
    <definedName name="fsdfdf"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5"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sad"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ELL">#REF!</definedName>
    <definedName name="fu" localSheetId="0">#REF!</definedName>
    <definedName name="fu" localSheetId="2">'APU 1.1'!ERR</definedName>
    <definedName name="fu" localSheetId="3">'APU 1.2'!ERR</definedName>
    <definedName name="fu" localSheetId="4">'APU 1.3'!ERR</definedName>
    <definedName name="fu" localSheetId="5">'MEMORIAS DE CALCULO'!ERR</definedName>
    <definedName name="fu" localSheetId="6">'Transporte de materiales- t'!ERR</definedName>
    <definedName name="fu">[0]!ERR</definedName>
    <definedName name="Fub">[214]Cálculo!$B$36</definedName>
    <definedName name="Fuel_Water_Power">#REF!</definedName>
    <definedName name="Full_Print">#REF!</definedName>
    <definedName name="FUNIT">#REF!</definedName>
    <definedName name="Fup">[214]Cálculo!$B$38</definedName>
    <definedName name="fv">#REF!</definedName>
    <definedName name="fwff" localSheetId="0"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hidden="1">{"via1",#N/A,TRUE,"general";"via2",#N/A,TRUE,"general";"via3",#N/A,TRUE,"general"}</definedName>
    <definedName name="FXMO">#REF!</definedName>
    <definedName name="FXSC">#REF!</definedName>
    <definedName name="fy">#REF!</definedName>
    <definedName name="Fyp">[214]Cálculo!$B$37</definedName>
    <definedName name="G">#REF!</definedName>
    <definedName name="G.Eg">#REF!</definedName>
    <definedName name="G.Em">#REF!</definedName>
    <definedName name="G.Eo">#REF!</definedName>
    <definedName name="G.Ew">#REF!</definedName>
    <definedName name="G_C1">[22]Tablas!#REF!</definedName>
    <definedName name="G_C10">[22]Tablas!#REF!</definedName>
    <definedName name="G_C11">[22]Tablas!#REF!</definedName>
    <definedName name="G_C12">[22]Tablas!#REF!</definedName>
    <definedName name="G_C13">[22]Tablas!#REF!</definedName>
    <definedName name="G_C14">[22]Tablas!#REF!</definedName>
    <definedName name="G_C15">[22]Tablas!#REF!</definedName>
    <definedName name="G_C16">[22]Tablas!#REF!</definedName>
    <definedName name="G_C17">[22]Tablas!#REF!</definedName>
    <definedName name="G_C18">[22]Tablas!#REF!</definedName>
    <definedName name="G_C19">[22]Tablas!#REF!</definedName>
    <definedName name="G_C2">[22]Tablas!#REF!</definedName>
    <definedName name="G_C20">[22]Tablas!#REF!</definedName>
    <definedName name="G_C21">[22]Tablas!#REF!</definedName>
    <definedName name="G_C22">[22]Tablas!#REF!</definedName>
    <definedName name="G_C3">[22]Tablas!#REF!</definedName>
    <definedName name="G_C4">[22]Tablas!#REF!</definedName>
    <definedName name="G_C5">[22]Tablas!#REF!</definedName>
    <definedName name="G_C6">[22]Tablas!#REF!</definedName>
    <definedName name="G_C7">[22]Tablas!#REF!</definedName>
    <definedName name="G_C8">[22]Tablas!#REF!</definedName>
    <definedName name="G_C9">[22]Tablas!#REF!</definedName>
    <definedName name="G_MURILLO">#REF!</definedName>
    <definedName name="G1_">#REF!</definedName>
    <definedName name="ga">#REF!</definedName>
    <definedName name="GAJ" localSheetId="2">#REF!</definedName>
    <definedName name="GAJ" localSheetId="3">#REF!</definedName>
    <definedName name="GAJ" localSheetId="4">#REF!</definedName>
    <definedName name="GAJ" localSheetId="6">#REF!</definedName>
    <definedName name="GAJ">#REF!</definedName>
    <definedName name="GAS">[22]Tablas!#REF!</definedName>
    <definedName name="gasclean">#REF!</definedName>
    <definedName name="GasInitWellProd">[104]Input!$F$84</definedName>
    <definedName name="Gasolina">[39]Datos!$H$5</definedName>
    <definedName name="GasOpex">[104]Input!$E$101</definedName>
    <definedName name="GasPlatteauProd">[104]Input!$F$86</definedName>
    <definedName name="GasPLDiameter">[104]Input!$F$94</definedName>
    <definedName name="GasPLLength">[104]Input!$E$95</definedName>
    <definedName name="GasPrice">[104]Input!$E$55</definedName>
    <definedName name="GasReserves">[104]Input!$F$82</definedName>
    <definedName name="GasReservperWell">[104]Input!$F$83</definedName>
    <definedName name="GasTariff">[104]Input!$E$47</definedName>
    <definedName name="gasteaclean">#REF!</definedName>
    <definedName name="GasWellDecline">[104]Input!$F$85</definedName>
    <definedName name="gb">#REF!</definedName>
    <definedName name="gba" localSheetId="0" hidden="1">{#N/A,#N/A,FALSE,"orthoflow";#N/A,#N/A,FALSE,"Miscelaneos";#N/A,#N/A,FALSE,"Instrumentacio";#N/A,#N/A,FALSE,"Electrico";#N/A,#N/A,FALSE,"Valv. Seguridad"}</definedName>
    <definedName name="gba" localSheetId="5"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localSheetId="5"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hidden="1">{"TAB1",#N/A,TRUE,"GENERAL";"TAB2",#N/A,TRUE,"GENERAL";"TAB3",#N/A,TRUE,"GENERAL";"TAB4",#N/A,TRUE,"GENERAL";"TAB5",#N/A,TRUE,"GENERAL"}</definedName>
    <definedName name="GBGB" localSheetId="3">[10]!ERR</definedName>
    <definedName name="GBGB" localSheetId="4">[10]!ERR</definedName>
    <definedName name="GBGB" localSheetId="6">[10]!ERR</definedName>
    <definedName name="GBGB">[10]!ERR</definedName>
    <definedName name="gc">#REF!</definedName>
    <definedName name="GCB">[21]Tablas!#REF!</definedName>
    <definedName name="GCI">[22]Tablas!#REF!</definedName>
    <definedName name="GCN">[22]Tablas!#REF!</definedName>
    <definedName name="GCP">[22]Tablas!#REF!</definedName>
    <definedName name="gd">#REF!</definedName>
    <definedName name="gddfgdfgdf">#REF!</definedName>
    <definedName name="gdj">#REF!</definedName>
    <definedName name="GDN">[22]Tablas!#REF!</definedName>
    <definedName name="GDR">[22]Tablas!#REF!</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hidden="1">{"TAB1",#N/A,TRUE,"GENERAL";"TAB2",#N/A,TRUE,"GENERAL";"TAB3",#N/A,TRUE,"GENERAL";"TAB4",#N/A,TRUE,"GENERAL";"TAB5",#N/A,TRUE,"GENERAL"}</definedName>
    <definedName name="GEA">[22]Tablas!#REF!</definedName>
    <definedName name="GEA1_1">[22]Tablas!#REF!</definedName>
    <definedName name="GEA1_1_1">[22]Tablas!#REF!</definedName>
    <definedName name="GEA1_1_10">[22]Tablas!#REF!</definedName>
    <definedName name="GEA1_1_2">[22]Tablas!#REF!</definedName>
    <definedName name="GEA1_1_3">[22]Tablas!#REF!</definedName>
    <definedName name="GEA1_1_4">[22]Tablas!#REF!</definedName>
    <definedName name="GEA1_1_5">[22]Tablas!#REF!</definedName>
    <definedName name="GEA1_1_6">[22]Tablas!#REF!</definedName>
    <definedName name="GEA1_1_7">[22]Tablas!#REF!</definedName>
    <definedName name="GEA1_1_8">[22]Tablas!#REF!</definedName>
    <definedName name="GEA1_1_9">[22]Tablas!#REF!</definedName>
    <definedName name="GEA1_2">[22]Tablas!#REF!</definedName>
    <definedName name="GEA1_3">[22]Tablas!#REF!</definedName>
    <definedName name="GEA1_4">[22]Tablas!#REF!</definedName>
    <definedName name="GEC">[22]Tablas!#REF!</definedName>
    <definedName name="GEC_ON_DAPIAY">#REF!</definedName>
    <definedName name="GEC_ON_GER">#REF!</definedName>
    <definedName name="geg" localSheetId="0"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hidden="1">{"via1",#N/A,TRUE,"general";"via2",#N/A,TRUE,"general";"via3",#N/A,TRUE,"general"}</definedName>
    <definedName name="genas">#REF!</definedName>
    <definedName name="GENERAL">#REF!</definedName>
    <definedName name="GENERAL1">#REF!</definedName>
    <definedName name="Geotex" localSheetId="2">#REF!</definedName>
    <definedName name="Geotex" localSheetId="3">#REF!</definedName>
    <definedName name="Geotex" localSheetId="4">#REF!</definedName>
    <definedName name="Geotex" localSheetId="6">#REF!</definedName>
    <definedName name="Geotex">#REF!</definedName>
    <definedName name="GERENCIA">#REF!</definedName>
    <definedName name="GERENCIA1">#REF!</definedName>
    <definedName name="GERENCIA2">#REF!</definedName>
    <definedName name="Gerente">[110]EMPRESA!$F$12</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acilitiesUnitCapex">[104]Input!$E$36</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localSheetId="5"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hidden="1">{"via1",#N/A,TRUE,"general";"via2",#N/A,TRUE,"general";"via3",#N/A,TRUE,"general"}</definedName>
    <definedName name="GFN">[22]Tablas!#REF!</definedName>
    <definedName name="GFOCLASS">[65]SOURCES!$J$4:$J$14</definedName>
    <definedName name="gft">#REF!</definedName>
    <definedName name="gftj" localSheetId="3">[91]!ERR</definedName>
    <definedName name="gftj" localSheetId="4">[91]!ERR</definedName>
    <definedName name="gftj" localSheetId="6">[91]!ERR</definedName>
    <definedName name="gftj">[91]!ERR</definedName>
    <definedName name="gfutyj6" localSheetId="0"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hidden="1">{"TAB1",#N/A,TRUE,"GENERAL";"TAB2",#N/A,TRUE,"GENERAL";"TAB3",#N/A,TRUE,"GENERAL";"TAB4",#N/A,TRUE,"GENERAL";"TAB5",#N/A,TRUE,"GENERAL"}</definedName>
    <definedName name="GGG" localSheetId="0">AIU!err</definedName>
    <definedName name="GGG" localSheetId="2">'APU 1.1'!ERR</definedName>
    <definedName name="GGG" localSheetId="3">'APU 1.2'!ERR</definedName>
    <definedName name="GGG" localSheetId="4">'APU 1.3'!ERR</definedName>
    <definedName name="GGG" localSheetId="5">'MEMORIAS DE CALCULO'!ERR</definedName>
    <definedName name="GGG" localSheetId="6">'Transporte de materiales- t'!ERR</definedName>
    <definedName name="GGG">[0]!ERR</definedName>
    <definedName name="GGG_10" localSheetId="0">NA()</definedName>
    <definedName name="GGG_10" localSheetId="5">NA()</definedName>
    <definedName name="GGG_10">#NAME?</definedName>
    <definedName name="GGG_3" localSheetId="0">NA()</definedName>
    <definedName name="GGG_3" localSheetId="5">NA()</definedName>
    <definedName name="GGG_3">#NAME?</definedName>
    <definedName name="GGG_4" localSheetId="0">NA()</definedName>
    <definedName name="GGG_4" localSheetId="5">NA()</definedName>
    <definedName name="GGG_4">#NAME?</definedName>
    <definedName name="GGG_5" localSheetId="0">NA()</definedName>
    <definedName name="GGG_5" localSheetId="5">NA()</definedName>
    <definedName name="GGG_5">#NAME?</definedName>
    <definedName name="GGG_6" localSheetId="0">NA()</definedName>
    <definedName name="GGG_6" localSheetId="5">NA()</definedName>
    <definedName name="GGG_6">#NAME?</definedName>
    <definedName name="GGG_7" localSheetId="0">NA()</definedName>
    <definedName name="GGG_7" localSheetId="5">NA()</definedName>
    <definedName name="GGG_7">#NAME?</definedName>
    <definedName name="GGG_8" localSheetId="0">NA()</definedName>
    <definedName name="GGG_8" localSheetId="5">NA()</definedName>
    <definedName name="GGG_8">#NAME?</definedName>
    <definedName name="GGG_9" localSheetId="0">NA()</definedName>
    <definedName name="GGG_9" localSheetId="5">NA()</definedName>
    <definedName name="GGG_9">#NAME?</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hidden="1">{"via1",#N/A,TRUE,"general";"via2",#N/A,TRUE,"general";"via3",#N/A,TRUE,"general"}</definedName>
    <definedName name="ggjgjkg" localSheetId="0" hidden="1">{#N/A,#N/A,TRUE,"1842CWN0"}</definedName>
    <definedName name="ggjgjkg" localSheetId="5" hidden="1">{#N/A,#N/A,TRUE,"1842CWN0"}</definedName>
    <definedName name="ggjgjkg" hidden="1">{#N/A,#N/A,TRUE,"1842CWN0"}</definedName>
    <definedName name="ggtgt" localSheetId="0"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hidden="1">{"via1",#N/A,TRUE,"general";"via2",#N/A,TRUE,"general";"via3",#N/A,TRUE,"general"}</definedName>
    <definedName name="gh" localSheetId="0">#REF!</definedName>
    <definedName name="GH" localSheetId="3">[173]!ERR</definedName>
    <definedName name="GH" localSheetId="4">[173]!ERR</definedName>
    <definedName name="gh" localSheetId="5">#REF!</definedName>
    <definedName name="GH" localSheetId="6">[173]!ERR</definedName>
    <definedName name="GH">[173]!ERR</definedName>
    <definedName name="ghdghuy" localSheetId="0"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hidden="1">{"via1",#N/A,TRUE,"general";"via2",#N/A,TRUE,"general";"via3",#N/A,TRUE,"general"}</definedName>
    <definedName name="ghf">'[208]7422CW00'!#REF!</definedName>
    <definedName name="ghfg" localSheetId="0"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hidden="1">{"via1",#N/A,TRUE,"general";"via2",#N/A,TRUE,"general";"via3",#N/A,TRUE,"general"}</definedName>
    <definedName name="GHGHJBJH">'[36]1'!#REF!</definedName>
    <definedName name="ghghy">#REF!</definedName>
    <definedName name="ghj" localSheetId="3">[8]!ERR</definedName>
    <definedName name="ghj" localSheetId="4">[8]!ERR</definedName>
    <definedName name="ghj" localSheetId="6">[8]!ERR</definedName>
    <definedName name="ghj">[8]!ERR</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localSheetId="5" hidden="1">{#N/A,#N/A,TRUE,"1842CWN0"}</definedName>
    <definedName name="ghnbbfr" hidden="1">{#N/A,#N/A,TRUE,"1842CWN0"}</definedName>
    <definedName name="ghnjmjhgtr">'[36]1'!#REF!</definedName>
    <definedName name="ghu">#REF!</definedName>
    <definedName name="GI" localSheetId="0">MATCH(0.01,[0]!End_Bal,-1)+1</definedName>
    <definedName name="GI" localSheetId="5">MATCH(0.01,[0]!End_Bal,-1)+1</definedName>
    <definedName name="GI">MATCH(0.01,[0]!End_Bal,-1)+1</definedName>
    <definedName name="gj">#REF!</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hidden="1">{"via1",#N/A,TRUE,"general";"via2",#N/A,TRUE,"general";"via3",#N/A,TRUE,"general"}</definedName>
    <definedName name="GKJDGDIJZ">"Imagen 3"</definedName>
    <definedName name="gl">#REF!</definedName>
    <definedName name="Global">#REF!</definedName>
    <definedName name="GM">#N/A</definedName>
    <definedName name="GMM_ON_ASO">[22]Tablas!#REF!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rgas">[39]Datos!$N$5</definedName>
    <definedName name="goroil">[39]Datos!$T$5</definedName>
    <definedName name="GOT">[22]Tablas!#REF!</definedName>
    <definedName name="Gov_CO">[133]Datos!$N$70</definedName>
    <definedName name="gp">#REF!</definedName>
    <definedName name="GPipelineUnitCapex">[104]Input!$E$40</definedName>
    <definedName name="GPO">[22]Tablas!#REF!</definedName>
    <definedName name="GPR">[22]Tablas!#REF!</definedName>
    <definedName name="GRA">'[80]Datos Generales'!$B$17</definedName>
    <definedName name="_xlnm.Recorder">#REF!</definedName>
    <definedName name="GRAF1ANO" localSheetId="0"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 localSheetId="4">#REF!</definedName>
    <definedName name="GRAF2" localSheetId="6">#REF!</definedName>
    <definedName name="GRAF2">#REF!</definedName>
    <definedName name="GRAF3" localSheetId="2">#REF!</definedName>
    <definedName name="GRAF3" localSheetId="3">#REF!</definedName>
    <definedName name="GRAF3" localSheetId="4">#REF!</definedName>
    <definedName name="GRAF3" localSheetId="6">#REF!</definedName>
    <definedName name="GRAF3">#REF!</definedName>
    <definedName name="Granada">#REF!</definedName>
    <definedName name="Graph_1" hidden="1">#REF!</definedName>
    <definedName name="Graph_2" hidden="1">#REF!</definedName>
    <definedName name="GRAVILLA">[103]MATERIALES!$D$3</definedName>
    <definedName name="GRC">[22]Tablas!#REF!</definedName>
    <definedName name="GRC_ON_ASO">[22]Tablas!#REF!</definedName>
    <definedName name="GRC_ON_DAPIAY">#REF!</definedName>
    <definedName name="GRC_ON_GER">#REF!</definedName>
    <definedName name="GreenBrown">[157]MiscData!$D$31</definedName>
    <definedName name="GreenBrownFact">[157]MiscData!$C$27:$O$29</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hidden="1">{"via1",#N/A,TRUE,"general";"via2",#N/A,TRUE,"general";"via3",#N/A,TRUE,"general"}</definedName>
    <definedName name="grl">#REF!</definedName>
    <definedName name="GRM">[22]Tablas!#REF!</definedName>
    <definedName name="GRM_ON_DMARES">#REF!</definedName>
    <definedName name="GRM_ON_DRIO">#REF!</definedName>
    <definedName name="GRN">[22]Tablas!#REF!</definedName>
    <definedName name="GRN_ON_ASO">[22]Tablas!#REF!</definedName>
    <definedName name="GRN_ON_DIREC">#REF!</definedName>
    <definedName name="GRP_Codes">[112]PAGE_20!$E$44:$E$63</definedName>
    <definedName name="GRP_MolePct">[112]PAGE_20!#REF!</definedName>
    <definedName name="GRS">[22]Tablas!#REF!</definedName>
    <definedName name="GRS_ON_ASO">[22]Tablas!#REF!</definedName>
    <definedName name="GRS_ON_DIREC">#REF!</definedName>
    <definedName name="GRS_ON_HUIL">#REF!</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3">#REF!</definedName>
    <definedName name="GRUPO1" localSheetId="4">#REF!</definedName>
    <definedName name="GRUPO1" localSheetId="6">#REF!</definedName>
    <definedName name="GRUPO1">#REF!</definedName>
    <definedName name="GRUPO123" localSheetId="2">#REF!</definedName>
    <definedName name="GRUPO123" localSheetId="3">#REF!</definedName>
    <definedName name="GRUPO123" localSheetId="4">#REF!</definedName>
    <definedName name="GRUPO123" localSheetId="6">#REF!</definedName>
    <definedName name="GRUPO123">#REF!</definedName>
    <definedName name="GRUPO13" localSheetId="2">#REF!</definedName>
    <definedName name="GRUPO13" localSheetId="3">#REF!</definedName>
    <definedName name="GRUPO13" localSheetId="4">#REF!</definedName>
    <definedName name="GRUPO13" localSheetId="6">#REF!</definedName>
    <definedName name="GRUPO13">#REF!</definedName>
    <definedName name="GRUPO2" localSheetId="2">#REF!</definedName>
    <definedName name="GRUPO2" localSheetId="3">#REF!</definedName>
    <definedName name="GRUPO2" localSheetId="4">#REF!</definedName>
    <definedName name="GRUPO2" localSheetId="6">#REF!</definedName>
    <definedName name="GRUPO2">#REF!</definedName>
    <definedName name="grupo3">[147]Hoja1!$F$6</definedName>
    <definedName name="grupo4">[147]Hoja1!$F$7</definedName>
    <definedName name="grupo5">[147]Hoja1!$F$10</definedName>
    <definedName name="grupo6">[147]Hoja1!$F$11</definedName>
    <definedName name="grupo7">[147]Hoja1!$F$12</definedName>
    <definedName name="grupo8">[147]Hoja1!$F$13</definedName>
    <definedName name="grupo9">[147]Hoja1!$F$14</definedName>
    <definedName name="grupocargos">[152]Riesgos!$D$149:$D$157</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hidden="1">{"via1",#N/A,TRUE,"general";"via2",#N/A,TRUE,"general";"via3",#N/A,TRUE,"general"}</definedName>
    <definedName name="GT" localSheetId="0">[215]BASE!$C$4:$H$255</definedName>
    <definedName name="GT">[216]BASE!$C$4:$H$255</definedName>
    <definedName name="GTC">[22]Tablas!#REF!</definedName>
    <definedName name="gte" localSheetId="0">#REF!</definedName>
    <definedName name="GTE">[22]Tablas!#REF!</definedName>
    <definedName name="GTG" localSheetId="0">[0]!ERR</definedName>
    <definedName name="GTG" localSheetId="5">[0]!ERR</definedName>
    <definedName name="GTG">[0]!ERR</definedName>
    <definedName name="gtgt" localSheetId="0"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[22]Tablas!#REF!</definedName>
    <definedName name="GTRE" localSheetId="2">#REF!</definedName>
    <definedName name="GTRE" localSheetId="3">#REF!</definedName>
    <definedName name="GTRE" localSheetId="4">#REF!</definedName>
    <definedName name="GTRE" localSheetId="6">#REF!</definedName>
    <definedName name="GTRE">#REF!</definedName>
    <definedName name="guaimar">#REF!</definedName>
    <definedName name="GUANDO">[100]DATOSPB!$I$148:$T$156</definedName>
    <definedName name="GUEPAJE">[100]DATOSPB!$I$8:$T$16</definedName>
    <definedName name="Gui">#REF!</definedName>
    <definedName name="GVN">#REF!</definedName>
    <definedName name="gvngasc">#REF!</definedName>
    <definedName name="GWaterDispFacilitiesUnitCapex">[104]Input!$E$38</definedName>
    <definedName name="gy">#REF!</definedName>
    <definedName name="h" localSheetId="0">[168]perfil!$AG$10:$AG$111</definedName>
    <definedName name="h">#REF!</definedName>
    <definedName name="h.EXC">#REF!</definedName>
    <definedName name="h.LOM">#REF!</definedName>
    <definedName name="h.POZ">#REF!</definedName>
    <definedName name="H_DELGADO">#REF!</definedName>
    <definedName name="H_pump">#REF!</definedName>
    <definedName name="h9h" localSheetId="0"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hidden="1">{"via1",#N/A,TRUE,"general";"via2",#N/A,TRUE,"general";"via3",#N/A,TRUE,"general"}</definedName>
    <definedName name="ha">#REF!</definedName>
    <definedName name="hab___viv">[168]Sanitario!$AC$6:$AD$6</definedName>
    <definedName name="HALFCUP">[11]Hoja3!$F$1062</definedName>
    <definedName name="harvin2876" localSheetId="0">[0]!ERR</definedName>
    <definedName name="harvin2876" localSheetId="5">[0]!ERR</definedName>
    <definedName name="harvin2876">[0]!ERR</definedName>
    <definedName name="Hazards">#REF!</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hidden="1">{"TAB1",#N/A,TRUE,"GENERAL";"TAB2",#N/A,TRUE,"GENERAL";"TAB3",#N/A,TRUE,"GENERAL";"TAB4",#N/A,TRUE,"GENERAL";"TAB5",#N/A,TRUE,"GENERAL"}</definedName>
    <definedName name="Header">#REF!</definedName>
    <definedName name="Header_Row">ROW(#REF!)</definedName>
    <definedName name="HeatValue">[39]Datos!$U$26</definedName>
    <definedName name="hed">[147]Datos!$D$8</definedName>
    <definedName name="hen">[147]Datos!$D$9</definedName>
    <definedName name="hernan">'[217]Itemes Renovación'!#REF!</definedName>
    <definedName name="HERNAN_DUARTE">#REF!</definedName>
    <definedName name="HERRERO">#REF!</definedName>
    <definedName name="HEYDER">#REF!</definedName>
    <definedName name="hfgh" localSheetId="0"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hidden="1">{"via1",#N/A,TRUE,"general";"via2",#N/A,TRUE,"general";"via3",#N/A,TRUE,"general"}</definedName>
    <definedName name="HGFGH" localSheetId="0">[0]!ERR</definedName>
    <definedName name="HGFGH" localSheetId="5">[0]!ERR</definedName>
    <definedName name="HGFGH">[0]!ERR</definedName>
    <definedName name="HGFH" localSheetId="0"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hidden="1">{"TAB1",#N/A,TRUE,"GENERAL";"TAB2",#N/A,TRUE,"GENERAL";"TAB3",#N/A,TRUE,"GENERAL";"TAB4",#N/A,TRUE,"GENERAL";"TAB5",#N/A,TRUE,"GENERAL"}</definedName>
    <definedName name="HGHGG">#REF!</definedName>
    <definedName name="HGHGHGG0046">#REF!,#REF!,#REF!,#REF!,#REF!,#REF!,#REF!,#REF!,#REF!,#REF!,#REF!,#REF!,#REF!</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0">#REF!</definedName>
    <definedName name="hh" localSheetId="2">'APU 1.1'!ERR</definedName>
    <definedName name="hh" localSheetId="3">'APU 1.2'!ERR</definedName>
    <definedName name="hh" localSheetId="4">'APU 1.3'!ERR</definedName>
    <definedName name="hh" localSheetId="5">'MEMORIAS DE CALCULO'!ERR</definedName>
    <definedName name="hh" localSheetId="6">'Transporte de materiales- t'!ERR</definedName>
    <definedName name="hh">[0]!ERR</definedName>
    <definedName name="hhg" localSheetId="0" hidden="1">{#N/A,#N/A,TRUE,"1842CWN0"}</definedName>
    <definedName name="hhg" localSheetId="5" hidden="1">{#N/A,#N/A,TRUE,"1842CWN0"}</definedName>
    <definedName name="hhg" hidden="1">{#N/A,#N/A,TRUE,"1842CWN0"}</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hidden="1">{"TAB1",#N/A,TRUE,"GENERAL";"TAB2",#N/A,TRUE,"GENERAL";"TAB3",#N/A,TRUE,"GENERAL";"TAB4",#N/A,TRUE,"GENERAL";"TAB5",#N/A,TRUE,"GENERAL"}</definedName>
    <definedName name="HHHHH" localSheetId="0"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 localSheetId="3">[8]!ERR</definedName>
    <definedName name="hhhhh" localSheetId="4">[8]!ERR</definedName>
    <definedName name="HHHHH" localSheetId="5"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 localSheetId="6">[8]!ERR</definedName>
    <definedName name="hhhhh">[8]!ERR</definedName>
    <definedName name="hhhhhh" localSheetId="0"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hidden="1">{"via1",#N/A,TRUE,"general";"via2",#N/A,TRUE,"general";"via3",#N/A,TRUE,"general"}</definedName>
    <definedName name="Hid">'[38]Interc de Hidr.'!$E$1:$E$65536</definedName>
    <definedName name="HIDE1">[122]steel!$F$7:$J$7</definedName>
    <definedName name="HIERROS">'[127]Form5 _Pág_ 1'!#REF!</definedName>
    <definedName name="HISTORIA">OFFSET([170]raw_e!$A$3,1,[170]real!$C$58,273,1)</definedName>
    <definedName name="hj">#REF!</definedName>
    <definedName name="hjfg" localSheetId="0"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hidden="1">{"via1",#N/A,TRUE,"general";"via2",#N/A,TRUE,"general";"via3",#N/A,TRUE,"general"}</definedName>
    <definedName name="HK" localSheetId="0">AIU!err</definedName>
    <definedName name="HK" localSheetId="2">'APU 1.1'!ERR</definedName>
    <definedName name="HK" localSheetId="3">'APU 1.2'!ERR</definedName>
    <definedName name="HK" localSheetId="4">'APU 1.3'!ERR</definedName>
    <definedName name="HK" localSheetId="5">'MEMORIAS DE CALCULO'!ERR</definedName>
    <definedName name="HK" localSheetId="6">'Transporte de materiales- t'!ERR</definedName>
    <definedName name="HK">[0]!ERR</definedName>
    <definedName name="HKGJH" localSheetId="0">[0]!ERR</definedName>
    <definedName name="HKGJH" localSheetId="5">[0]!ERR</definedName>
    <definedName name="HKGJH">[0]!ERR</definedName>
    <definedName name="hl">#REF!</definedName>
    <definedName name="HM">#REF!</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__1__de__3">#REF!</definedName>
    <definedName name="HOJA1" localSheetId="2">#REF!</definedName>
    <definedName name="HOJA1" localSheetId="3">#REF!</definedName>
    <definedName name="HOJA1" localSheetId="4">#REF!</definedName>
    <definedName name="HOJA1" localSheetId="6">#REF!</definedName>
    <definedName name="HOJA1">#REF!</definedName>
    <definedName name="HOJA14">#REF!</definedName>
    <definedName name="HOLA">#REF!</definedName>
    <definedName name="HONORARIOS">#REF!</definedName>
    <definedName name="horat" localSheetId="0">'[218]Itemes Renovación'!#REF!</definedName>
    <definedName name="horat">'[38]Itemes Renovación'!#REF!</definedName>
    <definedName name="horat2">'[219]Itemes Renovación'!#REF!</definedName>
    <definedName name="Hornos">#REF!</definedName>
    <definedName name="hp">#REF!</definedName>
    <definedName name="HP_stg_Hz">#REF!</definedName>
    <definedName name="hqi">#REF!</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hidden="1">{"TAB1",#N/A,TRUE,"GENERAL";"TAB2",#N/A,TRUE,"GENERAL";"TAB3",#N/A,TRUE,"GENERAL";"TAB4",#N/A,TRUE,"GENERAL";"TAB5",#N/A,TRUE,"GENERAL"}</definedName>
    <definedName name="hrn">[147]Datos!$D$7</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hidden="1">{"via1",#N/A,TRUE,"general";"via2",#N/A,TRUE,"general";"via3",#N/A,TRUE,"general"}</definedName>
    <definedName name="ht">#REF!</definedName>
    <definedName name="HTAS">#REF!</definedName>
    <definedName name="HTAS1">#REF!</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hidden="1">{"TAB1",#N/A,TRUE,"GENERAL";"TAB2",#N/A,TRUE,"GENERAL";"TAB3",#N/A,TRUE,"GENERAL";"TAB4",#N/A,TRUE,"GENERAL";"TAB5",#N/A,TRUE,"GENERAL"}</definedName>
    <definedName name="HYPERION_LOAD_AREA">#REF!</definedName>
    <definedName name="HYT">#REF!</definedName>
    <definedName name="hytirs" localSheetId="0"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hidden="1">{"via1",#N/A,TRUE,"general";"via2",#N/A,TRUE,"general";"via3",#N/A,TRUE,"general"}</definedName>
    <definedName name="I" localSheetId="2">#REF!</definedName>
    <definedName name="I" localSheetId="3">#REF!</definedName>
    <definedName name="I" localSheetId="4">#REF!</definedName>
    <definedName name="I" localSheetId="6">#REF!</definedName>
    <definedName name="I">#REF!</definedName>
    <definedName name="I." localSheetId="0" hidden="1">{"krl1",#N/A,FALSE,"kr";"krl2",#N/A,FALSE,"kr";"compara",#N/A,FALSE,"kr";"desconp1",#N/A,FALSE,"kr";"desconp12",#N/A,FALSE,"kr";"krnp1",#N/A,FALSE,"kr";"krnp2",#N/A,FALSE,"kr";"krp12avg",#N/A,FALSE,"kr";"krp1avg",#N/A,FALSE,"kr"}</definedName>
    <definedName name="I." localSheetId="5" hidden="1">{"krl1",#N/A,FALSE,"kr";"krl2",#N/A,FALSE,"kr";"compara",#N/A,FALSE,"kr";"desconp1",#N/A,FALSE,"kr";"desconp12",#N/A,FALSE,"kr";"krnp1",#N/A,FALSE,"kr";"krnp2",#N/A,FALSE,"kr";"krp12avg",#N/A,FALSE,"kr";"krp1avg",#N/A,FALSE,"kr"}</definedName>
    <definedName name="I." hidden="1">{"krl1",#N/A,FALSE,"kr";"krl2",#N/A,FALSE,"kr";"compara",#N/A,FALSE,"kr";"desconp1",#N/A,FALSE,"kr";"desconp12",#N/A,FALSE,"kr";"krnp1",#N/A,FALSE,"kr";"krnp2",#N/A,FALSE,"kr";"krp12avg",#N/A,FALSE,"kr";"krp1avg",#N/A,FALSE,"kr"}</definedName>
    <definedName name="i0">#REF!</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hidden="1">{"TAB1",#N/A,TRUE,"GENERAL";"TAB2",#N/A,TRUE,"GENERAL";"TAB3",#N/A,TRUE,"GENERAL";"TAB4",#N/A,TRUE,"GENERAL";"TAB5",#N/A,TRUE,"GENERAL"}</definedName>
    <definedName name="IAU">[220]INSUMOS!#REF!</definedName>
    <definedName name="ic">[147]Hoja1!$C$17</definedName>
    <definedName name="icbf">[147]Hoja1!$C$15</definedName>
    <definedName name="Icct">#REF!</definedName>
    <definedName name="ICP">[22]Tablas!#REF!</definedName>
    <definedName name="ICP1_1">[22]Tablas!#REF!</definedName>
    <definedName name="ICP1_1_1">[22]Tablas!#REF!</definedName>
    <definedName name="ICP1_1_2">[22]Tablas!#REF!</definedName>
    <definedName name="ICP1_1_3">[22]Tablas!#REF!</definedName>
    <definedName name="ICP1_1_4">[22]Tablas!#REF!</definedName>
    <definedName name="ICP1_2">[22]Tablas!#REF!</definedName>
    <definedName name="ICP1_3">[22]Tablas!#REF!</definedName>
    <definedName name="ICP1_4">[22]Tablas!#REF!</definedName>
    <definedName name="id" localSheetId="0">#REF!</definedName>
    <definedName name="ID" localSheetId="2">'APU 1.1'!ERR</definedName>
    <definedName name="ID" localSheetId="3">'APU 1.2'!ERR</definedName>
    <definedName name="ID" localSheetId="4">'APU 1.3'!ERR</definedName>
    <definedName name="ID" localSheetId="5">'MEMORIAS DE CALCULO'!ERR</definedName>
    <definedName name="ID" localSheetId="6">'Transporte de materiales- t'!ERR</definedName>
    <definedName name="ID">[0]!ERR</definedName>
    <definedName name="IE">#REF!</definedName>
    <definedName name="IF" localSheetId="0">'[139]A. P. U.'!#REF!</definedName>
    <definedName name="IF" localSheetId="2">'[140]A. P. U.'!#REF!</definedName>
    <definedName name="IF" localSheetId="3">'[140]A. P. U.'!#REF!</definedName>
    <definedName name="IF" localSheetId="4">'[140]A. P. U.'!#REF!</definedName>
    <definedName name="IF" localSheetId="6">'[140]A. P. U.'!#REF!</definedName>
    <definedName name="IF">'[140]A. P. U.'!#REF!</definedName>
    <definedName name="IFacilitiesUnitCapex">[115]Input!$E$44</definedName>
    <definedName name="Ig">#REF!</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'[221]1'!$N$41</definedName>
    <definedName name="IMO">#REF!</definedName>
    <definedName name="IMP" localSheetId="0">[58]otros!$C$3</definedName>
    <definedName name="IMP">[59]otros!$C$3</definedName>
    <definedName name="IMP_Codes">[112]PAGE_20!#REF!</definedName>
    <definedName name="IMP_Database">[112]PAGE_20!#REF!</definedName>
    <definedName name="IMP_DBTitle">[112]PAGE_20!#REF!</definedName>
    <definedName name="IMP_Factors">[112]PAGE_20!#REF!</definedName>
    <definedName name="IMP_PBase">[112]PAGE_20!#REF!</definedName>
    <definedName name="IMPRE">[222]AIU!$AD$45</definedName>
    <definedName name="impresion">#REF!</definedName>
    <definedName name="IMPRESSION">#REF!</definedName>
    <definedName name="IMPREV">[223]AIU!$D$61</definedName>
    <definedName name="imprevistos" localSheetId="0">[72]DATOS!$B$17</definedName>
    <definedName name="imprevistos" localSheetId="5">[72]DATOS!$B$17</definedName>
    <definedName name="Imprevistos">#REF!</definedName>
    <definedName name="Imprima">#REF!</definedName>
    <definedName name="imprimir">#REF!</definedName>
    <definedName name="IMPTOS">#REF!</definedName>
    <definedName name="IMPTOS1">#REF!</definedName>
    <definedName name="IN">#REF!</definedName>
    <definedName name="INC">#REF!</definedName>
    <definedName name="Inc_1">[133]Datos!$Q$74</definedName>
    <definedName name="Inc_2">[133]Datos!$Q$75</definedName>
    <definedName name="Inc_3">[133]Datos!$Q$76</definedName>
    <definedName name="Inc_4">[133]Datos!$Q$77</definedName>
    <definedName name="income">[39]Datos!$Q$64</definedName>
    <definedName name="INCR._PRODC.">#REF!</definedName>
    <definedName name="IND">[224]items!$C$4:$J$247</definedName>
    <definedName name="INDI">[225]Indice!$1:$1048576</definedName>
    <definedName name="INDICE" localSheetId="2">#REF!</definedName>
    <definedName name="INDICE" localSheetId="3">#REF!</definedName>
    <definedName name="INDICE" localSheetId="4">#REF!</definedName>
    <definedName name="INDICE" localSheetId="6">#REF!</definedName>
    <definedName name="INDICE">#REF!</definedName>
    <definedName name="ÍNDICE">[131]Hoja1!$A$35:$D$129</definedName>
    <definedName name="inf" localSheetId="2">#REF!</definedName>
    <definedName name="inf" localSheetId="3">#REF!</definedName>
    <definedName name="inf" localSheetId="4">#REF!</definedName>
    <definedName name="inf" localSheetId="6">#REF!</definedName>
    <definedName name="inf">#REF!</definedName>
    <definedName name="INFG">#REF!</definedName>
    <definedName name="InflationFactor">[115]Input!$D$12</definedName>
    <definedName name="INFORME">[226]TABLAS!$A$1:$A$65536</definedName>
    <definedName name="informe_agosto5_montecz" localSheetId="0" hidden="1">{#N/A,#N/A,FALSE,"Hoja1";#N/A,#N/A,FALSE,"Hoja2"}</definedName>
    <definedName name="informe_agosto5_montecz" localSheetId="5" hidden="1">{#N/A,#N/A,FALSE,"Hoja1";#N/A,#N/A,FALSE,"Hoja2"}</definedName>
    <definedName name="informe_agosto5_montecz" hidden="1">{#N/A,#N/A,FALSE,"Hoja1";#N/A,#N/A,FALSE,"Hoja2"}</definedName>
    <definedName name="Informe_semanal">#REF!</definedName>
    <definedName name="INGENIERIA1" hidden="1">#REF!</definedName>
    <definedName name="INGENIERIA11" hidden="1">#REF!</definedName>
    <definedName name="iniciales">'[68]Reservas de Petróleo'!$A$2,'[68]Reservas de Petróleo'!$A$1,'[68]Reservas de Petróleo'!$D$4,'[68]Reservas de Petróleo'!$D$1:$D$65536</definedName>
    <definedName name="Inicio" localSheetId="0">[92]BASES!$E$26</definedName>
    <definedName name="Inicio">[93]BASES!$E$26</definedName>
    <definedName name="inme">#REF!</definedName>
    <definedName name="INPU">#REF!</definedName>
    <definedName name="INPUT">'[4]7422CW00'!#REF!</definedName>
    <definedName name="Inputvalues">[113]Input!$E$8</definedName>
    <definedName name="INSTALENTE">[11]EQUIPO!$F$127</definedName>
    <definedName name="INSTALH">[11]EQUIPO!$F$251</definedName>
    <definedName name="INSTALSUPE">[11]EQUIPO!$F$169</definedName>
    <definedName name="INSU">[227]INSUMOS!$A$1:$E$65536</definedName>
    <definedName name="INSUMOS">#REF!</definedName>
    <definedName name="Insumos_auxiliares" localSheetId="0">[228]Insumos!#REF!</definedName>
    <definedName name="Insumos_auxiliares" localSheetId="2">[229]Insumos!#REF!</definedName>
    <definedName name="Insumos_auxiliares" localSheetId="3">[229]Insumos!#REF!</definedName>
    <definedName name="Insumos_auxiliares" localSheetId="4">[229]Insumos!#REF!</definedName>
    <definedName name="Insumos_auxiliares" localSheetId="6">[229]Insumos!#REF!</definedName>
    <definedName name="Insumos_auxiliares">[229]Insumos!#REF!</definedName>
    <definedName name="Insumos_basicos" localSheetId="2">#REF!</definedName>
    <definedName name="Insumos_basicos" localSheetId="3">#REF!</definedName>
    <definedName name="Insumos_basicos" localSheetId="4">#REF!</definedName>
    <definedName name="Insumos_basicos" localSheetId="6">#REF!</definedName>
    <definedName name="Insumos_basicos">#REF!</definedName>
    <definedName name="Int">#REF!</definedName>
    <definedName name="InTap">[38]Interc.tapones!$E$1:$E$65536</definedName>
    <definedName name="INTER">[198]Hoja3!$F$7:$F$9</definedName>
    <definedName name="Intercambiadores">#REF!</definedName>
    <definedName name="Interest_Rate">#REF!</definedName>
    <definedName name="INTERMEDIA_I">#REF!</definedName>
    <definedName name="INTERPOL">#REF!</definedName>
    <definedName name="Interpreter">'[149]Probability Worksheets'!$C$3</definedName>
    <definedName name="Interventor">[110]CONTRATO!$E$12</definedName>
    <definedName name="INTEXT">[130]SOURCES!$D$4:$D$6</definedName>
    <definedName name="IntVal">[38]Interc.válv.!$E$1:$E$65536</definedName>
    <definedName name="INV">#REF!</definedName>
    <definedName name="INV_11" localSheetId="0">'[230]PR 1'!$A$2:$N$655</definedName>
    <definedName name="INV_11">'[231]PR 1'!$A$2:$N$655</definedName>
    <definedName name="INV_Payments" localSheetId="0">[137]!INV_Payments</definedName>
    <definedName name="INV_Payments" localSheetId="3">[137]!INV_Payments</definedName>
    <definedName name="INV_Payments" localSheetId="4">[137]!INV_Payments</definedName>
    <definedName name="INV_Payments" localSheetId="6">[137]!INV_Payments</definedName>
    <definedName name="INV_Payments">[137]!INV_Payments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stment">[39]Datos!$F$52</definedName>
    <definedName name="INVI">#REF!</definedName>
    <definedName name="Inyec">#REF!</definedName>
    <definedName name="io">#REF!</definedName>
    <definedName name="io0ioprhyi0i90ryi90">#REF!</definedName>
    <definedName name="iop">#REF!</definedName>
    <definedName name="IOU">#REF!</definedName>
    <definedName name="IOUHH" localSheetId="0">AIU!err</definedName>
    <definedName name="IOUHH" localSheetId="2">'APU 1.1'!ERR</definedName>
    <definedName name="IOUHH" localSheetId="3">'APU 1.2'!ERR</definedName>
    <definedName name="IOUHH" localSheetId="4">'APU 1.3'!ERR</definedName>
    <definedName name="IOUHH" localSheetId="5">'MEMORIAS DE CALCULO'!ERR</definedName>
    <definedName name="IOUHH" localSheetId="6">'Transporte de materiales- t'!ERR</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L_DATE_SCHEDULE" hidden="1">"c2481"</definedName>
    <definedName name="IQ_CALL_FEATURE" hidden="1">"c2197"</definedName>
    <definedName name="IQ_CALL_PRICE_SCHEDULE" hidden="1">"c2482"</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NORM" hidden="1">"c1902"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39310.4362615741</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iopu98t7y487y">#REF!</definedName>
    <definedName name="irng" hidden="1">#REF!</definedName>
    <definedName name="Israel">#REF!,#REF!,#REF!,#REF!,#REF!,#REF!,#REF!,#REF!,#REF!</definedName>
    <definedName name="Iss">'[110]LIQUIDA-NOMINA'!$AT$4</definedName>
    <definedName name="issafp">[147]Hoja1!$C$19</definedName>
    <definedName name="isscs">[147]Hoja1!$C$21</definedName>
    <definedName name="isseps">[147]Hoja1!$C$20</definedName>
    <definedName name="IT">#REF!</definedName>
    <definedName name="it.">#REF!</definedName>
    <definedName name="ITEM" localSheetId="0">[232]BASE!$C$4:$H$268</definedName>
    <definedName name="ITEM">[216]BASE!$C$4:$H$255</definedName>
    <definedName name="ITEM__EXCAVACION_EN_CONGLOMERADO_DE_2.00_A_4.00_M">#REF!</definedName>
    <definedName name="ITEM1" localSheetId="2">#REF!</definedName>
    <definedName name="ITEM1" localSheetId="3">#REF!</definedName>
    <definedName name="ITEM1" localSheetId="4">#REF!</definedName>
    <definedName name="ITEM1" localSheetId="6">#REF!</definedName>
    <definedName name="ITEM1">#REF!</definedName>
    <definedName name="ITEM1_133">#REF!</definedName>
    <definedName name="ITEM1_149">#REF!</definedName>
    <definedName name="ITEM1_186">#REF!</definedName>
    <definedName name="ITEM1_187">#REF!</definedName>
    <definedName name="ITEM100">[127]ITEMS!#REF!</definedName>
    <definedName name="ITEM101">[127]ITEMS!#REF!</definedName>
    <definedName name="ITEM102">[127]ITEMS!#REF!</definedName>
    <definedName name="ITEM103">[127]ITEMS!#REF!</definedName>
    <definedName name="ITEM104">[127]ITEMS!#REF!</definedName>
    <definedName name="ITEM105">[127]ITEMS!#REF!</definedName>
    <definedName name="ITEM106">[127]ITEMS!#REF!</definedName>
    <definedName name="ITEM107">[127]ITEMS!#REF!</definedName>
    <definedName name="ITEM15" localSheetId="2">#REF!</definedName>
    <definedName name="ITEM15" localSheetId="3">#REF!</definedName>
    <definedName name="ITEM15" localSheetId="4">#REF!</definedName>
    <definedName name="ITEM15" localSheetId="6">#REF!</definedName>
    <definedName name="ITEM15">#REF!</definedName>
    <definedName name="ITEM15_133">#REF!</definedName>
    <definedName name="ITEM15_149">#REF!</definedName>
    <definedName name="ITEM15_186">#REF!</definedName>
    <definedName name="ITEM15_187">#REF!</definedName>
    <definedName name="ITEM16">#REF!</definedName>
    <definedName name="ITEM2" localSheetId="2">#REF!</definedName>
    <definedName name="ITEM2" localSheetId="3">#REF!</definedName>
    <definedName name="ITEM2" localSheetId="4">#REF!</definedName>
    <definedName name="ITEM2" localSheetId="6">#REF!</definedName>
    <definedName name="ITEM2">#REF!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0.2">#REF!</definedName>
    <definedName name="item210.3" localSheetId="2">#REF!</definedName>
    <definedName name="item210.3" localSheetId="3">#REF!</definedName>
    <definedName name="item210.3" localSheetId="4">#REF!</definedName>
    <definedName name="item210.3" localSheetId="6">#REF!</definedName>
    <definedName name="item210.3">#REF!</definedName>
    <definedName name="ITEM211.1">#REF!</definedName>
    <definedName name="ITEM220.1">#REF!</definedName>
    <definedName name="ITEM222">'[233]1'!#REF!</definedName>
    <definedName name="ITEM230">#REF!</definedName>
    <definedName name="item230.1" localSheetId="2">#REF!</definedName>
    <definedName name="item230.1" localSheetId="3">#REF!</definedName>
    <definedName name="item230.1" localSheetId="4">#REF!</definedName>
    <definedName name="item230.1" localSheetId="6">#REF!</definedName>
    <definedName name="item230.1">#REF!</definedName>
    <definedName name="ITEM3" localSheetId="2">#REF!</definedName>
    <definedName name="ITEM3" localSheetId="3">#REF!</definedName>
    <definedName name="ITEM3" localSheetId="4">#REF!</definedName>
    <definedName name="ITEM3" localSheetId="6">#REF!</definedName>
    <definedName name="ITEM3">#REF!</definedName>
    <definedName name="ITEM3_133">#REF!</definedName>
    <definedName name="ITEM3_149">#REF!</definedName>
    <definedName name="ITEM3_186">#REF!</definedName>
    <definedName name="ITEM3_187">#REF!</definedName>
    <definedName name="item310" localSheetId="2">#REF!</definedName>
    <definedName name="item310" localSheetId="3">#REF!</definedName>
    <definedName name="item310" localSheetId="4">#REF!</definedName>
    <definedName name="item310" localSheetId="6">#REF!</definedName>
    <definedName name="item310">#REF!</definedName>
    <definedName name="ITEM32">#REF!</definedName>
    <definedName name="item320">#REF!</definedName>
    <definedName name="item320.2" localSheetId="2">#REF!</definedName>
    <definedName name="item320.2" localSheetId="3">#REF!</definedName>
    <definedName name="item320.2" localSheetId="4">#REF!</definedName>
    <definedName name="item320.2" localSheetId="6">#REF!</definedName>
    <definedName name="item320.2">#REF!</definedName>
    <definedName name="ITEM330">#REF!</definedName>
    <definedName name="item330.1" localSheetId="2">#REF!</definedName>
    <definedName name="item330.1" localSheetId="3">#REF!</definedName>
    <definedName name="item330.1" localSheetId="4">#REF!</definedName>
    <definedName name="item330.1" localSheetId="6">#REF!</definedName>
    <definedName name="item330.1">#REF!</definedName>
    <definedName name="ITEM4">#REF!</definedName>
    <definedName name="ITEM410">#REF!</definedName>
    <definedName name="item420" localSheetId="2">#REF!</definedName>
    <definedName name="item420" localSheetId="3">#REF!</definedName>
    <definedName name="item420" localSheetId="4">#REF!</definedName>
    <definedName name="item420" localSheetId="6">#REF!</definedName>
    <definedName name="item420">#REF!</definedName>
    <definedName name="ITEM450">#REF!</definedName>
    <definedName name="item450.2P" localSheetId="2">#REF!</definedName>
    <definedName name="item450.2P" localSheetId="3">#REF!</definedName>
    <definedName name="item450.2P" localSheetId="4">#REF!</definedName>
    <definedName name="item450.2P" localSheetId="6">#REF!</definedName>
    <definedName name="item450.2P">#REF!</definedName>
    <definedName name="ITEM49">[127]ITEMS!#REF!</definedName>
    <definedName name="ITEM50">[127]ITEMS!#REF!</definedName>
    <definedName name="ITEM51">[127]ITEMS!#REF!</definedName>
    <definedName name="ITEM52">[127]ITEMS!#REF!</definedName>
    <definedName name="ITEM53">[127]ITEMS!#REF!</definedName>
    <definedName name="ITEM54">[127]ITEMS!#REF!</definedName>
    <definedName name="ITEM55">[127]ITEMS!#REF!</definedName>
    <definedName name="ITEM56">[127]ITEMS!#REF!</definedName>
    <definedName name="ITEM57">[127]ITEMS!#REF!</definedName>
    <definedName name="ITEM58">[127]ITEMS!#REF!</definedName>
    <definedName name="ITEM59">[127]ITEMS!#REF!</definedName>
    <definedName name="ITEM60">[127]ITEMS!#REF!</definedName>
    <definedName name="item600.1" localSheetId="2">#REF!</definedName>
    <definedName name="item600.1" localSheetId="3">#REF!</definedName>
    <definedName name="item600.1" localSheetId="4">#REF!</definedName>
    <definedName name="item600.1" localSheetId="6">#REF!</definedName>
    <definedName name="item600.1">#REF!</definedName>
    <definedName name="ITEM61">[127]ITEMS!#REF!</definedName>
    <definedName name="ITEM610">#REF!</definedName>
    <definedName name="item610.1" localSheetId="2">#REF!</definedName>
    <definedName name="item610.1" localSheetId="3">#REF!</definedName>
    <definedName name="item610.1" localSheetId="4">#REF!</definedName>
    <definedName name="item610.1" localSheetId="6">#REF!</definedName>
    <definedName name="item610.1">#REF!</definedName>
    <definedName name="item610.2" localSheetId="2">#REF!</definedName>
    <definedName name="item610.2" localSheetId="3">#REF!</definedName>
    <definedName name="item610.2" localSheetId="4">#REF!</definedName>
    <definedName name="item610.2" localSheetId="6">#REF!</definedName>
    <definedName name="item610.2">#REF!</definedName>
    <definedName name="ITEM62">[127]ITEMS!#REF!</definedName>
    <definedName name="ITEM63">[127]ITEMS!#REF!</definedName>
    <definedName name="item630.4" localSheetId="2">#REF!</definedName>
    <definedName name="item630.4" localSheetId="3">#REF!</definedName>
    <definedName name="item630.4" localSheetId="4">#REF!</definedName>
    <definedName name="item630.4" localSheetId="6">#REF!</definedName>
    <definedName name="item630.4">#REF!</definedName>
    <definedName name="ITEM630.5">#REF!</definedName>
    <definedName name="item630.6" localSheetId="2">#REF!</definedName>
    <definedName name="item630.6" localSheetId="3">#REF!</definedName>
    <definedName name="item630.6" localSheetId="4">#REF!</definedName>
    <definedName name="item630.6" localSheetId="6">#REF!</definedName>
    <definedName name="item630.6">#REF!</definedName>
    <definedName name="item630.7" localSheetId="2">#REF!</definedName>
    <definedName name="item630.7" localSheetId="3">#REF!</definedName>
    <definedName name="item630.7" localSheetId="4">#REF!</definedName>
    <definedName name="item630.7" localSheetId="6">#REF!</definedName>
    <definedName name="item630.7">#REF!</definedName>
    <definedName name="ITEM630.8">#REF!</definedName>
    <definedName name="ITEM632">#REF!</definedName>
    <definedName name="ITEM64">[127]ITEMS!#REF!</definedName>
    <definedName name="ITEM640">#REF!</definedName>
    <definedName name="item640.3" localSheetId="2">#REF!</definedName>
    <definedName name="item640.3" localSheetId="3">#REF!</definedName>
    <definedName name="item640.3" localSheetId="4">#REF!</definedName>
    <definedName name="item640.3" localSheetId="6">#REF!</definedName>
    <definedName name="item640.3">#REF!</definedName>
    <definedName name="ITEM65">[127]ITEMS!#REF!</definedName>
    <definedName name="ITEM66">[127]ITEMS!#REF!</definedName>
    <definedName name="item661" localSheetId="2">#REF!</definedName>
    <definedName name="item661" localSheetId="3">#REF!</definedName>
    <definedName name="item661" localSheetId="4">#REF!</definedName>
    <definedName name="item661" localSheetId="6">#REF!</definedName>
    <definedName name="item661">#REF!</definedName>
    <definedName name="ITEM67">[127]ITEMS!#REF!</definedName>
    <definedName name="item671" localSheetId="2">#REF!</definedName>
    <definedName name="item671" localSheetId="3">#REF!</definedName>
    <definedName name="item671" localSheetId="4">#REF!</definedName>
    <definedName name="item671" localSheetId="6">#REF!</definedName>
    <definedName name="item671">#REF!</definedName>
    <definedName name="item673.1" localSheetId="2">#REF!</definedName>
    <definedName name="item673.1" localSheetId="3">#REF!</definedName>
    <definedName name="item673.1" localSheetId="4">#REF!</definedName>
    <definedName name="item673.1" localSheetId="6">#REF!</definedName>
    <definedName name="item673.1">#REF!</definedName>
    <definedName name="item673.3" localSheetId="2">#REF!</definedName>
    <definedName name="item673.3" localSheetId="3">#REF!</definedName>
    <definedName name="item673.3" localSheetId="4">#REF!</definedName>
    <definedName name="item673.3" localSheetId="6">#REF!</definedName>
    <definedName name="item673.3">#REF!</definedName>
    <definedName name="ITEM68">[127]ITEMS!#REF!</definedName>
    <definedName name="item681" localSheetId="2">#REF!</definedName>
    <definedName name="item681" localSheetId="3">#REF!</definedName>
    <definedName name="item681" localSheetId="4">#REF!</definedName>
    <definedName name="item681" localSheetId="6">#REF!</definedName>
    <definedName name="item681">#REF!</definedName>
    <definedName name="ITEM69">[127]ITEMS!#REF!</definedName>
    <definedName name="ITEM7.1">#REF!</definedName>
    <definedName name="ITEM7.2">#REF!</definedName>
    <definedName name="ITEM7.3">#REF!</definedName>
    <definedName name="ITEM7.5">#REF!</definedName>
    <definedName name="ITEM70">[127]ITEMS!#REF!</definedName>
    <definedName name="item700.1" localSheetId="2">#REF!</definedName>
    <definedName name="item700.1" localSheetId="3">#REF!</definedName>
    <definedName name="item700.1" localSheetId="4">#REF!</definedName>
    <definedName name="item700.1" localSheetId="6">#REF!</definedName>
    <definedName name="item700.1">#REF!</definedName>
    <definedName name="ITEM704">#REF!</definedName>
    <definedName name="ITEM71">[127]ITEMS!#REF!</definedName>
    <definedName name="item710.1" localSheetId="2">#REF!</definedName>
    <definedName name="item710.1" localSheetId="3">#REF!</definedName>
    <definedName name="item710.1" localSheetId="4">#REF!</definedName>
    <definedName name="item710.1" localSheetId="6">#REF!</definedName>
    <definedName name="item710.1">#REF!</definedName>
    <definedName name="item710.2" localSheetId="2">#REF!</definedName>
    <definedName name="item710.2" localSheetId="3">#REF!</definedName>
    <definedName name="item710.2" localSheetId="4">#REF!</definedName>
    <definedName name="item710.2" localSheetId="6">#REF!</definedName>
    <definedName name="item710.2">#REF!</definedName>
    <definedName name="ITEM72">[127]ITEMS!#REF!</definedName>
    <definedName name="ITEM720">#REF!</definedName>
    <definedName name="ITEM73">[127]ITEMS!#REF!</definedName>
    <definedName name="item730.1" localSheetId="2">#REF!</definedName>
    <definedName name="item730.1" localSheetId="3">#REF!</definedName>
    <definedName name="item730.1" localSheetId="4">#REF!</definedName>
    <definedName name="item730.1" localSheetId="6">#REF!</definedName>
    <definedName name="item730.1">#REF!</definedName>
    <definedName name="item730.2" localSheetId="2">#REF!</definedName>
    <definedName name="item730.2" localSheetId="3">#REF!</definedName>
    <definedName name="item730.2" localSheetId="4">#REF!</definedName>
    <definedName name="item730.2" localSheetId="6">#REF!</definedName>
    <definedName name="item730.2">#REF!</definedName>
    <definedName name="item730.2.4" localSheetId="2">#REF!</definedName>
    <definedName name="item730.2.4" localSheetId="3">#REF!</definedName>
    <definedName name="item730.2.4" localSheetId="4">#REF!</definedName>
    <definedName name="item730.2.4" localSheetId="6">#REF!</definedName>
    <definedName name="item730.2.4">#REF!</definedName>
    <definedName name="ITEM74">[127]ITEMS!#REF!</definedName>
    <definedName name="ITEM75">[127]ITEMS!#REF!</definedName>
    <definedName name="ITEM76">[127]ITEMS!#REF!</definedName>
    <definedName name="ITEM77">[127]ITEMS!#REF!</definedName>
    <definedName name="ITEM78">[127]ITEMS!#REF!</definedName>
    <definedName name="ITEM79">[127]ITEMS!#REF!</definedName>
    <definedName name="ITEM80">[127]ITEMS!#REF!</definedName>
    <definedName name="ITEM81">[127]ITEMS!#REF!</definedName>
    <definedName name="ITEM82">[127]ITEMS!#REF!</definedName>
    <definedName name="ITEM83">[127]ITEMS!#REF!</definedName>
    <definedName name="ITEM84">[127]ITEMS!#REF!</definedName>
    <definedName name="ITEM85">[127]ITEMS!#REF!</definedName>
    <definedName name="ITEM86">[127]ITEMS!#REF!</definedName>
    <definedName name="ITEM87">[127]ITEMS!#REF!</definedName>
    <definedName name="ITEM88">[127]ITEMS!#REF!</definedName>
    <definedName name="ITEM89">[127]ITEMS!#REF!</definedName>
    <definedName name="ITEM90">[127]ITEMS!#REF!</definedName>
    <definedName name="ITEM900">#REF!</definedName>
    <definedName name="item900.2" localSheetId="2">#REF!</definedName>
    <definedName name="item900.2" localSheetId="3">#REF!</definedName>
    <definedName name="item900.2" localSheetId="4">#REF!</definedName>
    <definedName name="item900.2" localSheetId="6">#REF!</definedName>
    <definedName name="item900.2">#REF!</definedName>
    <definedName name="ITEM91">[127]ITEMS!#REF!</definedName>
    <definedName name="ITEM92">[127]ITEMS!#REF!</definedName>
    <definedName name="ITEM93">[127]ITEMS!#REF!</definedName>
    <definedName name="ITEM94">[127]ITEMS!#REF!</definedName>
    <definedName name="ITEM95">[127]ITEMS!#REF!</definedName>
    <definedName name="ITEM96">[127]ITEMS!#REF!</definedName>
    <definedName name="ITEM97">[127]ITEMS!#REF!</definedName>
    <definedName name="ITEM98">[127]ITEMS!#REF!</definedName>
    <definedName name="ITEM99">[127]ITEMS!#REF!</definedName>
    <definedName name="ItemCodos">#REF!</definedName>
    <definedName name="items">[72]ITEMS!$B$6:$B$176</definedName>
    <definedName name="ITEN320">#REF!</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hidden="1">{"via1",#N/A,TRUE,"general";"via2",#N/A,TRUE,"general";"via3",#N/A,TRUE,"general"}</definedName>
    <definedName name="iuo" localSheetId="3">[91]!ERR</definedName>
    <definedName name="iuo" localSheetId="4">[91]!ERR</definedName>
    <definedName name="iuo" localSheetId="6">[91]!ERR</definedName>
    <definedName name="iuo">[91]!ERR</definedName>
    <definedName name="iuouio" localSheetId="0"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 localSheetId="2">#REF!</definedName>
    <definedName name="IVA" localSheetId="3">#REF!</definedName>
    <definedName name="IVA" localSheetId="4">#REF!</definedName>
    <definedName name="IVA" localSheetId="6">#REF!</definedName>
    <definedName name="IVA">#REF!</definedName>
    <definedName name="iwjer">#REF!</definedName>
    <definedName name="iyuiuyi" localSheetId="0"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hidden="1">{"via1",#N/A,TRUE,"general";"via2",#N/A,TRUE,"general";"via3",#N/A,TRUE,"general"}</definedName>
    <definedName name="IZQ">[175]DIST!$G$7:$H$2413</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hidden="1">{"TAB1",#N/A,TRUE,"GENERAL";"TAB2",#N/A,TRUE,"GENERAL";"TAB3",#N/A,TRUE,"GENERAL";"TAB4",#N/A,TRUE,"GENERAL";"TAB5",#N/A,TRUE,"GENERAL"}</definedName>
    <definedName name="J_GARCIA_P">#REF!</definedName>
    <definedName name="JA">#REF!</definedName>
    <definedName name="Jade">#REF!</definedName>
    <definedName name="JAJA">#REF!,#REF!,#REF!,#REF!,#REF!,#REF!,#REF!,#REF!,#REF!,#REF!,#REF!,#REF!,#REF!,#REF!,#REF!,#REF!,#REF!,#REF!,#REF!,#REF!,#REF!,#REF!,#REF!,#REF!,#REF!,#REF!,#REF!,#REF!</definedName>
    <definedName name="JB" localSheetId="3">[106]!ERR</definedName>
    <definedName name="JB" localSheetId="4">[106]!ERR</definedName>
    <definedName name="JB" localSheetId="6">[106]!ERR</definedName>
    <definedName name="JB">[106]!ERR</definedName>
    <definedName name="jd" localSheetId="0"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hidden="1">{"TAB1",#N/A,TRUE,"GENERAL";"TAB2",#N/A,TRUE,"GENERAL";"TAB3",#N/A,TRUE,"GENERAL";"TAB4",#N/A,TRUE,"GENERAL";"TAB5",#N/A,TRUE,"GENERAL"}</definedName>
    <definedName name="jev">'[234]Desmonte y Limpieza'!$J$4</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hidden="1">{"TAB1",#N/A,TRUE,"GENERAL";"TAB2",#N/A,TRUE,"GENERAL";"TAB3",#N/A,TRUE,"GENERAL";"TAB4",#N/A,TRUE,"GENERAL";"TAB5",#N/A,TRUE,"GENERAL"}</definedName>
    <definedName name="jhgf" localSheetId="0">Scheduled_Payment+Extra_Payment</definedName>
    <definedName name="jhgf" localSheetId="3">Scheduled_Payment+Extra_Payment</definedName>
    <definedName name="jhgf" localSheetId="4">Scheduled_Payment+Extra_Payment</definedName>
    <definedName name="jhgf" localSheetId="5">Scheduled_Payment+Extra_Payment</definedName>
    <definedName name="jhgf" localSheetId="6">Scheduled_Payment+Extra_Payment</definedName>
    <definedName name="jhgf">Scheduled_Payment+Extra_Payment</definedName>
    <definedName name="jhjyj" localSheetId="0"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'APU 1.1'!ERR</definedName>
    <definedName name="jj" localSheetId="3">'APU 1.2'!ERR</definedName>
    <definedName name="jj" localSheetId="4">'APU 1.3'!ERR</definedName>
    <definedName name="jj" localSheetId="5">'MEMORIAS DE CALCULO'!ERR</definedName>
    <definedName name="jj" localSheetId="6">'Transporte de materiales- t'!ERR</definedName>
    <definedName name="jj">[0]!ERR</definedName>
    <definedName name="jjfq" localSheetId="0"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hidden="1">{"via1",#N/A,TRUE,"general";"via2",#N/A,TRUE,"general";"via3",#N/A,TRUE,"general"}</definedName>
    <definedName name="jjhtedfghnhgfdd">'[36]1'!#REF!</definedName>
    <definedName name="JJJ" localSheetId="0" hidden="1">{#N/A,#N/A,FALSE,"Hoja1";#N/A,#N/A,FALSE,"Hoja2"}</definedName>
    <definedName name="JJJ" localSheetId="5" hidden="1">{#N/A,#N/A,FALSE,"Hoja1";#N/A,#N/A,FALSE,"Hoja2"}</definedName>
    <definedName name="JJJ" hidden="1">{#N/A,#N/A,FALSE,"Hoja1";#N/A,#N/A,FALSE,"Hoja2"}</definedName>
    <definedName name="jjjhjddfg" localSheetId="0"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hidden="1">{"via1",#N/A,TRUE,"general";"via2",#N/A,TRUE,"general";"via3",#N/A,TRUE,"general"}</definedName>
    <definedName name="JJJJJ" localSheetId="0" hidden="1">{"SUMINISTRO E INSTALACIÓN CANALETAS L=7.50"}</definedName>
    <definedName name="JJJJJ" localSheetId="5" hidden="1">{"SUMINISTRO E INSTALACIÓN CANALETAS L=7.50"}</definedName>
    <definedName name="JJJJJ" hidden="1">{"SUMINISTRO E INSTALACIÓN CANALETAS L=7.50"}</definedName>
    <definedName name="jjjjju" localSheetId="0"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hidden="1">{"via1",#N/A,TRUE,"general";"via2",#N/A,TRUE,"general";"via3",#N/A,TRUE,"general"}</definedName>
    <definedName name="jk">#REF!</definedName>
    <definedName name="JKGJHGJHG" localSheetId="0">[0]!ERR</definedName>
    <definedName name="JKGJHGJHG" localSheetId="5">[0]!ERR</definedName>
    <definedName name="JKGJHGJHG">[0]!ERR</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#REF!</definedName>
    <definedName name="jkl" localSheetId="3">#REF!</definedName>
    <definedName name="jkl" localSheetId="4">#REF!</definedName>
    <definedName name="jkl" localSheetId="6">#REF!</definedName>
    <definedName name="jkl">#REF!</definedName>
    <definedName name="JLK" localSheetId="0">[0]!ERR</definedName>
    <definedName name="JLK" localSheetId="5">[0]!ERR</definedName>
    <definedName name="JLK">[0]!ERR</definedName>
    <definedName name="jn">#REF!</definedName>
    <definedName name="jñ">#REF!</definedName>
    <definedName name="jo">#REF!</definedName>
    <definedName name="JOB">[203]Sources!$R$3:$R$36</definedName>
    <definedName name="JOHNNY" localSheetId="0">AIU!err</definedName>
    <definedName name="JOHNNY" localSheetId="2">'APU 1.1'!ERR</definedName>
    <definedName name="JOHNNY" localSheetId="3">'APU 1.2'!ERR</definedName>
    <definedName name="JOHNNY" localSheetId="4">'APU 1.3'!ERR</definedName>
    <definedName name="JOHNNY" localSheetId="5">'MEMORIAS DE CALCULO'!ERR</definedName>
    <definedName name="JOHNNY" localSheetId="6">'Transporte de materiales- t'!ERR</definedName>
    <definedName name="JOHNNY">[0]!ERR</definedName>
    <definedName name="JOHNNY_10" localSheetId="0">NA()</definedName>
    <definedName name="JOHNNY_10" localSheetId="5">NA()</definedName>
    <definedName name="JOHNNY_10">#NAME?</definedName>
    <definedName name="JOHNNY_3" localSheetId="0">NA()</definedName>
    <definedName name="JOHNNY_3" localSheetId="5">NA()</definedName>
    <definedName name="JOHNNY_3">#NAME?</definedName>
    <definedName name="JOHNNY_4" localSheetId="0">NA()</definedName>
    <definedName name="JOHNNY_4" localSheetId="5">NA()</definedName>
    <definedName name="JOHNNY_4">#NAME?</definedName>
    <definedName name="JOHNNY_5" localSheetId="0">NA()</definedName>
    <definedName name="JOHNNY_5" localSheetId="5">NA()</definedName>
    <definedName name="JOHNNY_5">#NAME?</definedName>
    <definedName name="JOHNNY_6" localSheetId="0">NA()</definedName>
    <definedName name="JOHNNY_6" localSheetId="5">NA()</definedName>
    <definedName name="JOHNNY_6">#NAME?</definedName>
    <definedName name="JOHNNY_7" localSheetId="0">NA()</definedName>
    <definedName name="JOHNNY_7" localSheetId="5">NA()</definedName>
    <definedName name="JOHNNY_7">#NAME?</definedName>
    <definedName name="JOHNNY_8" localSheetId="0">NA()</definedName>
    <definedName name="JOHNNY_8" localSheetId="5">NA()</definedName>
    <definedName name="JOHNNY_8">#NAME?</definedName>
    <definedName name="JOHNNY_9" localSheetId="0">NA()</definedName>
    <definedName name="JOHNNY_9" localSheetId="5">NA()</definedName>
    <definedName name="JOHNNY_9">#NAME?</definedName>
    <definedName name="JOIJOIJ">'[36]1'!#REF!</definedName>
    <definedName name="JRYJ" localSheetId="0"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hidden="1">{"TAB1",#N/A,TRUE,"GENERAL";"TAB2",#N/A,TRUE,"GENERAL";"TAB3",#N/A,TRUE,"GENERAL";"TAB4",#N/A,TRUE,"GENERAL";"TAB5",#N/A,TRUE,"GENERAL"}</definedName>
    <definedName name="JU">[150]otros!$A$6:$A$1235</definedName>
    <definedName name="juan" localSheetId="0" hidden="1">{"cprgas",#N/A,FALSE,"CPR_E";"cprwat",#N/A,FALSE,"CPR_E";"oilcpr",#N/A,FALSE,"CPR_E";"norwat",#N/A,FALSE,"CPR_E";"norgas",#N/A,FALSE,"CPR_E";"noroil",#N/A,FALSE,"CPR_E";"surwat",#N/A,FALSE,"CPR_E";"surgas",#N/A,FALSE,"CPR_E";"suroil",#N/A,FALSE,"CPR_E";"puriwat",#N/A,FALSE,"CPR_E";"purigas",#N/A,FALSE,"CPR_E";"purioil",#N/A,FALSE,"CPR_E"}</definedName>
    <definedName name="juan" localSheetId="5" hidden="1">{"cprgas",#N/A,FALSE,"CPR_E";"cprwat",#N/A,FALSE,"CPR_E";"oilcpr",#N/A,FALSE,"CPR_E";"norwat",#N/A,FALSE,"CPR_E";"norgas",#N/A,FALSE,"CPR_E";"noroil",#N/A,FALSE,"CPR_E";"surwat",#N/A,FALSE,"CPR_E";"surgas",#N/A,FALSE,"CPR_E";"suroil",#N/A,FALSE,"CPR_E";"puriwat",#N/A,FALSE,"CPR_E";"purigas",#N/A,FALSE,"CPR_E";"purioil",#N/A,FALSE,"CPR_E"}</definedName>
    <definedName name="juan" hidden="1">{"cprgas",#N/A,FALSE,"CPR_E";"cprwat",#N/A,FALSE,"CPR_E";"oilcpr",#N/A,FALSE,"CPR_E";"norwat",#N/A,FALSE,"CPR_E";"norgas",#N/A,FALSE,"CPR_E";"noroil",#N/A,FALSE,"CPR_E";"surwat",#N/A,FALSE,"CPR_E";"surgas",#N/A,FALSE,"CPR_E";"suroil",#N/A,FALSE,"CPR_E";"puriwat",#N/A,FALSE,"CPR_E";"purigas",#N/A,FALSE,"CPR_E";"purioil",#N/A,FALSE,"CPR_E"}</definedName>
    <definedName name="Juanita">#REF!,#REF!,#REF!,#REF!,#REF!,#REF!,#REF!,#REF!,#REF!</definedName>
    <definedName name="jui">#REF!</definedName>
    <definedName name="juj" localSheetId="0"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2">#REF!</definedName>
    <definedName name="jvv" localSheetId="3">#REF!</definedName>
    <definedName name="jvv" localSheetId="4">#REF!</definedName>
    <definedName name="jvv" localSheetId="6">#REF!</definedName>
    <definedName name="jvv">#REF!</definedName>
    <definedName name="jyjt7" localSheetId="0"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hidden="1">{"via1",#N/A,TRUE,"general";"via2",#N/A,TRUE,"general";"via3",#N/A,TRUE,"general"}</definedName>
    <definedName name="K" localSheetId="0" hidden="1">{"krl1",#N/A,FALSE,"kr";"krl2",#N/A,FALSE,"kr";"compara",#N/A,FALSE,"kr";"desconp1",#N/A,FALSE,"kr";"desconp12",#N/A,FALSE,"kr";"krnp1",#N/A,FALSE,"kr";"krnp2",#N/A,FALSE,"kr";"krp12avg",#N/A,FALSE,"kr";"krp1avg",#N/A,FALSE,"kr"}</definedName>
    <definedName name="K" localSheetId="5" hidden="1">{"krl1",#N/A,FALSE,"kr";"krl2",#N/A,FALSE,"kr";"compara",#N/A,FALSE,"kr";"desconp1",#N/A,FALSE,"kr";"desconp12",#N/A,FALSE,"kr";"krnp1",#N/A,FALSE,"kr";"krnp2",#N/A,FALSE,"kr";"krp12avg",#N/A,FALSE,"kr";"krp1avg",#N/A,FALSE,"kr"}</definedName>
    <definedName name="K" hidden="1">{"krl1",#N/A,FALSE,"kr";"krl2",#N/A,FALSE,"kr";"compara",#N/A,FALSE,"kr";"desconp1",#N/A,FALSE,"kr";"desconp12",#N/A,FALSE,"kr";"krnp1",#N/A,FALSE,"kr";"krnp2",#N/A,FALSE,"kr";"krp12avg",#N/A,FALSE,"kr";"krp1avg",#N/A,FALSE,"kr"}</definedName>
    <definedName name="K0F1" localSheetId="2">#REF!</definedName>
    <definedName name="K0F1" localSheetId="3">#REF!</definedName>
    <definedName name="K0F1" localSheetId="4">#REF!</definedName>
    <definedName name="K0F1" localSheetId="6">#REF!</definedName>
    <definedName name="K0F1">#REF!</definedName>
    <definedName name="K0F2" localSheetId="2">#REF!</definedName>
    <definedName name="K0F2" localSheetId="3">#REF!</definedName>
    <definedName name="K0F2" localSheetId="4">#REF!</definedName>
    <definedName name="K0F2" localSheetId="6">#REF!</definedName>
    <definedName name="K0F2">#REF!</definedName>
    <definedName name="K10ALO" localSheetId="2">#REF!</definedName>
    <definedName name="K10ALO" localSheetId="3">#REF!</definedName>
    <definedName name="K10ALO" localSheetId="4">#REF!</definedName>
    <definedName name="K10ALO" localSheetId="6">#REF!</definedName>
    <definedName name="K10ALO">#REF!</definedName>
    <definedName name="K11ALO" localSheetId="2">#REF!</definedName>
    <definedName name="K11ALO" localSheetId="3">#REF!</definedName>
    <definedName name="K11ALO" localSheetId="4">#REF!</definedName>
    <definedName name="K11ALO" localSheetId="6">#REF!</definedName>
    <definedName name="K11ALO">#REF!</definedName>
    <definedName name="K1F1" localSheetId="2">#REF!</definedName>
    <definedName name="K1F1" localSheetId="3">#REF!</definedName>
    <definedName name="K1F1" localSheetId="4">#REF!</definedName>
    <definedName name="K1F1" localSheetId="6">#REF!</definedName>
    <definedName name="K1F1">#REF!</definedName>
    <definedName name="K1F2" localSheetId="2">#REF!</definedName>
    <definedName name="K1F2" localSheetId="3">#REF!</definedName>
    <definedName name="K1F2" localSheetId="4">#REF!</definedName>
    <definedName name="K1F2" localSheetId="6">#REF!</definedName>
    <definedName name="K1F2">#REF!</definedName>
    <definedName name="K2F1" localSheetId="2">#REF!</definedName>
    <definedName name="K2F1" localSheetId="3">#REF!</definedName>
    <definedName name="K2F1" localSheetId="4">#REF!</definedName>
    <definedName name="K2F1" localSheetId="6">#REF!</definedName>
    <definedName name="K2F1">#REF!</definedName>
    <definedName name="K2F2" localSheetId="2">#REF!</definedName>
    <definedName name="K2F2" localSheetId="3">#REF!</definedName>
    <definedName name="K2F2" localSheetId="4">#REF!</definedName>
    <definedName name="K2F2" localSheetId="6">#REF!</definedName>
    <definedName name="K2F2">#REF!</definedName>
    <definedName name="K3F1" localSheetId="2">#REF!</definedName>
    <definedName name="K3F1" localSheetId="3">#REF!</definedName>
    <definedName name="K3F1" localSheetId="4">#REF!</definedName>
    <definedName name="K3F1" localSheetId="6">#REF!</definedName>
    <definedName name="K3F1">#REF!</definedName>
    <definedName name="K3F2" localSheetId="2">#REF!</definedName>
    <definedName name="K3F2" localSheetId="3">#REF!</definedName>
    <definedName name="K3F2" localSheetId="4">#REF!</definedName>
    <definedName name="K3F2" localSheetId="6">#REF!</definedName>
    <definedName name="K3F2">#REF!</definedName>
    <definedName name="K4F1" localSheetId="2">#REF!</definedName>
    <definedName name="K4F1" localSheetId="3">#REF!</definedName>
    <definedName name="K4F1" localSheetId="4">#REF!</definedName>
    <definedName name="K4F1" localSheetId="6">#REF!</definedName>
    <definedName name="K4F1">#REF!</definedName>
    <definedName name="K4F2" localSheetId="2">#REF!</definedName>
    <definedName name="K4F2" localSheetId="3">#REF!</definedName>
    <definedName name="K4F2" localSheetId="4">#REF!</definedName>
    <definedName name="K4F2" localSheetId="6">#REF!</definedName>
    <definedName name="K4F2">#REF!</definedName>
    <definedName name="K5F1" localSheetId="2">#REF!</definedName>
    <definedName name="K5F1" localSheetId="3">#REF!</definedName>
    <definedName name="K5F1" localSheetId="4">#REF!</definedName>
    <definedName name="K5F1" localSheetId="6">#REF!</definedName>
    <definedName name="K5F1">#REF!</definedName>
    <definedName name="K5F2" localSheetId="2">#REF!</definedName>
    <definedName name="K5F2" localSheetId="3">#REF!</definedName>
    <definedName name="K5F2" localSheetId="4">#REF!</definedName>
    <definedName name="K5F2" localSheetId="6">#REF!</definedName>
    <definedName name="K5F2">#REF!</definedName>
    <definedName name="K6F1" localSheetId="2">#REF!</definedName>
    <definedName name="K6F1" localSheetId="3">#REF!</definedName>
    <definedName name="K6F1" localSheetId="4">#REF!</definedName>
    <definedName name="K6F1" localSheetId="6">#REF!</definedName>
    <definedName name="K6F1">#REF!</definedName>
    <definedName name="K6F2" localSheetId="2">#REF!</definedName>
    <definedName name="K6F2" localSheetId="3">#REF!</definedName>
    <definedName name="K6F2" localSheetId="4">#REF!</definedName>
    <definedName name="K6F2" localSheetId="6">#REF!</definedName>
    <definedName name="K6F2">#REF!</definedName>
    <definedName name="K7F1" localSheetId="2">#REF!</definedName>
    <definedName name="K7F1" localSheetId="3">#REF!</definedName>
    <definedName name="K7F1" localSheetId="4">#REF!</definedName>
    <definedName name="K7F1" localSheetId="6">#REF!</definedName>
    <definedName name="K7F1">#REF!</definedName>
    <definedName name="K7F2" localSheetId="2">#REF!</definedName>
    <definedName name="K7F2" localSheetId="3">#REF!</definedName>
    <definedName name="K7F2" localSheetId="4">#REF!</definedName>
    <definedName name="K7F2" localSheetId="6">#REF!</definedName>
    <definedName name="K7F2">#REF!</definedName>
    <definedName name="K8ALO" localSheetId="2">#REF!</definedName>
    <definedName name="K8ALO" localSheetId="3">#REF!</definedName>
    <definedName name="K8ALO" localSheetId="4">#REF!</definedName>
    <definedName name="K8ALO" localSheetId="6">#REF!</definedName>
    <definedName name="K8ALO">#REF!</definedName>
    <definedName name="K8F1" localSheetId="2">#REF!</definedName>
    <definedName name="K8F1" localSheetId="3">#REF!</definedName>
    <definedName name="K8F1" localSheetId="4">#REF!</definedName>
    <definedName name="K8F1" localSheetId="6">#REF!</definedName>
    <definedName name="K8F1">#REF!</definedName>
    <definedName name="K8F2" localSheetId="2">#REF!</definedName>
    <definedName name="K8F2" localSheetId="3">#REF!</definedName>
    <definedName name="K8F2" localSheetId="4">#REF!</definedName>
    <definedName name="K8F2" localSheetId="6">#REF!</definedName>
    <definedName name="K8F2">#REF!</definedName>
    <definedName name="K9ALO" localSheetId="2">#REF!</definedName>
    <definedName name="K9ALO" localSheetId="3">#REF!</definedName>
    <definedName name="K9ALO" localSheetId="4">#REF!</definedName>
    <definedName name="K9ALO" localSheetId="6">#REF!</definedName>
    <definedName name="K9ALO">#REF!</definedName>
    <definedName name="Kaz">#REF!</definedName>
    <definedName name="KBKL"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dmfm" hidden="1">#REF!</definedName>
    <definedName name="kf">#REF!</definedName>
    <definedName name="kh">#REF!</definedName>
    <definedName name="KHBG" localSheetId="0">[0]!ERR</definedName>
    <definedName name="KHBG" localSheetId="5">[0]!ERR</definedName>
    <definedName name="KHBG">[0]!ERR</definedName>
    <definedName name="KHGGH" localSheetId="0"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hidden="1">{"via1",#N/A,TRUE,"general";"via2",#N/A,TRUE,"general";"via3",#N/A,TRUE,"general"}</definedName>
    <definedName name="kio">#REF!</definedName>
    <definedName name="kip">#REF!</definedName>
    <definedName name="KITAIS">[11]Hoja3!$F$1521</definedName>
    <definedName name="kj">#REF!</definedName>
    <definedName name="kjdf">#REF!,#REF!,#REF!,#REF!,#REF!,#REF!,#REF!,#REF!,#REF!,#REF!,#REF!,#REF!,#REF!,#REF!,#REF!,#REF!,#REF!,#REF!,#REF!,#REF!,#REF!,#REF!,#REF!,#REF!,#REF!,#REF!,#REF!,#REF!</definedName>
    <definedName name="KJH">#REF!</definedName>
    <definedName name="kjhkd" localSheetId="0"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hidden="1">{"via1",#N/A,TRUE,"general";"via2",#N/A,TRUE,"general";"via3",#N/A,TRUE,"general"}</definedName>
    <definedName name="KKKKK0046">#REF!,#REF!,#REF!,#REF!,#REF!,#REF!,#REF!,#REF!,#REF!,#REF!,#REF!,#REF!,#REF!,#REF!,#REF!,#REF!,#REF!,#REF!,#REF!,#REF!,#REF!,#REF!,#REF!,#REF!,#REF!,#REF!,#REF!,#REF!</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hidden="1">{"TAB1",#N/A,TRUE,"GENERAL";"TAB2",#N/A,TRUE,"GENERAL";"TAB3",#N/A,TRUE,"GENERAL";"TAB4",#N/A,TRUE,"GENERAL";"TAB5",#N/A,TRUE,"GENERAL"}</definedName>
    <definedName name="kl" localSheetId="0">#REF!</definedName>
    <definedName name="kl" localSheetId="2">'APU 1.1'!ERR</definedName>
    <definedName name="kl" localSheetId="3">'APU 1.2'!ERR</definedName>
    <definedName name="kl" localSheetId="4">'APU 1.3'!ERR</definedName>
    <definedName name="kl" localSheetId="5">'MEMORIAS DE CALCULO'!ERR</definedName>
    <definedName name="kl" localSheetId="6">'Transporte de materiales- t'!ERR</definedName>
    <definedName name="kl">[0]!ERR</definedName>
    <definedName name="klklk" localSheetId="2">#REF!</definedName>
    <definedName name="klklk" localSheetId="3">#REF!</definedName>
    <definedName name="klklk" localSheetId="4">#REF!</definedName>
    <definedName name="klklk" localSheetId="6">#REF!</definedName>
    <definedName name="klklk">#REF!</definedName>
    <definedName name="km">#REF!</definedName>
    <definedName name="kndkl">#REF!,#REF!,#REF!,#REF!,#REF!,#REF!,#REF!,#REF!,#REF!,#REF!,#REF!,#REF!,#REF!</definedName>
    <definedName name="kñy">#REF!</definedName>
    <definedName name="ko">[235]items!$C$4:$J$247</definedName>
    <definedName name="krtrk" localSheetId="0"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hidden="1">{"TAB1",#N/A,TRUE,"GENERAL";"TAB2",#N/A,TRUE,"GENERAL";"TAB3",#N/A,TRUE,"GENERAL";"TAB4",#N/A,TRUE,"GENERAL";"TAB5",#N/A,TRUE,"GENERAL"}</definedName>
    <definedName name="L">#REF!</definedName>
    <definedName name="L.EXC">#REF!</definedName>
    <definedName name="L.TRAMO">#REF!</definedName>
    <definedName name="L_L">#N/A</definedName>
    <definedName name="L1A1" localSheetId="3">[8]!ERR</definedName>
    <definedName name="L1A1" localSheetId="4">[8]!ERR</definedName>
    <definedName name="L1A1" localSheetId="6">[8]!ERR</definedName>
    <definedName name="L1A1">[8]!ERR</definedName>
    <definedName name="la">#REF!</definedName>
    <definedName name="labfact">[157]Database!$CQ$6</definedName>
    <definedName name="LAD">[32]CONS!$E$30</definedName>
    <definedName name="LAF">#REF!</definedName>
    <definedName name="lame" hidden="1">#REF!</definedName>
    <definedName name="Laml6501" localSheetId="0">[0]!ERR</definedName>
    <definedName name="Laml6501" localSheetId="5">[0]!ERR</definedName>
    <definedName name="Laml6501">[0]!ERR</definedName>
    <definedName name="LANODO">#REF!</definedName>
    <definedName name="LANODOFT">#REF!</definedName>
    <definedName name="largovr">[236]letra!$AT$1:$AT$65536</definedName>
    <definedName name="Last_Row">#N/A</definedName>
    <definedName name="lb">#REF!</definedName>
    <definedName name="ld">#REF!</definedName>
    <definedName name="Leo">'[237]Itemes Renovación'!#REF!</definedName>
    <definedName name="LEONIDAS" localSheetId="3">[238]!ERR</definedName>
    <definedName name="LEONIDAS" localSheetId="4">[238]!ERR</definedName>
    <definedName name="LEONIDAS" localSheetId="6">[238]!ERR</definedName>
    <definedName name="LEONIDAS">[238]!ERR</definedName>
    <definedName name="letra">#REF!</definedName>
    <definedName name="LF">#REF!</definedName>
    <definedName name="lglgasc">#REF!</definedName>
    <definedName name="lglgastea">#REF!</definedName>
    <definedName name="lgngasc">#REF!</definedName>
    <definedName name="lgngastea">#REF!</definedName>
    <definedName name="Libro1_Hoja1_Lista">[239]LISTADO!#REF!</definedName>
    <definedName name="LIC">'[124]Prestaciones y AIU'!$A$2</definedName>
    <definedName name="License">'[149]Probability Worksheets'!$C$1</definedName>
    <definedName name="LICENSES">[65]SOURCES!$B$4:$B$9</definedName>
    <definedName name="LICITACION" localSheetId="2">#REF!</definedName>
    <definedName name="LICITACION" localSheetId="3">#REF!</definedName>
    <definedName name="LICITACION" localSheetId="4">#REF!</definedName>
    <definedName name="LICITACION" localSheetId="6">#REF!</definedName>
    <definedName name="LICITACION">#REF!</definedName>
    <definedName name="LICNUM">[203]Sources!$T$3:$T$28</definedName>
    <definedName name="lidsa"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liana" localSheetId="0" hidden="1">{"krl1",#N/A,FALSE,"kr";"krl2",#N/A,FALSE,"kr";"compara",#N/A,FALSE,"kr";"desconp1",#N/A,FALSE,"kr";"desconp12",#N/A,FALSE,"kr";"krnp1",#N/A,FALSE,"kr";"krnp2",#N/A,FALSE,"kr";"krp12avg",#N/A,FALSE,"kr";"krp1avg",#N/A,FALSE,"kr"}</definedName>
    <definedName name="liliana" localSheetId="5" hidden="1">{"krl1",#N/A,FALSE,"kr";"krl2",#N/A,FALSE,"kr";"compara",#N/A,FALSE,"kr";"desconp1",#N/A,FALSE,"kr";"desconp12",#N/A,FALSE,"kr";"krnp1",#N/A,FALSE,"kr";"krnp2",#N/A,FALSE,"kr";"krp12avg",#N/A,FALSE,"kr";"krp1avg",#N/A,FALSE,"kr"}</definedName>
    <definedName name="liliana" hidden="1">{"krl1",#N/A,FALSE,"kr";"krl2",#N/A,FALSE,"kr";"compara",#N/A,FALSE,"kr";"desconp1",#N/A,FALSE,"kr";"desconp12",#N/A,FALSE,"kr";"krnp1",#N/A,FALSE,"kr";"krnp2",#N/A,FALSE,"kr";"krp12avg",#N/A,FALSE,"kr";"krp1avg",#N/A,FALSE,"kr"}</definedName>
    <definedName name="Limit_1">[133]Datos!$P$74</definedName>
    <definedName name="Limit_2">[133]Datos!$P$75</definedName>
    <definedName name="Limit_3">[133]Datos!$P$76</definedName>
    <definedName name="Limit_4">[133]Datos!$P$77</definedName>
    <definedName name="LimitEconYear">'[87]Prospecto 1 7030 NCF'!#REF!</definedName>
    <definedName name="LIMP">[11]TUBERIA!$F$86</definedName>
    <definedName name="limprodR">[39]Prod!$D$1</definedName>
    <definedName name="LINEA" localSheetId="0">[72]DATOS!$B$16</definedName>
    <definedName name="LINEA" localSheetId="2">[240]CONT_ADI!#REF!</definedName>
    <definedName name="LINEA" localSheetId="3">[240]CONT_ADI!#REF!</definedName>
    <definedName name="LINEA" localSheetId="4">[240]CONT_ADI!#REF!</definedName>
    <definedName name="LINEA" localSheetId="6">[240]CONT_ADI!#REF!</definedName>
    <definedName name="LINEA">[240]CONT_ADI!#REF!</definedName>
    <definedName name="liq" localSheetId="0">[0]!ERR</definedName>
    <definedName name="liq" localSheetId="5">[0]!ERR</definedName>
    <definedName name="liq">[0]!ERR</definedName>
    <definedName name="ListaCantidad">#REF!</definedName>
    <definedName name="Listado">#REF!</definedName>
    <definedName name="Listado1">#REF!</definedName>
    <definedName name="LISTADO3" hidden="1">#REF!</definedName>
    <definedName name="ListadoOM">#REF!</definedName>
    <definedName name="ListadoTransporte">#REF!</definedName>
    <definedName name="Listaequipos">#REF!</definedName>
    <definedName name="ListaItem">#REF!</definedName>
    <definedName name="Listamateriales">#REF!</definedName>
    <definedName name="ListaUni" localSheetId="0">[241]TOTALES!$D$7:$D$654</definedName>
    <definedName name="ListaUni" localSheetId="5">[242]TOTALES!$D$7:$D$654</definedName>
    <definedName name="ListaUni">[241]TOTALES!$D$7:$D$654</definedName>
    <definedName name="listequi">#REF!</definedName>
    <definedName name="listmat">#REF!</definedName>
    <definedName name="Lithology">[77]Object_list!$E$2:$E$5</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hidden="1">{"TAB1",#N/A,TRUE,"GENERAL";"TAB2",#N/A,TRUE,"GENERAL";"TAB3",#N/A,TRUE,"GENERAL";"TAB4",#N/A,TRUE,"GENERAL";"TAB5",#N/A,TRUE,"GENERAL"}</definedName>
    <definedName name="LJHJKJH" localSheetId="0">[0]!ERR</definedName>
    <definedName name="LJHJKJH" localSheetId="5">[0]!ERR</definedName>
    <definedName name="LJHJKJH">[0]!ERR</definedName>
    <definedName name="LKHLKH" localSheetId="0">[0]!ERR</definedName>
    <definedName name="LKHLKH" localSheetId="5">[0]!ERR</definedName>
    <definedName name="LKHLKH">[0]!ERR</definedName>
    <definedName name="lkj" localSheetId="0"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hidden="1">{"via1",#N/A,TRUE,"general";"via2",#N/A,TRUE,"general";"via3",#N/A,TRUE,"general"}</definedName>
    <definedName name="LKJH" localSheetId="0">[0]!ERR</definedName>
    <definedName name="LKJH" localSheetId="5">[0]!ERR</definedName>
    <definedName name="LKJH">[0]!ERR</definedName>
    <definedName name="lkjhgf">'[36]1'!#REF!</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hidden="1">{"TAB1",#N/A,TRUE,"GENERAL";"TAB2",#N/A,TRUE,"GENERAL";"TAB3",#N/A,TRUE,"GENERAL";"TAB4",#N/A,TRUE,"GENERAL";"TAB5",#N/A,TRUE,"GENERAL"}</definedName>
    <definedName name="ll" localSheetId="0">#REF!</definedName>
    <definedName name="LL" localSheetId="5"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 localSheetId="0">[243]tub!$C$1:$J$39</definedName>
    <definedName name="LLL" localSheetId="5">[243]tub!$C$1:$J$39</definedName>
    <definedName name="LLL">[244]tub!$C$1:$J$39</definedName>
    <definedName name="LLLL">#REF!</definedName>
    <definedName name="LLLLL">#REF!</definedName>
    <definedName name="lllllh" localSheetId="0"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hidden="1">{"via1",#N/A,TRUE,"general";"via2",#N/A,TRUE,"general";"via3",#N/A,TRUE,"general"}</definedName>
    <definedName name="LÑP">#REF!</definedName>
    <definedName name="LO">#REF!</definedName>
    <definedName name="Loan_Amount">#REF!</definedName>
    <definedName name="Loan_Start">#REF!</definedName>
    <definedName name="Loan_Years">#REF!</definedName>
    <definedName name="LOCA" localSheetId="0">[75]!absc</definedName>
    <definedName name="LOCA" localSheetId="3">[63]!absc</definedName>
    <definedName name="LOCA" localSheetId="4">[63]!absc</definedName>
    <definedName name="LOCA" localSheetId="6">[63]!absc</definedName>
    <definedName name="LOCA">[63]!absc</definedName>
    <definedName name="LOCA1" localSheetId="0">[75]!absc</definedName>
    <definedName name="LOCA1" localSheetId="3">[98]!absc</definedName>
    <definedName name="LOCA1" localSheetId="4">[98]!absc</definedName>
    <definedName name="LOCA1" localSheetId="6">[98]!absc</definedName>
    <definedName name="LOCA1">[98]!absc</definedName>
    <definedName name="LOCAL">'[11]1.1'!$F$46</definedName>
    <definedName name="LOCALIZACION_Y_REPLANTEO" localSheetId="2">#REF!</definedName>
    <definedName name="LOCALIZACION_Y_REPLANTEO" localSheetId="3">#REF!</definedName>
    <definedName name="LOCALIZACION_Y_REPLANTEO" localSheetId="4">#REF!</definedName>
    <definedName name="LOCALIZACION_Y_REPLANTEO" localSheetId="6">#REF!</definedName>
    <definedName name="LOCALIZACION_Y_REPLANTEO">#REF!</definedName>
    <definedName name="LOCALIZACIÓN_Y_REPLANTEO._ESTRUCTURAS">[245]INDICE!#REF!</definedName>
    <definedName name="LOCAT1999" localSheetId="0" hidden="1">{"SUMINISTRO E INSTALACIÓN CANALETAS L=7.50"}</definedName>
    <definedName name="LOCAT1999" localSheetId="5" hidden="1">{"SUMINISTRO E INSTALACIÓN CANALETAS L=7.50"}</definedName>
    <definedName name="LOCAT1999" hidden="1">{"SUMINISTRO E INSTALACIÓN CANALETAS L=7.50"}</definedName>
    <definedName name="Location">[77]Object_list!$B$2:$B$6</definedName>
    <definedName name="log" localSheetId="3">[91]!ERR</definedName>
    <definedName name="log" localSheetId="4">[91]!ERR</definedName>
    <definedName name="log" localSheetId="6">[91]!ERR</definedName>
    <definedName name="log">[91]!ERR</definedName>
    <definedName name="Logging">#REF!</definedName>
    <definedName name="LOGO" localSheetId="0">AIU!err</definedName>
    <definedName name="LOGO" localSheetId="2">'APU 1.1'!ERR</definedName>
    <definedName name="LOGO" localSheetId="3">'APU 1.2'!ERR</definedName>
    <definedName name="LOGO" localSheetId="4">'APU 1.3'!ERR</definedName>
    <definedName name="LOGO" localSheetId="5">'MEMORIAS DE CALCULO'!ERR</definedName>
    <definedName name="LOGO" localSheetId="6">'Transporte de materiales- t'!ERR</definedName>
    <definedName name="LOGO">[0]!ERR</definedName>
    <definedName name="LOGO_10" localSheetId="0">NA()</definedName>
    <definedName name="LOGO_10" localSheetId="5">NA()</definedName>
    <definedName name="LOGO_10">#NAME?</definedName>
    <definedName name="LOGO_3" localSheetId="0">NA()</definedName>
    <definedName name="LOGO_3" localSheetId="5">NA()</definedName>
    <definedName name="LOGO_3">#NAME?</definedName>
    <definedName name="LOGO_4" localSheetId="0">NA()</definedName>
    <definedName name="LOGO_4" localSheetId="5">NA()</definedName>
    <definedName name="LOGO_4">#NAME?</definedName>
    <definedName name="LOGO_5" localSheetId="0">NA()</definedName>
    <definedName name="LOGO_5" localSheetId="5">NA()</definedName>
    <definedName name="LOGO_5">#NAME?</definedName>
    <definedName name="LOGO_6" localSheetId="0">NA()</definedName>
    <definedName name="LOGO_6" localSheetId="5">NA()</definedName>
    <definedName name="LOGO_6">#NAME?</definedName>
    <definedName name="LOGO_7" localSheetId="0">NA()</definedName>
    <definedName name="LOGO_7" localSheetId="5">NA()</definedName>
    <definedName name="LOGO_7">#NAME?</definedName>
    <definedName name="LOGO_8" localSheetId="0">NA()</definedName>
    <definedName name="LOGO_8" localSheetId="5">NA()</definedName>
    <definedName name="LOGO_8">#NAME?</definedName>
    <definedName name="LOGO_9" localSheetId="0">NA()</definedName>
    <definedName name="LOGO_9" localSheetId="5">NA()</definedName>
    <definedName name="LOGO_9">#NAME?</definedName>
    <definedName name="LOI">#REF!</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IF(COUNT([246]GENERAL!$A$8)=0,0,ABS([246]GENERAL!$A$8))</definedName>
    <definedName name="LOPE">#REF!</definedName>
    <definedName name="Lost_Damaged_equip">#REF!</definedName>
    <definedName name="lp">#REF!</definedName>
    <definedName name="LPG">[39]Datos!$D$5</definedName>
    <definedName name="lplpl" localSheetId="0"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hidden="1">{"via1",#N/A,TRUE,"general";"via2",#N/A,TRUE,"general";"via3",#N/A,TRUE,"general"}</definedName>
    <definedName name="LRECURSOS">[247]RECURSOS!#REF!</definedName>
    <definedName name="lsttros">#REF!</definedName>
    <definedName name="lt">#REF!</definedName>
    <definedName name="LUCY">#N/A</definedName>
    <definedName name="Luis" localSheetId="3">[8]!ERR</definedName>
    <definedName name="Luis" localSheetId="4">[8]!ERR</definedName>
    <definedName name="Luis" localSheetId="6">[8]!ERR</definedName>
    <definedName name="Luis">[8]!ERR</definedName>
    <definedName name="lun" localSheetId="2">'[97]Res-Accide-10'!#REF!</definedName>
    <definedName name="lun" localSheetId="3">'[97]Res-Accide-10'!#REF!</definedName>
    <definedName name="lun" localSheetId="4">'[97]Res-Accide-10'!#REF!</definedName>
    <definedName name="lun" localSheetId="6">'[97]Res-Accide-10'!#REF!</definedName>
    <definedName name="lun">'[97]Res-Accide-10'!#REF!</definedName>
    <definedName name="lv">#REF!</definedName>
    <definedName name="m" localSheetId="0">Scheduled_Payment+Extra_Payment</definedName>
    <definedName name="m">#REF!</definedName>
    <definedName name="M.O">'[36]1'!#REF!</definedName>
    <definedName name="M.R.SOLARTE">#REF!</definedName>
    <definedName name="MA" localSheetId="2">'[97]Res-Accide-10'!#REF!</definedName>
    <definedName name="MA" localSheetId="3">'[97]Res-Accide-10'!#REF!</definedName>
    <definedName name="MA" localSheetId="4">'[97]Res-Accide-10'!#REF!</definedName>
    <definedName name="MA" localSheetId="6">'[97]Res-Accide-10'!#REF!</definedName>
    <definedName name="MA">'[97]Res-Accide-10'!#REF!</definedName>
    <definedName name="MAA" localSheetId="0">[0]!ERR</definedName>
    <definedName name="MAA" localSheetId="5">[0]!ERR</definedName>
    <definedName name="MAA">[0]!ERR</definedName>
    <definedName name="MACO">#REF!</definedName>
    <definedName name="MACR">#REF!</definedName>
    <definedName name="MACRDEL">'[4]7422CW00'!#REF!</definedName>
    <definedName name="macro1">[248]!macro1</definedName>
    <definedName name="Macroactividad">#REF!</definedName>
    <definedName name="macroAdministracion">'[249]FP-07A Cotizacion Inicial'!$E$45</definedName>
    <definedName name="macroAFE">'[249]FP-03 Orden de trabajo'!$H$67</definedName>
    <definedName name="macroAvanceFisico">'[249]FP-06 Reporte diario'!$N$18</definedName>
    <definedName name="macroComienzo">'[249]FP-05 Presupuesto'!$F$7</definedName>
    <definedName name="macroContratista">'[249]FP-03 Orden de trabajo'!$AF$17</definedName>
    <definedName name="macroContrato">'[249]FP-03 Orden de trabajo'!$AF$15</definedName>
    <definedName name="macroCostoDirecto">#REF!</definedName>
    <definedName name="macroCostoDirectoActa_de_cobro">'[250]FP-07B Acta de Cobro'!$F$38</definedName>
    <definedName name="macroCostoDirectoProyectado">#REF!</definedName>
    <definedName name="macroCurvaFechas">'[249]FP-05 Presupuesto'!$V$81:$BF$81</definedName>
    <definedName name="macroCurvaProgram">'[249]FP-05 Presupuesto'!$V$107:$BE$107</definedName>
    <definedName name="macroCurvaProgress">'[249]FP-05 Presupuesto'!$BI$107:$CJ$107</definedName>
    <definedName name="macroDepartamento">'[249]FP-03 Orden de trabajo'!$G$17</definedName>
    <definedName name="macroEntregable1">'[249]FP-03 Orden de trabajo'!$G$21</definedName>
    <definedName name="macroEntregable2">'[249]FP-03 Orden de trabajo'!$G$22</definedName>
    <definedName name="macroEntregable3">'[249]FP-03 Orden de trabajo'!$G$23</definedName>
    <definedName name="macroEntregable4">'[249]FP-03 Orden de trabajo'!$G$24</definedName>
    <definedName name="macroEntregable5">'[249]FP-03 Orden de trabajo'!$G$25</definedName>
    <definedName name="macroFechaSolicitud">'[249]FP-03 Orden de trabajo'!$U$15</definedName>
    <definedName name="macroFinCostoTC">'[249]FP-08 Manejo de cambios (2)'!$B$6</definedName>
    <definedName name="macroID">'[251]FP-03 Orden de trabajo'!$AG$11</definedName>
    <definedName name="macroImprevistos">'[249]FP-07A Cotizacion Inicial'!$E$46</definedName>
    <definedName name="macroInicioCostoTC">'[249]FP-08 Manejo de cambios (2)'!$C$5</definedName>
    <definedName name="macroIVA">'[249]FP-07A Cotizacion Inicial'!$E$48</definedName>
    <definedName name="macroMateriales">'[249]FP-05 Presupuesto'!$A$52:$E$61,'[249]FP-05 Presupuesto'!$B$65:$E$65,'[249]FP-05 Presupuesto'!$B$69:$E$75</definedName>
    <definedName name="macroNombreOT">'[249]FP-03 Orden de trabajo'!$G$13</definedName>
    <definedName name="macroOT">'[249]FP-03 Orden de trabajo'!$H$65</definedName>
    <definedName name="macroProyecto">'[249]FP-03 Orden de trabajo'!$G$11</definedName>
    <definedName name="macroReembolsablesAdministracion">'[249]FP-07A Cotizacion Inicial'!$E$52</definedName>
    <definedName name="macroReembolsablesCotizacion">'[249]FP-07A Cotizacion Inicial'!$F$51</definedName>
    <definedName name="macroReembolsablesIVA">'[249]FP-07A Cotizacion Inicial'!$E$53</definedName>
    <definedName name="macroReporteDiarioFecha">'[251]FP-06 Reporte diario'!$C$8</definedName>
    <definedName name="macroReporteDiarioProgram">'[249]FP-06 Reporte diario'!$N$14</definedName>
    <definedName name="macroReporteDiarioProgress">'[249]FP-06 Reporte diario'!$N$16</definedName>
    <definedName name="macroTCValorInicial">'[249]FP-08 Manejo de cambios (1)'!$E$35</definedName>
    <definedName name="macroTCValorProyectado">'[249]FP-08 Manejo de cambios (1)'!$Q$35</definedName>
    <definedName name="macroUnidadNegocio">'[249]FP-03 Orden de trabajo'!$G$7</definedName>
    <definedName name="macroUtilidad">'[249]FP-07A Cotizacion Inicial'!$E$47</definedName>
    <definedName name="macroValorTotalCostoDirecto">'[249]FP-07A Cotizacion Inicial'!$F$49</definedName>
    <definedName name="macroValorTotalReembolsables">'[249]FP-07A Cotizacion Inicial'!$F$54</definedName>
    <definedName name="mafdsf" localSheetId="0"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hidden="1">{"via1",#N/A,TRUE,"general";"via2",#N/A,TRUE,"general";"via3",#N/A,TRUE,"general"}</definedName>
    <definedName name="MAINCLASS">[65]SOURCES!$B$67:$B$80</definedName>
    <definedName name="MainDiscountFactor">[115]Input!$D$9</definedName>
    <definedName name="MAL">'[252]Estado Resumen'!#REF!&lt;2.5</definedName>
    <definedName name="MALO">'[253]ESTADO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mma" localSheetId="0">[0]!ERR</definedName>
    <definedName name="mammma" localSheetId="5">[0]!ERR</definedName>
    <definedName name="mammma">[0]!ERR</definedName>
    <definedName name="MAN">'[80]Datos Generales'!#REF!</definedName>
    <definedName name="MANB1">'[80]Datos Generales'!$B$30</definedName>
    <definedName name="MANB2">'[80]Datos Generales'!$B$31</definedName>
    <definedName name="MANB3">'[80]Datos Generales'!$B$32</definedName>
    <definedName name="MANC1">'[80]Datos Generales'!$B$35</definedName>
    <definedName name="MANC2">'[80]Datos Generales'!$B$36</definedName>
    <definedName name="MANCAR">'[80]Datos Generales'!$B$38</definedName>
    <definedName name="MANCO">'[80]Datos Generales'!$B$40</definedName>
    <definedName name="MANEX">'[80]Datos Generales'!$B$34</definedName>
    <definedName name="MANMO">'[80]Datos Generales'!$B$33</definedName>
    <definedName name="MANO">'[11]MANO DE OBRA'!$F$164</definedName>
    <definedName name="MANO100">[127]APU!#REF!</definedName>
    <definedName name="MANO101">[127]APU!#REF!</definedName>
    <definedName name="MANO102">[127]APU!#REF!</definedName>
    <definedName name="MANO103">[127]APU!#REF!</definedName>
    <definedName name="MANO104">[127]APU!#REF!</definedName>
    <definedName name="MANO105">[127]APU!#REF!</definedName>
    <definedName name="MANO106">[127]APU!#REF!</definedName>
    <definedName name="MANO107">[127]APU!#REF!</definedName>
    <definedName name="MANO49">[127]APU!#REF!</definedName>
    <definedName name="MANO50">[127]APU!#REF!</definedName>
    <definedName name="MANO51">[127]APU!#REF!</definedName>
    <definedName name="MANO52">[127]APU!#REF!</definedName>
    <definedName name="MANO53">[127]APU!#REF!</definedName>
    <definedName name="MANO54">[127]APU!#REF!</definedName>
    <definedName name="MANO55">[127]APU!#REF!</definedName>
    <definedName name="MANO56">[127]APU!#REF!</definedName>
    <definedName name="MANO57">[127]APU!#REF!</definedName>
    <definedName name="MANO58">[127]APU!#REF!</definedName>
    <definedName name="MANO59">[127]APU!#REF!</definedName>
    <definedName name="MANO60">[127]APU!#REF!</definedName>
    <definedName name="MANO61">[127]APU!#REF!</definedName>
    <definedName name="MANO62">[127]APU!#REF!</definedName>
    <definedName name="MANO63">[127]APU!#REF!</definedName>
    <definedName name="MANO64">[127]APU!#REF!</definedName>
    <definedName name="MANO65">[127]APU!#REF!</definedName>
    <definedName name="MANO66">[127]APU!#REF!</definedName>
    <definedName name="MANO67">[127]APU!#REF!</definedName>
    <definedName name="MANO68">[127]APU!#REF!</definedName>
    <definedName name="MANO69">[127]APU!#REF!</definedName>
    <definedName name="MANO70">[127]APU!#REF!</definedName>
    <definedName name="MANO71">[127]APU!#REF!</definedName>
    <definedName name="MANO72">[127]APU!#REF!</definedName>
    <definedName name="MANO73">[127]APU!#REF!</definedName>
    <definedName name="MANO74">[127]APU!#REF!</definedName>
    <definedName name="MANO75">[127]APU!#REF!</definedName>
    <definedName name="MANO76">[127]APU!#REF!</definedName>
    <definedName name="MANO77">[127]APU!#REF!</definedName>
    <definedName name="MANO78">[127]APU!#REF!</definedName>
    <definedName name="MANO79">[127]APU!#REF!</definedName>
    <definedName name="MANO80">[127]APU!#REF!</definedName>
    <definedName name="MANO81">[127]APU!#REF!</definedName>
    <definedName name="MANO82">[127]APU!#REF!</definedName>
    <definedName name="MANO83">[127]APU!#REF!</definedName>
    <definedName name="MANO84">[127]APU!#REF!</definedName>
    <definedName name="MANO85">[127]APU!#REF!</definedName>
    <definedName name="MANO86">[127]APU!#REF!</definedName>
    <definedName name="MANO87">[127]APU!#REF!</definedName>
    <definedName name="MANO88">[127]APU!#REF!</definedName>
    <definedName name="MANO89">[127]APU!#REF!</definedName>
    <definedName name="MANO90">[127]APU!#REF!</definedName>
    <definedName name="MANO91">[127]APU!#REF!</definedName>
    <definedName name="MANO92">[127]APU!#REF!</definedName>
    <definedName name="MANO93">[127]APU!#REF!</definedName>
    <definedName name="MANO94">[127]APU!#REF!</definedName>
    <definedName name="MANO95">[127]APU!#REF!</definedName>
    <definedName name="MANO96">[127]APU!#REF!</definedName>
    <definedName name="MANO97">[127]APU!#REF!</definedName>
    <definedName name="MANO98">[127]APU!#REF!</definedName>
    <definedName name="MANO99">[127]APU!#REF!</definedName>
    <definedName name="ManoObra" localSheetId="0">[254]Insum!$A$104:$E$116</definedName>
    <definedName name="ManoObra" localSheetId="5">[254]Insum!$A$104:$E$116</definedName>
    <definedName name="ManoObra">#REF!</definedName>
    <definedName name="MANSOL">'[80]Datos Generales'!$B$41</definedName>
    <definedName name="MANUAL">#REF!</definedName>
    <definedName name="manuel" hidden="1">#REF!</definedName>
    <definedName name="MANV">'[80]Datos Generales'!$B$37</definedName>
    <definedName name="MANVOL">'[80]Datos Generales'!$B$39</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hidden="1">{"TAB1",#N/A,TRUE,"GENERAL";"TAB2",#N/A,TRUE,"GENERAL";"TAB3",#N/A,TRUE,"GENERAL";"TAB4",#N/A,TRUE,"GENERAL";"TAB5",#N/A,TRUE,"GENERAL"}</definedName>
    <definedName name="maoge" localSheetId="0">[0]!ERR</definedName>
    <definedName name="maoge" localSheetId="5">[0]!ERR</definedName>
    <definedName name="maoge">[0]!ERR</definedName>
    <definedName name="maow" localSheetId="0"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hidden="1">{"via1",#N/A,TRUE,"general";"via2",#N/A,TRUE,"general";"via3",#N/A,TRUE,"general"}</definedName>
    <definedName name="MAP">'[37]PU (2)'!#REF!</definedName>
    <definedName name="MAQUINAR" localSheetId="0">[143]Insum!$A$68:$H$98</definedName>
    <definedName name="MAQUINAR" localSheetId="2">[144]Insum!$A$68:$H$98</definedName>
    <definedName name="MAQUINAR" localSheetId="3">[144]Insum!$A$68:$H$98</definedName>
    <definedName name="MAQUINAR" localSheetId="4">[144]Insum!$A$68:$H$98</definedName>
    <definedName name="MAQUINAR" localSheetId="5">[145]Insum!$A$68:$H$98</definedName>
    <definedName name="MAQUINAR" localSheetId="6">[144]Insum!$A$68:$H$98</definedName>
    <definedName name="MAQUINAR">[145]Insum!$A$68:$H$98</definedName>
    <definedName name="Maquinaria" localSheetId="0">[254]Insum!$A$76:$E$99</definedName>
    <definedName name="Maquinaria" localSheetId="5">[254]Insum!$A$76:$E$99</definedName>
    <definedName name="Maquinaria">#REF!</definedName>
    <definedName name="mar" localSheetId="2">'[97]Res-Accide-10'!#REF!</definedName>
    <definedName name="mar" localSheetId="3">'[97]Res-Accide-10'!#REF!</definedName>
    <definedName name="mar" localSheetId="4">'[97]Res-Accide-10'!#REF!</definedName>
    <definedName name="mar" localSheetId="6">'[97]Res-Accide-10'!#REF!</definedName>
    <definedName name="mar">'[97]Res-Accide-10'!#REF!</definedName>
    <definedName name="MARCO_H">#REF!</definedName>
    <definedName name="MARG">#REF!</definedName>
    <definedName name="maria">#REF!</definedName>
    <definedName name="mariaisa">#REF!</definedName>
    <definedName name="marina">'[255]Informe Semanal 1'!#REF!</definedName>
    <definedName name="MART">[150]Equipo!$A$7:$A$65536</definedName>
    <definedName name="MARTA" localSheetId="0">IF(Loan_Amount*Interest_Rate*Loan_Years*Loan_Start&gt;0,1,0)</definedName>
    <definedName name="MARTA" localSheetId="5">IF(Loan_Amount*Interest_Rate*Loan_Years*Loan_Start&gt;0,1,0)</definedName>
    <definedName name="MARTA">IF(Loan_Amount*Interest_Rate*Loan_Years*Loan_Start&gt;0,1,0)</definedName>
    <definedName name="MARTHA">[72]DATOS!$A$9</definedName>
    <definedName name="masor" localSheetId="0"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hidden="1">{"via1",#N/A,TRUE,"general";"via2",#N/A,TRUE,"general";"via3",#N/A,TRUE,"general"}</definedName>
    <definedName name="MAT" localSheetId="2">#REF!</definedName>
    <definedName name="MAT" localSheetId="3">#REF!</definedName>
    <definedName name="MAT" localSheetId="4">#REF!</definedName>
    <definedName name="MAT" localSheetId="6">#REF!</definedName>
    <definedName name="MAT">#REF!</definedName>
    <definedName name="MATACHIN">[100]DATOSPB!$I$36:$T$44</definedName>
    <definedName name="mate">[38]MATERIALES!$1:$1048576</definedName>
    <definedName name="MATE100">[127]APU!#REF!</definedName>
    <definedName name="MATE101">[127]APU!#REF!</definedName>
    <definedName name="MATE102">[127]APU!#REF!</definedName>
    <definedName name="MATE103">[127]APU!#REF!</definedName>
    <definedName name="MATE104">[127]APU!#REF!</definedName>
    <definedName name="MATE105">[127]APU!#REF!</definedName>
    <definedName name="MATE106">[127]APU!#REF!</definedName>
    <definedName name="MATE107">[127]APU!#REF!</definedName>
    <definedName name="MATE49">[127]APU!#REF!</definedName>
    <definedName name="MATE50">[127]APU!#REF!</definedName>
    <definedName name="MATE51">[127]APU!#REF!</definedName>
    <definedName name="MATE52">[127]APU!#REF!</definedName>
    <definedName name="MATE53">[127]APU!#REF!</definedName>
    <definedName name="MATE54">[127]APU!#REF!</definedName>
    <definedName name="MATE55">[127]APU!#REF!</definedName>
    <definedName name="MATE56">[127]APU!#REF!</definedName>
    <definedName name="MATE57">[127]APU!#REF!</definedName>
    <definedName name="MATE58">[127]APU!#REF!</definedName>
    <definedName name="MATE59">[127]APU!#REF!</definedName>
    <definedName name="MATE60">[127]APU!#REF!</definedName>
    <definedName name="MATE61">[127]APU!#REF!</definedName>
    <definedName name="MATE62">[127]APU!#REF!</definedName>
    <definedName name="MATE63">[127]APU!#REF!</definedName>
    <definedName name="MATE64">[127]APU!#REF!</definedName>
    <definedName name="MATE65">[127]APU!#REF!</definedName>
    <definedName name="MATE66">[127]APU!#REF!</definedName>
    <definedName name="MATE67">[127]APU!#REF!</definedName>
    <definedName name="MATE68">[127]APU!#REF!</definedName>
    <definedName name="MATE69">[127]APU!#REF!</definedName>
    <definedName name="MATE70">[127]APU!#REF!</definedName>
    <definedName name="MATE71">[127]APU!#REF!</definedName>
    <definedName name="MATE72">[127]APU!#REF!</definedName>
    <definedName name="MATE73">[127]APU!#REF!</definedName>
    <definedName name="MATE74">[127]APU!#REF!</definedName>
    <definedName name="MATE75">[127]APU!#REF!</definedName>
    <definedName name="MATE76">[127]APU!#REF!</definedName>
    <definedName name="MATE77">[127]APU!#REF!</definedName>
    <definedName name="MATE78">[127]APU!#REF!</definedName>
    <definedName name="MATE79">[127]APU!#REF!</definedName>
    <definedName name="MATE80">[127]APU!#REF!</definedName>
    <definedName name="MATE81">[127]APU!#REF!</definedName>
    <definedName name="MATE82">[127]APU!#REF!</definedName>
    <definedName name="MATE83">[127]APU!#REF!</definedName>
    <definedName name="MATE84">[127]APU!#REF!</definedName>
    <definedName name="MATE85">[127]APU!#REF!</definedName>
    <definedName name="MATE86">[127]APU!#REF!</definedName>
    <definedName name="MATE87">[127]APU!#REF!</definedName>
    <definedName name="MATE88">[127]APU!#REF!</definedName>
    <definedName name="MATE89">[127]APU!#REF!</definedName>
    <definedName name="MATE90">[127]APU!#REF!</definedName>
    <definedName name="MATE91">[127]APU!#REF!</definedName>
    <definedName name="MATE92">[127]APU!#REF!</definedName>
    <definedName name="MATE93">[127]APU!#REF!</definedName>
    <definedName name="MATE94">[127]APU!#REF!</definedName>
    <definedName name="MATE95">[127]APU!#REF!</definedName>
    <definedName name="MATE96">[127]APU!#REF!</definedName>
    <definedName name="MATE97">[127]APU!#REF!</definedName>
    <definedName name="MATE98">[127]APU!#REF!</definedName>
    <definedName name="MATE99">[127]APU!#REF!</definedName>
    <definedName name="mater">'[72]precios-básicos2002'!$C$59:$C$127</definedName>
    <definedName name="MATERIAL">'[193]TABLA MATERIALES'!$A$3:$D$654</definedName>
    <definedName name="MATERIAL1">[194]LISTAS!#REF!</definedName>
    <definedName name="MATERIAL2">[194]LISTAS!#REF!</definedName>
    <definedName name="materiales" localSheetId="0">'[72]precios-básicos2002'!$C$59:$E$127</definedName>
    <definedName name="materiales">[190]materiales!$A$7:$A$1317</definedName>
    <definedName name="Materiales_Tabla">'[192]BASE DE DATOS'!$C$2:$F$243</definedName>
    <definedName name="materiales1">#REF!</definedName>
    <definedName name="MATERIALESFIN">[194]LISTAS!$B$6:$D$178</definedName>
    <definedName name="MATERIALFIN">[194]LISTAS!$B$6:$B$178+[194]LISTAS!$B$6:$B$178</definedName>
    <definedName name="MaterialTub">#REF!</definedName>
    <definedName name="MATRIZ">#REF!</definedName>
    <definedName name="MATRIZ_DE_DATOS">#REF!</definedName>
    <definedName name="MATRIZRICS">'[256]RICS NUEVA HOJA DIARIA'!$A$1:$AB$42</definedName>
    <definedName name="MAX">[257]INDICE!$1:$1048576</definedName>
    <definedName name="Max_MolePct">[112]PAGE_20!$H$44</definedName>
    <definedName name="Max_WtPct">[112]PAGE_20!$H$45</definedName>
    <definedName name="MAXPROF">#REF!</definedName>
    <definedName name="mc" localSheetId="0" hidden="1">{"krl1",#N/A,FALSE,"kr";"krl2",#N/A,FALSE,"kr";"compara",#N/A,FALSE,"kr";"desconp1",#N/A,FALSE,"kr";"desconp12",#N/A,FALSE,"kr";"krnp1",#N/A,FALSE,"kr";"krnp2",#N/A,FALSE,"kr";"krp12avg",#N/A,FALSE,"kr";"krp1avg",#N/A,FALSE,"kr"}</definedName>
    <definedName name="mc" localSheetId="5" hidden="1">{"krl1",#N/A,FALSE,"kr";"krl2",#N/A,FALSE,"kr";"compara",#N/A,FALSE,"kr";"desconp1",#N/A,FALSE,"kr";"desconp12",#N/A,FALSE,"kr";"krnp1",#N/A,FALSE,"kr";"krnp2",#N/A,FALSE,"kr";"krp12avg",#N/A,FALSE,"kr";"krp1avg",#N/A,FALSE,"kr"}</definedName>
    <definedName name="mc" hidden="1">{"krl1",#N/A,FALSE,"kr";"krl2",#N/A,FALSE,"kr";"compara",#N/A,FALSE,"kr";"desconp1",#N/A,FALSE,"kr";"desconp12",#N/A,FALSE,"kr";"krnp1",#N/A,FALSE,"kr";"krnp2",#N/A,FALSE,"kr";"krp12avg",#N/A,FALSE,"kr";"krp1avg",#N/A,FALSE,"kr"}</definedName>
    <definedName name="MCCs">#REF!</definedName>
    <definedName name="mdd" localSheetId="0"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hidden="1">{"via1",#N/A,TRUE,"general";"via2",#N/A,TRUE,"general";"via3",#N/A,TRUE,"general"}</definedName>
    <definedName name="mdo">'[72]precios-básicos2002'!$C$131:$C$140</definedName>
    <definedName name="mediah_reposo_comida">'[258]CCP,LEYES, Y DEC.'!#REF!</definedName>
    <definedName name="MEDIDOR">'[11]MANO DE OBRA'!$F$47</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hidden="1">{"TAB1",#N/A,TRUE,"GENERAL";"TAB2",#N/A,TRUE,"GENERAL";"TAB3",#N/A,TRUE,"GENERAL";"TAB4",#N/A,TRUE,"GENERAL";"TAB5",#N/A,TRUE,"GENERAL"}</definedName>
    <definedName name="MEMORIAS">#REF!</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 localSheetId="0">[179]PRESUPUESTO!$C$13</definedName>
    <definedName name="MES">[59]PRESUPUESTO!$C$13</definedName>
    <definedName name="MesCotiz">'[20]LIQ-NOM'!$H$3</definedName>
    <definedName name="MesCotizacion">'[110]LIQUIDA-NOMINA'!$H$3</definedName>
    <definedName name="MESES" localSheetId="2">#REF!</definedName>
    <definedName name="MESES" localSheetId="3">#REF!</definedName>
    <definedName name="MESES" localSheetId="4">#REF!</definedName>
    <definedName name="MESES" localSheetId="6">#REF!</definedName>
    <definedName name="MESES">#REF!</definedName>
    <definedName name="MesesMora">'[20]LIQ-NOM'!$I$3</definedName>
    <definedName name="MesIn">#REF!</definedName>
    <definedName name="Meta1">#REF!</definedName>
    <definedName name="Meta2">#REF!</definedName>
    <definedName name="Meta3">#REF!</definedName>
    <definedName name="mf">#REF!</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hidden="1">{"via1",#N/A,TRUE,"general";"via2",#N/A,TRUE,"general";"via3",#N/A,TRUE,"general"}</definedName>
    <definedName name="mhg">#REF!</definedName>
    <definedName name="mhjkjhgfdcx">'[36]1'!#REF!</definedName>
    <definedName name="mht">#REF!</definedName>
    <definedName name="mhy">#REF!</definedName>
    <definedName name="Mi_Salida">#REF!</definedName>
    <definedName name="Mi_Salida1">#REF!</definedName>
    <definedName name="MICR">#REF!</definedName>
    <definedName name="MIL">#REF!</definedName>
    <definedName name="MIN_MAX_sma">#REF!</definedName>
    <definedName name="Minimo">#REF!</definedName>
    <definedName name="MIO">[259]INDICE!$1:$1048576</definedName>
    <definedName name="Misc">#REF!</definedName>
    <definedName name="mjh">#REF!</definedName>
    <definedName name="mjmj" localSheetId="0"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LKMLK">'[36]1'!#REF!</definedName>
    <definedName name="MM">#REF!</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hidden="1">{"via1",#N/A,TRUE,"general";"via2",#N/A,TRUE,"general";"via3",#N/A,TRUE,"general"}</definedName>
    <definedName name="mmmm" localSheetId="3">[8]!ERR</definedName>
    <definedName name="mmmm" localSheetId="4">[8]!ERR</definedName>
    <definedName name="mmmm" localSheetId="6">[8]!ERR</definedName>
    <definedName name="mmmm">[8]!ERR</definedName>
    <definedName name="mmmmm">#REF!</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hidden="1">{"TAB1",#N/A,TRUE,"GENERAL";"TAB2",#N/A,TRUE,"GENERAL";"TAB3",#N/A,TRUE,"GENERAL";"TAB4",#N/A,TRUE,"GENERAL";"TAB5",#N/A,TRUE,"GENERAL"}</definedName>
    <definedName name="mmmmmm">#REF!</definedName>
    <definedName name="mmmmmmg" localSheetId="0"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hidden="1">{"via1",#N/A,TRUE,"general";"via2",#N/A,TRUE,"general";"via3",#N/A,TRUE,"general"}</definedName>
    <definedName name="MMMMMMMMMMMMMMMMMMMMMMMMOOOOOOOOOOOOOOOOOOOOOOOOOOOOOOOOOOOOOOOOOOOOOOOOOOOOOOEEEEEEEEEEEEEEEEEEEEEEEEEEEEEEEEEEEEEEEEEEEELLLLLLLLLLLLLLLLLLLLLLLLLLLLLLLLLLLLLLLL">'[36]1'!#REF!</definedName>
    <definedName name="MN" localSheetId="0"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hidden="1">{"via1",#N/A,TRUE,"general";"via2",#N/A,TRUE,"general";"via3",#N/A,TRUE,"general"}</definedName>
    <definedName name="mnbgfjklñ">'[36]1'!#REF!</definedName>
    <definedName name="MO">[188]MO!$A$2:$D$14</definedName>
    <definedName name="MO0">[260]TOC!$N$11</definedName>
    <definedName name="MOA" localSheetId="0" hidden="1">{#N/A,#N/A,FALSE,"Hoja1";#N/A,#N/A,FALSE,"Hoja2"}</definedName>
    <definedName name="MOA" localSheetId="5" hidden="1">{#N/A,#N/A,FALSE,"Hoja1";#N/A,#N/A,FALSE,"Hoja2"}</definedName>
    <definedName name="MOA" hidden="1">{#N/A,#N/A,FALSE,"Hoja1";#N/A,#N/A,FALSE,"Hoja2"}</definedName>
    <definedName name="Mob">#REF!</definedName>
    <definedName name="mobra">'[72]precios-básicos2002'!$C$131:$E$140</definedName>
    <definedName name="MOD">#REF!</definedName>
    <definedName name="modificatoria2" localSheetId="3">[79]!ERR</definedName>
    <definedName name="modificatoria2" localSheetId="4">[79]!ERR</definedName>
    <definedName name="modificatoria2" localSheetId="6">[79]!ERR</definedName>
    <definedName name="modificatoria2">[79]!ERR</definedName>
    <definedName name="MODIVejec" localSheetId="0" hidden="1">{#N/A,#N/A,FALSE,"Hoja1";#N/A,#N/A,FALSE,"Hoja2"}</definedName>
    <definedName name="MODIVejec" localSheetId="5" hidden="1">{#N/A,#N/A,FALSE,"Hoja1";#N/A,#N/A,FALSE,"Hoja2"}</definedName>
    <definedName name="MODIVejec" hidden="1">{#N/A,#N/A,FALSE,"Hoja1";#N/A,#N/A,FALSE,"Hoja2"}</definedName>
    <definedName name="Módulo3.anexo1" localSheetId="0">[19]!Módulo3.anexo1</definedName>
    <definedName name="Módulo3.anexo1" localSheetId="3">[19]!Módulo3.anexo1</definedName>
    <definedName name="Módulo3.anexo1" localSheetId="4">[19]!Módulo3.anexo1</definedName>
    <definedName name="Módulo3.anexo1" localSheetId="6">[19]!Módulo3.anexo1</definedName>
    <definedName name="Módulo3.anexo1">[19]!Módulo3.anexo1</definedName>
    <definedName name="Módulo3.anexo10" localSheetId="0">[19]!Módulo3.anexo10</definedName>
    <definedName name="Módulo3.anexo10" localSheetId="3">[19]!Módulo3.anexo10</definedName>
    <definedName name="Módulo3.anexo10" localSheetId="4">[19]!Módulo3.anexo10</definedName>
    <definedName name="Módulo3.anexo10" localSheetId="6">[19]!Módulo3.anexo10</definedName>
    <definedName name="Módulo3.anexo10">[19]!Módulo3.anexo10</definedName>
    <definedName name="Módulo3.anexo11" localSheetId="0">[19]!Módulo3.anexo11</definedName>
    <definedName name="Módulo3.anexo11" localSheetId="3">[19]!Módulo3.anexo11</definedName>
    <definedName name="Módulo3.anexo11" localSheetId="4">[19]!Módulo3.anexo11</definedName>
    <definedName name="Módulo3.anexo11" localSheetId="6">[19]!Módulo3.anexo11</definedName>
    <definedName name="Módulo3.anexo11">[19]!Módulo3.anexo11</definedName>
    <definedName name="Módulo3.anexo12" localSheetId="0">[19]!Módulo3.anexo12</definedName>
    <definedName name="Módulo3.anexo12" localSheetId="3">[19]!Módulo3.anexo12</definedName>
    <definedName name="Módulo3.anexo12" localSheetId="4">[19]!Módulo3.anexo12</definedName>
    <definedName name="Módulo3.anexo12" localSheetId="6">[19]!Módulo3.anexo12</definedName>
    <definedName name="Módulo3.anexo12">[19]!Módulo3.anexo12</definedName>
    <definedName name="Módulo3.anexo3" localSheetId="0">[19]!Módulo3.anexo3</definedName>
    <definedName name="Módulo3.anexo3" localSheetId="3">[19]!Módulo3.anexo3</definedName>
    <definedName name="Módulo3.anexo3" localSheetId="4">[19]!Módulo3.anexo3</definedName>
    <definedName name="Módulo3.anexo3" localSheetId="6">[19]!Módulo3.anexo3</definedName>
    <definedName name="Módulo3.anexo3">[19]!Módulo3.anexo3</definedName>
    <definedName name="Módulo3.anexo4" localSheetId="0">[19]!Módulo3.anexo4</definedName>
    <definedName name="Módulo3.anexo4" localSheetId="3">[19]!Módulo3.anexo4</definedName>
    <definedName name="Módulo3.anexo4" localSheetId="4">[19]!Módulo3.anexo4</definedName>
    <definedName name="Módulo3.anexo4" localSheetId="6">[19]!Módulo3.anexo4</definedName>
    <definedName name="Módulo3.anexo4">[19]!Módulo3.anexo4</definedName>
    <definedName name="Módulo3.anexo5" localSheetId="0">[19]!Módulo3.anexo5</definedName>
    <definedName name="Módulo3.anexo5" localSheetId="3">[19]!Módulo3.anexo5</definedName>
    <definedName name="Módulo3.anexo5" localSheetId="4">[19]!Módulo3.anexo5</definedName>
    <definedName name="Módulo3.anexo5" localSheetId="6">[19]!Módulo3.anexo5</definedName>
    <definedName name="Módulo3.anexo5">[19]!Módulo3.anexo5</definedName>
    <definedName name="Módulo3.anexo6" localSheetId="0">[19]!Módulo3.anexo6</definedName>
    <definedName name="Módulo3.anexo6" localSheetId="3">[19]!Módulo3.anexo6</definedName>
    <definedName name="Módulo3.anexo6" localSheetId="4">[19]!Módulo3.anexo6</definedName>
    <definedName name="Módulo3.anexo6" localSheetId="6">[19]!Módulo3.anexo6</definedName>
    <definedName name="Módulo3.anexo6">[19]!Módulo3.anexo6</definedName>
    <definedName name="Módulo8.anexo16" localSheetId="0">[19]!Módulo8.anexo16</definedName>
    <definedName name="Módulo8.anexo16" localSheetId="3">[19]!Módulo8.anexo16</definedName>
    <definedName name="Módulo8.anexo16" localSheetId="4">[19]!Módulo8.anexo16</definedName>
    <definedName name="Módulo8.anexo16" localSheetId="6">[19]!Módulo8.anexo16</definedName>
    <definedName name="Módulo8.anexo16">[19]!Módulo8.anexo16</definedName>
    <definedName name="MOE" localSheetId="0" hidden="1">{#N/A,#N/A,FALSE,"Hoja1";#N/A,#N/A,FALSE,"Hoja2"}</definedName>
    <definedName name="MOE" localSheetId="5" hidden="1">{#N/A,#N/A,FALSE,"Hoja1";#N/A,#N/A,FALSE,"Hoja2"}</definedName>
    <definedName name="MOE" hidden="1">{#N/A,#N/A,FALSE,"Hoja1";#N/A,#N/A,FALSE,"Hoja2"}</definedName>
    <definedName name="moelect">'[36]1'!#REF!</definedName>
    <definedName name="moelect2">'[36]1'!#REF!</definedName>
    <definedName name="MOELECT222">'[36]1'!#REF!</definedName>
    <definedName name="MOELECT234567">'[36]1'!#REF!</definedName>
    <definedName name="MOMSMKSJDLAKJDAKLSJD">'[36]1'!#REF!</definedName>
    <definedName name="MONEDA">[261]Tablas!$AO$6:$AO$7</definedName>
    <definedName name="Monicongo">#REF!</definedName>
    <definedName name="MONIKK">#REF!</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ra">[20]EMPRESA!$I$29</definedName>
    <definedName name="morgasc">#REF!</definedName>
    <definedName name="morgastea">#REF!</definedName>
    <definedName name="MORON">#REF!</definedName>
    <definedName name="mortero" localSheetId="3">[173]!ERR</definedName>
    <definedName name="mortero" localSheetId="4">[173]!ERR</definedName>
    <definedName name="mortero" localSheetId="6">[173]!ERR</definedName>
    <definedName name="mortero">[173]!ERR</definedName>
    <definedName name="move_days">#REF!</definedName>
    <definedName name="Moyen_Orient">[77]Contries_list!$G$3:$G$23</definedName>
    <definedName name="MP">[262]INFRASTRUCTURE!#REF!</definedName>
    <definedName name="MPT">[262]INFRASTRUCTURE!#REF!</definedName>
    <definedName name="mr">#REF!</definedName>
    <definedName name="mres" localSheetId="0" hidden="1">{#N/A,#N/A,FALSE,"Portada";#N/A,#N/A,FALSE,"Cotizaciones";#N/A,#N/A,FALSE,"Of_Merc_Lin";#N/A,#N/A,FALSE,"Productos";#N/A,#N/A,FALSE,"Aprov_Prod";#N/A,#N/A,FALSE,"CV_PetrocAlg";#N/A,#N/A,FALSE,"CVD (2)"}</definedName>
    <definedName name="mres" localSheetId="5" hidden="1">{#N/A,#N/A,FALSE,"Portada";#N/A,#N/A,FALSE,"Cotizaciones";#N/A,#N/A,FALSE,"Of_Merc_Lin";#N/A,#N/A,FALSE,"Productos";#N/A,#N/A,FALSE,"Aprov_Prod";#N/A,#N/A,FALSE,"CV_PetrocAlg";#N/A,#N/A,FALSE,"CVD (2)"}</definedName>
    <definedName name="mres" hidden="1">{#N/A,#N/A,FALSE,"Portada";#N/A,#N/A,FALSE,"Cotizaciones";#N/A,#N/A,FALSE,"Of_Merc_Lin";#N/A,#N/A,FALSE,"Productos";#N/A,#N/A,FALSE,"Aprov_Prod";#N/A,#N/A,FALSE,"CV_PetrocAlg";#N/A,#N/A,FALSE,"CVD (2)"}</definedName>
    <definedName name="mres0" localSheetId="0" hidden="1">{#N/A,#N/A,FALSE,"Portada";#N/A,#N/A,FALSE,"Cotizaciones";#N/A,#N/A,FALSE,"Of_Merc_Lin";#N/A,#N/A,FALSE,"Productos";#N/A,#N/A,FALSE,"Aprov_Prod";#N/A,#N/A,FALSE,"CV_PetrocAlg";#N/A,#N/A,FALSE,"CVD (2)"}</definedName>
    <definedName name="mres0" localSheetId="5" hidden="1">{#N/A,#N/A,FALSE,"Portada";#N/A,#N/A,FALSE,"Cotizaciones";#N/A,#N/A,FALSE,"Of_Merc_Lin";#N/A,#N/A,FALSE,"Productos";#N/A,#N/A,FALSE,"Aprov_Prod";#N/A,#N/A,FALSE,"CV_PetrocAlg";#N/A,#N/A,FALSE,"CVD (2)"}</definedName>
    <definedName name="mres0" hidden="1">{#N/A,#N/A,FALSE,"Portada";#N/A,#N/A,FALSE,"Cotizaciones";#N/A,#N/A,FALSE,"Of_Merc_Lin";#N/A,#N/A,FALSE,"Productos";#N/A,#N/A,FALSE,"Aprov_Prod";#N/A,#N/A,FALSE,"CV_PetrocAlg";#N/A,#N/A,FALSE,"CVD (2)"}</definedName>
    <definedName name="MRLART">[3]STRSUMM0!#REF!</definedName>
    <definedName name="MRSUPDET">[122]steel!#REF!</definedName>
    <definedName name="MT">[262]INFRASTRUCTURE!#REF!</definedName>
    <definedName name="MTL" hidden="1">#REF!</definedName>
    <definedName name="Mtz_Avance">#REF!</definedName>
    <definedName name="MUNCP">#REF!</definedName>
    <definedName name="Mv">#REF!</definedName>
    <definedName name="n" localSheetId="0"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hidden="1">{"via1",#N/A,TRUE,"general";"via2",#N/A,TRUE,"general";"via3",#N/A,TRUE,"general"}</definedName>
    <definedName name="Nada" localSheetId="0">[137]!Nada</definedName>
    <definedName name="Nada" localSheetId="3">[137]!Nada</definedName>
    <definedName name="Nada" localSheetId="4">[137]!Nada</definedName>
    <definedName name="Nada" localSheetId="6">[137]!Nada</definedName>
    <definedName name="Nada">[137]!Nada</definedName>
    <definedName name="Nafta_2" localSheetId="0">'[263] ASR+Nafta'!$K$19:$AS$19</definedName>
    <definedName name="Nafta_2" localSheetId="5">'[263] ASR+Nafta'!$K$19:$AS$19</definedName>
    <definedName name="Nafta_2">'[264] ASR+Nafta'!$K$19:$AS$19</definedName>
    <definedName name="Nafta2" localSheetId="0">'[263] ASR+Nafta'!$K$19:$AS$19</definedName>
    <definedName name="Nafta2" localSheetId="5">'[263] ASR+Nafta'!$K$19:$AS$19</definedName>
    <definedName name="Nafta2">'[264] ASR+Nafta'!$K$19:$AS$19</definedName>
    <definedName name="Nafta3" localSheetId="0">'[263]Todos+Nafta'!$K$19:$AS$19</definedName>
    <definedName name="Nafta3" localSheetId="5">'[263]Todos+Nafta'!$K$19:$AS$19</definedName>
    <definedName name="Nafta3">'[264]Todos+Nafta'!$K$19:$AS$19</definedName>
    <definedName name="NAME">#REF!</definedName>
    <definedName name="NANCY_POLO">#REF!</definedName>
    <definedName name="nb">#REF!</definedName>
    <definedName name="Nbr_puitspréfor">#REF!</definedName>
    <definedName name="Nbre_prodRig1">#REF!</definedName>
    <definedName name="Nbre_prodRig2">#REF!</definedName>
    <definedName name="NbreInj">#REF!</definedName>
    <definedName name="Nbreinjgaz">#REF!</definedName>
    <definedName name="NbreProd">#REF!</definedName>
    <definedName name="NbreRigFor">#REF!</definedName>
    <definedName name="nbv">#REF!</definedName>
    <definedName name="nbvnv" localSheetId="0"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hidden="1">{"TAB1",#N/A,TRUE,"GENERAL";"TAB2",#N/A,TRUE,"GENERAL";"TAB3",#N/A,TRUE,"GENERAL";"TAB4",#N/A,TRUE,"GENERAL";"TAB5",#N/A,TRUE,"GENERAL"}</definedName>
    <definedName name="ndklnvdkl">#REF!</definedName>
    <definedName name="ndndnd">#REF!</definedName>
    <definedName name="Near_by_Explo">[77]Object_list!$J$2:$J$4</definedName>
    <definedName name="nece.cab">#REF!</definedName>
    <definedName name="NETO">[100]DATOSPB!$I$176:$T$177</definedName>
    <definedName name="NETO_VENTAS">[100]DATOSPB!$I$183:$T$183</definedName>
    <definedName name="NETS">[65]SOURCES!$B$84:$B$86</definedName>
    <definedName name="new" localSheetId="0"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ew" localSheetId="5"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ew"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hidden="1">{"via1",#N/A,TRUE,"general";"via2",#N/A,TRUE,"general";"via3",#N/A,TRUE,"general"}</definedName>
    <definedName name="NH">#REF!</definedName>
    <definedName name="NHG">#REF!</definedName>
    <definedName name="nhn" localSheetId="0"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hidden="1">{"via1",#N/A,TRUE,"general";"via2",#N/A,TRUE,"general";"via3",#N/A,TRUE,"general"}</definedName>
    <definedName name="Nig">#REF!</definedName>
    <definedName name="Nit">[110]EMPRESA!$F$8</definedName>
    <definedName name="NJH">#REF!</definedName>
    <definedName name="nm" localSheetId="0">#REF!</definedName>
    <definedName name="nm" localSheetId="3">[8]!ERR</definedName>
    <definedName name="nm" localSheetId="4">[8]!ERR</definedName>
    <definedName name="nm" localSheetId="5">#REF!</definedName>
    <definedName name="nm" localSheetId="6">[8]!ERR</definedName>
    <definedName name="nm">[8]!ERR</definedName>
    <definedName name="Nmax">#REF!</definedName>
    <definedName name="nmdlf">#REF!</definedName>
    <definedName name="nmmmm" localSheetId="0"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hidden="1">{"TAB1",#N/A,TRUE,"GENERAL";"TAB2",#N/A,TRUE,"GENERAL";"TAB3",#N/A,TRUE,"GENERAL";"TAB4",#N/A,TRUE,"GENERAL";"TAB5",#N/A,TRUE,"GENERAL"}</definedName>
    <definedName name="nn203bbb" localSheetId="0" hidden="1">{"SUMINISTRO E INSTALACIÓN CANALETAS L=7.50"}</definedName>
    <definedName name="nn203bbb" localSheetId="5" hidden="1">{"SUMINISTRO E INSTALACIÓN CANALETAS L=7.50"}</definedName>
    <definedName name="nn203bbb" hidden="1">{"SUMINISTRO E INSTALACIÓN CANALETAS L=7.50"}</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hidden="1">{"via1",#N/A,TRUE,"general";"via2",#N/A,TRUE,"general";"via3",#N/A,TRUE,"general"}</definedName>
    <definedName name="NO" localSheetId="0">AIU!err</definedName>
    <definedName name="NO" localSheetId="2">'APU 1.1'!ERR</definedName>
    <definedName name="NO" localSheetId="3">'APU 1.2'!ERR</definedName>
    <definedName name="NO" localSheetId="4">'APU 1.3'!ERR</definedName>
    <definedName name="NO" localSheetId="5">'MEMORIAS DE CALCULO'!ERR</definedName>
    <definedName name="NO" localSheetId="6">'Transporte de materiales- t'!ERR</definedName>
    <definedName name="NO">[0]!ERR</definedName>
    <definedName name="NO_10" localSheetId="0">NA()</definedName>
    <definedName name="NO_10" localSheetId="5">NA()</definedName>
    <definedName name="NO_10">#NAME?</definedName>
    <definedName name="NO_3" localSheetId="0">NA()</definedName>
    <definedName name="NO_3" localSheetId="5">NA()</definedName>
    <definedName name="NO_3">#NAME?</definedName>
    <definedName name="NO_4" localSheetId="0">NA()</definedName>
    <definedName name="NO_4" localSheetId="5">NA()</definedName>
    <definedName name="NO_4">#NAME?</definedName>
    <definedName name="NO_5" localSheetId="0">NA()</definedName>
    <definedName name="NO_5" localSheetId="5">NA()</definedName>
    <definedName name="NO_5">#NAME?</definedName>
    <definedName name="NO_6" localSheetId="0">NA()</definedName>
    <definedName name="NO_6" localSheetId="5">NA()</definedName>
    <definedName name="NO_6">#NAME?</definedName>
    <definedName name="NO_7" localSheetId="0">NA()</definedName>
    <definedName name="NO_7" localSheetId="5">NA()</definedName>
    <definedName name="NO_7">#NAME?</definedName>
    <definedName name="NO_8" localSheetId="0">NA()</definedName>
    <definedName name="NO_8" localSheetId="5">NA()</definedName>
    <definedName name="NO_8">#NAME?</definedName>
    <definedName name="NO_9" localSheetId="0">NA()</definedName>
    <definedName name="NO_9" localSheetId="5">NA()</definedName>
    <definedName name="NO_9">#NAME?</definedName>
    <definedName name="No_desarrolladas">'[68]Reservas de Petróleo'!$A$2,'[68]Reservas de Petróleo'!$A$1,'[68]Reservas de Petróleo'!$D$4,'[68]Reservas de Petróleo'!$G$1:$G$65536</definedName>
    <definedName name="Nocal2m"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MBRE" localSheetId="2">#REF!</definedName>
    <definedName name="NOMBRE" localSheetId="3">#REF!</definedName>
    <definedName name="NOMBRE" localSheetId="4">#REF!</definedName>
    <definedName name="NOMBRE" localSheetId="6">#REF!</definedName>
    <definedName name="NOMBRE">#REF!</definedName>
    <definedName name="NombreCoordinador">#REF!</definedName>
    <definedName name="NombreDependencia">#REF!</definedName>
    <definedName name="NombreProyecto">#REF!</definedName>
    <definedName name="NombreVicepresidencia">#REF!</definedName>
    <definedName name="NOOOOOOOOOOOOOOOOOOOOOOOOOOOOOOJOOOOOOOOOOOOOOOOOOOOOOOOOOOOOOOOOODAAAAAAAAAAAAAAAAAAAAAAAAAAAAAAAAAAAAAAAAAAAAAAAAAAAAAAAAAAAAAAA">'[36]1'!#REF!</definedName>
    <definedName name="NORTE"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#REF!</definedName>
    <definedName name="NOVENTA">#REF!,#REF!</definedName>
    <definedName name="NPAGE">[3]STRSUMM0!#REF!</definedName>
    <definedName name="NPROD">'[162]Input &amp; results'!$D$33</definedName>
    <definedName name="nr">#REF!</definedName>
    <definedName name="NRMR" localSheetId="0">[0]!ERR</definedName>
    <definedName name="NRMR" localSheetId="5">[0]!ERR</definedName>
    <definedName name="NRMR">[0]!ERR</definedName>
    <definedName name="nt">#REF!</definedName>
    <definedName name="NUEVO" localSheetId="2">#REF!</definedName>
    <definedName name="NUEVO" localSheetId="3">#REF!</definedName>
    <definedName name="NUEVO" localSheetId="4">#REF!</definedName>
    <definedName name="NUEVO" localSheetId="6">#REF!</definedName>
    <definedName name="NUEVO">#REF!</definedName>
    <definedName name="Num_Pmt_Per_Year">#REF!</definedName>
    <definedName name="Number_of_Payments" localSheetId="0">MATCH(0.01,End_Bal,-1)+1</definedName>
    <definedName name="Number_of_Payments" localSheetId="5">MATCH(0.01,End_Bal,-1)+1</definedName>
    <definedName name="Number_of_Payments">MATCH(0.01,End_Bal,-1)+1</definedName>
    <definedName name="Numero">[236]letra!$BL$1:$BL$11</definedName>
    <definedName name="nvc" localSheetId="3">[91]!ERR</definedName>
    <definedName name="nvc" localSheetId="4">[91]!ERR</definedName>
    <definedName name="nvc" localSheetId="6">[91]!ERR</definedName>
    <definedName name="nvc">[91]!ERR</definedName>
    <definedName name="nxn" localSheetId="0"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hidden="1">{"via1",#N/A,TRUE,"general";"via2",#N/A,TRUE,"general";"via3",#N/A,TRUE,"general"}</definedName>
    <definedName name="Ñ" localSheetId="3">[10]!ERR</definedName>
    <definedName name="Ñ" localSheetId="4">[10]!ERR</definedName>
    <definedName name="Ñ" localSheetId="6">[10]!ERR</definedName>
    <definedName name="Ñ">[10]!ERR</definedName>
    <definedName name="ñl">#REF!</definedName>
    <definedName name="ññ" localSheetId="0">#REF!</definedName>
    <definedName name="ÑÑ" localSheetId="3">[8]!ERR</definedName>
    <definedName name="ÑÑ" localSheetId="4">[8]!ERR</definedName>
    <definedName name="ññ" localSheetId="5">#REF!</definedName>
    <definedName name="ÑÑ" localSheetId="6">[8]!ERR</definedName>
    <definedName name="ÑÑ">[8]!ERR</definedName>
    <definedName name="ÑÑÑ">#REF!</definedName>
    <definedName name="ññp" localSheetId="3">[91]!ERR</definedName>
    <definedName name="ññp" localSheetId="4">[91]!ERR</definedName>
    <definedName name="ññp" localSheetId="6">[91]!ERR</definedName>
    <definedName name="ññp">[91]!ERR</definedName>
    <definedName name="ñok">#REF!</definedName>
    <definedName name="ñp">#REF!</definedName>
    <definedName name="ñpl"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localSheetId="0"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hidden="1">{"via1",#N/A,TRUE,"general";"via2",#N/A,TRUE,"general";"via3",#N/A,TRUE,"general"}</definedName>
    <definedName name="ñpo">#REF!</definedName>
    <definedName name="o" localSheetId="0">'[265]APU Expo Terrestre'!$J$10</definedName>
    <definedName name="O" localSheetId="3">[11]!ERR</definedName>
    <definedName name="O" localSheetId="4">[11]!ERR</definedName>
    <definedName name="o" localSheetId="5">'[265]APU Expo Terrestre'!$J$10</definedName>
    <definedName name="O" localSheetId="6">[11]!ERR</definedName>
    <definedName name="O">[11]!ERR</definedName>
    <definedName name="º1" localSheetId="2">#REF!</definedName>
    <definedName name="º1" localSheetId="3">#REF!</definedName>
    <definedName name="º1" localSheetId="4">#REF!</definedName>
    <definedName name="º1" localSheetId="6">#REF!</definedName>
    <definedName name="º1">#REF!</definedName>
    <definedName name="o9o9" localSheetId="0"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hidden="1">{"via1",#N/A,TRUE,"general";"via2",#N/A,TRUE,"general";"via3",#N/A,TRUE,"general"}</definedName>
    <definedName name="ObeApprWellCapex">[87]Input!#REF!</definedName>
    <definedName name="ObeCase">[87]Input!#REF!</definedName>
    <definedName name="ObeCurrentProjectYear">#REF!</definedName>
    <definedName name="ObeDevWellCapex">[87]Input!#REF!</definedName>
    <definedName name="ObeDisposalWellCapex">[87]Input!#REF!</definedName>
    <definedName name="ObeExpWellCapex">[87]Input!#REF!</definedName>
    <definedName name="ObeFixedOpex">[87]Input!#REF!</definedName>
    <definedName name="ObeInitWellProd">[87]Input!#REF!</definedName>
    <definedName name="ObeOilQuality">[87]Input!#REF!</definedName>
    <definedName name="ObeOpex">[87]Input!#REF!</definedName>
    <definedName name="ObePipelineLength">[87]Input!#REF!</definedName>
    <definedName name="ObePlatteauDuration">[87]Input!#REF!</definedName>
    <definedName name="ObePlatteauProd">[87]Input!#REF!</definedName>
    <definedName name="ObePlatteauStartYear">[87]Input!#REF!</definedName>
    <definedName name="ObePLDiameter">[87]Input!#REF!</definedName>
    <definedName name="ObeProjStartYear">[87]Input!#REF!</definedName>
    <definedName name="ObeRampUpYears">[87]Input!#REF!</definedName>
    <definedName name="ObeReserves">[87]Input!#REF!</definedName>
    <definedName name="ObeReservperWell">[87]Input!#REF!</definedName>
    <definedName name="ObeRoadLength">[87]Input!#REF!</definedName>
    <definedName name="ObeSndYearProd">[87]Input!#REF!</definedName>
    <definedName name="ObeThirdYearProd">[87]Input!#REF!</definedName>
    <definedName name="ObeWatInjperWell">[87]Input!#REF!</definedName>
    <definedName name="ObeWellDecline">[87]Input!#REF!</definedName>
    <definedName name="OBJ" localSheetId="0">[179]PRESUPUESTO!$C$10</definedName>
    <definedName name="OBJ">[59]PRESUPUESTO!$C$10</definedName>
    <definedName name="OBJE">[266]PRINCIPAL!$B$3</definedName>
    <definedName name="ObjetivoProyecto">#REF!</definedName>
    <definedName name="Objeto" localSheetId="0">'[153]Datos básicos'!$B$4</definedName>
    <definedName name="Objeto" localSheetId="5">'[153]Datos básicos'!$B$4</definedName>
    <definedName name="Objeto">#REF!</definedName>
    <definedName name="Objeto_LIC">'[124]Prestaciones y AIU'!$A$3</definedName>
    <definedName name="OBJNAME">[65]SOURCES!$E$4:$E$104</definedName>
    <definedName name="OBJNUM">[65]SOURCES!$D$4:$D$104</definedName>
    <definedName name="Obra" localSheetId="2">#REF!</definedName>
    <definedName name="Obra" localSheetId="3">#REF!</definedName>
    <definedName name="Obra" localSheetId="4">#REF!</definedName>
    <definedName name="Obra" localSheetId="6">#REF!</definedName>
    <definedName name="Obra">#REF!</definedName>
    <definedName name="obras" hidden="1">#REF!</definedName>
    <definedName name="obras1" localSheetId="0">DATE(YEAR([267]!Loan_Start),MONTH([267]!Loan_Start)+Payment_Number,DAY([267]!Loan_Start))</definedName>
    <definedName name="obras1" localSheetId="3">DATE(YEAR([267]!Loan_Start),MONTH([267]!Loan_Start)+Payment_Number,DAY([267]!Loan_Start))</definedName>
    <definedName name="obras1" localSheetId="4">DATE(YEAR([267]!Loan_Start),MONTH([267]!Loan_Start)+Payment_Number,DAY([267]!Loan_Start))</definedName>
    <definedName name="obras1" localSheetId="5">DATE(YEAR([267]!Loan_Start),MONTH([267]!Loan_Start)+Payment_Number,DAY([267]!Loan_Start))</definedName>
    <definedName name="obras1" localSheetId="6">DATE(YEAR([267]!Loan_Start),MONTH([267]!Loan_Start)+Payment_Number,DAY([267]!Loan_Start))</definedName>
    <definedName name="obras1">DATE(YEAR([267]!Loan_Start),MONTH([267]!Loan_Start)+Payment_Number,DAY([267]!Loan_Start))</definedName>
    <definedName name="obras11" hidden="1">#REF!</definedName>
    <definedName name="obras111" localSheetId="0">DATE(YEAR([268]!Loan_Start),MONTH([268]!Loan_Start)+Payment_Number,DAY([268]!Loan_Start))</definedName>
    <definedName name="obras111" localSheetId="3">DATE(YEAR([268]!Loan_Start),MONTH([268]!Loan_Start)+Payment_Number,DAY([268]!Loan_Start))</definedName>
    <definedName name="obras111" localSheetId="4">DATE(YEAR([268]!Loan_Start),MONTH([268]!Loan_Start)+Payment_Number,DAY([268]!Loan_Start))</definedName>
    <definedName name="obras111" localSheetId="5">DATE(YEAR([268]!Loan_Start),MONTH([268]!Loan_Start)+Payment_Number,DAY([268]!Loan_Start))</definedName>
    <definedName name="obras111" localSheetId="6">DATE(YEAR([268]!Loan_Start),MONTH([268]!Loan_Start)+Payment_Number,DAY([268]!Loan_Start))</definedName>
    <definedName name="obras111">DATE(YEAR([268]!Loan_Start),MONTH([268]!Loan_Start)+Payment_Number,DAY([268]!Loan_Start))</definedName>
    <definedName name="obs">#REF!</definedName>
    <definedName name="OCD">[22]Tablas!#REF!</definedName>
    <definedName name="OCD1_1">[22]Tablas!#REF!</definedName>
    <definedName name="OCD1_1_1">[22]Tablas!#REF!</definedName>
    <definedName name="OCHENTA">#REF!,#REF!</definedName>
    <definedName name="OCI">[22]Tablas!#REF!</definedName>
    <definedName name="OCI1_1">[22]Tablas!#REF!</definedName>
    <definedName name="OCI1_1_1">[22]Tablas!#REF!</definedName>
    <definedName name="OCTUBRE" localSheetId="0" hidden="1">{#N/A,#N/A,FALSE,"orthoflow";#N/A,#N/A,FALSE,"Miscelaneos";#N/A,#N/A,FALSE,"Instrumentacio";#N/A,#N/A,FALSE,"Electrico";#N/A,#N/A,FALSE,"Valv. Seguridad"}</definedName>
    <definedName name="OCTUBRE" localSheetId="5"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FERENTE">[269]PRESUPUESTO!#REF!</definedName>
    <definedName name="OiltransC">[39]Datos!$F$70</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hidden="1">{"via1",#N/A,TRUE,"general";"via2",#N/A,TRUE,"general";"via3",#N/A,TRUE,"general"}</definedName>
    <definedName name="Ojo_de_tigre">#REF!</definedName>
    <definedName name="OK">#REF!</definedName>
    <definedName name="OLE_LINK1_6">'[200]Presupuesto obra'!#REF!</definedName>
    <definedName name="OLE_LINK2_6">'[200]Presupuesto obra'!#REF!</definedName>
    <definedName name="OM">#REF!</definedName>
    <definedName name="OnceThru">0</definedName>
    <definedName name="Onix">#REF!</definedName>
    <definedName name="OÑ">#REF!</definedName>
    <definedName name="oo">#REF!</definedName>
    <definedName name="ooo" localSheetId="0"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hidden="1">{"via1",#N/A,TRUE,"general";"via2",#N/A,TRUE,"general";"via3",#N/A,TRUE,"general"}</definedName>
    <definedName name="OP">'[80]Datos Generales'!$B$2</definedName>
    <definedName name="opcion">#REF!</definedName>
    <definedName name="OPERADOR">[45]MODELO!$A$4</definedName>
    <definedName name="OPERARIO" localSheetId="0">'[187]Formato Presupuesto Consultoria'!$Z$1058:$AA$1111</definedName>
    <definedName name="Operario">#REF!</definedName>
    <definedName name="Opex">[87]Input!#REF!</definedName>
    <definedName name="OpexCupiagua">#REF!</definedName>
    <definedName name="OpexCupiaguainRecetor">#REF!</definedName>
    <definedName name="OpexCupiaguaSouth">#REF!</definedName>
    <definedName name="OpexCusiana">#REF!</definedName>
    <definedName name="OpexDele">#REF!</definedName>
    <definedName name="OpexFloreña">#REF!</definedName>
    <definedName name="OpexPauto">#REF!</definedName>
    <definedName name="OpexPiedemonte">#REF!</definedName>
    <definedName name="OpexRecetor">#REF!</definedName>
    <definedName name="OpexRecetorPiedemonte">#REF!</definedName>
    <definedName name="OpexRioChitamena">#REF!</definedName>
    <definedName name="OpexSDLA">#REF!</definedName>
    <definedName name="OpexSDLATauramenaRCh">#REF!</definedName>
    <definedName name="OpexSensitivityFactor">'[104]Prospecto 1 7030 NCF -Oil'!$E$138</definedName>
    <definedName name="OpexTauramena">#REF!</definedName>
    <definedName name="OpexTotal">#REF!</definedName>
    <definedName name="OpexVolcanera">#REF!</definedName>
    <definedName name="OR">#REF!</definedName>
    <definedName name="ORDENAR">#REF!</definedName>
    <definedName name="ORIGEN">#REF!</definedName>
    <definedName name="ORIGINAL" localSheetId="0" hidden="1">{#N/A,#N/A,FALSE,"orthoflow";#N/A,#N/A,FALSE,"Miscelaneos";#N/A,#N/A,FALSE,"Instrumentacio";#N/A,#N/A,FALSE,"Electrico";#N/A,#N/A,FALSE,"Valv. Seguridad"}</definedName>
    <definedName name="ORIGINAL" localSheetId="5"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[15]INST!#REF!</definedName>
    <definedName name="os" localSheetId="0">#REF!</definedName>
    <definedName name="OS" localSheetId="3">[8]!ERR</definedName>
    <definedName name="OS" localSheetId="4">[8]!ERR</definedName>
    <definedName name="os" localSheetId="5">#REF!</definedName>
    <definedName name="OS" localSheetId="6">[8]!ERR</definedName>
    <definedName name="OS">[8]!ERR</definedName>
    <definedName name="OSIRWOIEROWIRJIWOEJR">'[36]1'!#REF!</definedName>
    <definedName name="OtherVC">[39]Datos!$F$72</definedName>
    <definedName name="OTR">[270]Otros!#REF!</definedName>
    <definedName name="OTRA" localSheetId="3">[106]!ERR</definedName>
    <definedName name="OTRA" localSheetId="4">[106]!ERR</definedName>
    <definedName name="OTRA" localSheetId="6">[106]!ERR</definedName>
    <definedName name="OTRA">[106]!ERR</definedName>
    <definedName name="OTRO">[38]OTROS!$1:$1048576</definedName>
    <definedName name="otros" localSheetId="0">[271]otros!$A$6:$A$1235</definedName>
    <definedName name="otros">[190]otros!$A$6:$A$1235</definedName>
    <definedName name="OTROS1">#REF!</definedName>
    <definedName name="OUT">#REF!</definedName>
    <definedName name="Owners">[157]MiscData!$C$57:$D$62</definedName>
    <definedName name="Owners1">[157]MiscData!$D$56</definedName>
    <definedName name="Owners2">[157]MiscData!$C$49:$D$54</definedName>
    <definedName name="P">#REF!</definedName>
    <definedName name="P_1">#N/A</definedName>
    <definedName name="P_2">'[2]CUAD-DIURNA'!#REF!</definedName>
    <definedName name="P_Sampling">[112]PAGE_20!#REF!</definedName>
    <definedName name="P_Yacimiento">#REF!</definedName>
    <definedName name="p0p0" localSheetId="0"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hidden="1">{"via1",#N/A,TRUE,"general";"via2",#N/A,TRUE,"general";"via3",#N/A,TRUE,"general"}</definedName>
    <definedName name="PA_Days">#REF!</definedName>
    <definedName name="pactación">#REF!</definedName>
    <definedName name="PAdeclin1years">[113]Input!$F$23</definedName>
    <definedName name="PADisposalWellCapex">[113]Input!$E$30</definedName>
    <definedName name="Page">#REF!</definedName>
    <definedName name="Page____1____of____2">#REF!</definedName>
    <definedName name="Pages">'[272]Flash Vapor (3)'!#REF!</definedName>
    <definedName name="PAGINA_1_DE_1">#REF!</definedName>
    <definedName name="PAInitialProd">[113]Input!$F$17</definedName>
    <definedName name="PAInitProd1">[113]Input!$K$17</definedName>
    <definedName name="PAInitProd2">[113]Input!$L$17</definedName>
    <definedName name="PAInitProd3">[113]Input!$M$17</definedName>
    <definedName name="palgasc">#REF!</definedName>
    <definedName name="Palmar_Mirador">#REF!</definedName>
    <definedName name="PaloAzul1Capex">[113]Input!$E$28</definedName>
    <definedName name="PaloAzulAPI">[113]Input!$E$42</definedName>
    <definedName name="PAPEL">#REF!</definedName>
    <definedName name="PAPlateau1">[113]Input!$K$18</definedName>
    <definedName name="PAPlateau2">[113]Input!$L$18</definedName>
    <definedName name="PAPlateau3">[113]Input!$M$18</definedName>
    <definedName name="PAPlateauDuration">[113]Input!$F$19</definedName>
    <definedName name="PAPlateauProd">[113]Input!$F$18</definedName>
    <definedName name="PAPlateauStartYear">[113]Input!$F$20</definedName>
    <definedName name="PAR">'[105]Form5 _Pág_ 2'!#REF!</definedName>
    <definedName name="Parametro_Peso">[158]Tablas!$A$1:$A$65536</definedName>
    <definedName name="PAReserves">[113]Input!$F$14</definedName>
    <definedName name="PAROUE_CENTENARIO_MUNICIPIO_DE_TAURAMENA">#REF!</definedName>
    <definedName name="PART1">[130]SOURCES!$L$4:$L$6</definedName>
    <definedName name="PART2">[130]SOURCES!$N$4:$N$22</definedName>
    <definedName name="partnerswi">[39]Datos!$Q$73</definedName>
    <definedName name="PASOELE">[11]Hoja2!$F$95</definedName>
    <definedName name="Pata1Capex">[113]Input!$E$32</definedName>
    <definedName name="PataAPI">[113]Input!$E$43</definedName>
    <definedName name="PataDevWellCapex">[113]Input!$E$33</definedName>
    <definedName name="PATIOS">[273]INDICE!$A$9:$G$290</definedName>
    <definedName name="pav">#REF!</definedName>
    <definedName name="PAWDecline1">[113]Input!$K$21</definedName>
    <definedName name="PAWDecline2">[113]Input!$L$21</definedName>
    <definedName name="PAWDecline3">[113]Input!$M$21</definedName>
    <definedName name="PAWellDecline">[113]Input!$F$21</definedName>
    <definedName name="PAWellDecline2">[113]Input!$F$22</definedName>
    <definedName name="PAWOCapex">[113]Input!$E$31</definedName>
    <definedName name="Pay_Date">#REF!</definedName>
    <definedName name="Pay_Num">#REF!</definedName>
    <definedName name="Payment_Date" localSheetId="0">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DATE(YEAR(Loan_Start),MONTH(Loan_Start)+Payment_Number,DAY(Loan_Start))</definedName>
    <definedName name="Payment_Date" localSheetId="6">DATE(YEAR([0]!Loan_Start),MONTH([0]!Loan_Start)+Payment_Number,DAY([0]!Loan_Start))</definedName>
    <definedName name="Payment_Date">DATE(YEAR(Loan_Start),MONTH(Loan_Start)+Payment_Number,DAY(Loan_Start))</definedName>
    <definedName name="Payment_Date1" localSheetId="0">DATE(YEAR([268]!Loan_Start),MONTH([268]!Loan_Start)+Payment_Number,DAY([268]!Loan_Start))</definedName>
    <definedName name="Payment_Date1" localSheetId="3">DATE(YEAR([268]!Loan_Start),MONTH([268]!Loan_Start)+Payment_Number,DAY([268]!Loan_Start))</definedName>
    <definedName name="Payment_Date1" localSheetId="4">DATE(YEAR([268]!Loan_Start),MONTH([268]!Loan_Start)+Payment_Number,DAY([268]!Loan_Start))</definedName>
    <definedName name="Payment_Date1" localSheetId="5">DATE(YEAR([268]!Loan_Start),MONTH([268]!Loan_Start)+Payment_Number,DAY([268]!Loan_Start))</definedName>
    <definedName name="Payment_Date1" localSheetId="6">DATE(YEAR([268]!Loan_Start),MONTH([268]!Loan_Start)+Payment_Number,DAY([268]!Loan_Start))</definedName>
    <definedName name="Payment_Date1">DATE(YEAR([268]!Loan_Start),MONTH([268]!Loan_Start)+Payment_Number,DAY([268]!Loan_Start))</definedName>
    <definedName name="Payment_Needed">"Pago necesario"</definedName>
    <definedName name="pays">[77]Contries_list!$I$2:$I$56</definedName>
    <definedName name="PAZ">[274]INDICE!$A$3:$F$9</definedName>
    <definedName name="PAzulCase">[113]Input!$E$13</definedName>
    <definedName name="PAzulDevWellCapex">[113]Input!$E$29</definedName>
    <definedName name="PAzulReservesWell">[113]Input!$F$16</definedName>
    <definedName name="Pb">#REF!</definedName>
    <definedName name="PBase">[112]PAGE_20!#REF!</definedName>
    <definedName name="Pd">#REF!</definedName>
    <definedName name="PEDR">[150]materiales!$A$7:$A$1317</definedName>
    <definedName name="pedro" localSheetId="3">[8]!ERR</definedName>
    <definedName name="pedro" localSheetId="4">[8]!ERR</definedName>
    <definedName name="pedro" localSheetId="6">[8]!ERR</definedName>
    <definedName name="pedro">[8]!ERR</definedName>
    <definedName name="pedrrr" localSheetId="3">[8]!ERR</definedName>
    <definedName name="pedrrr" localSheetId="4">[8]!ERR</definedName>
    <definedName name="pedrrr" localSheetId="6">[8]!ERR</definedName>
    <definedName name="pedrrr">[8]!ERR</definedName>
    <definedName name="PEPE" localSheetId="0">AIU!err</definedName>
    <definedName name="PEPE" localSheetId="2">'APU 1.1'!ERR</definedName>
    <definedName name="PEPE" localSheetId="3">'APU 1.2'!ERR</definedName>
    <definedName name="PEPE" localSheetId="4">'APU 1.3'!ERR</definedName>
    <definedName name="PEPE" localSheetId="5">'MEMORIAS DE CALCULO'!ERR</definedName>
    <definedName name="PEPE" localSheetId="6">'Transporte de materiales- t'!ERR</definedName>
    <definedName name="PEPE">[0]!ERR</definedName>
    <definedName name="Pepita" localSheetId="3">[91]!ERR</definedName>
    <definedName name="Pepita" localSheetId="4">[91]!ERR</definedName>
    <definedName name="Pepita" localSheetId="6">[91]!ERR</definedName>
    <definedName name="Pepita">[91]!ERR</definedName>
    <definedName name="Pepito" localSheetId="3">[91]!ERR</definedName>
    <definedName name="Pepito" localSheetId="4">[91]!ERR</definedName>
    <definedName name="Pepito" localSheetId="6">[91]!ERR</definedName>
    <definedName name="Pepito">[91]!ERR</definedName>
    <definedName name="Percdiferentialprice">[87]Input!#REF!</definedName>
    <definedName name="perdclean">#REF!</definedName>
    <definedName name="PEREZ" localSheetId="3">[10]!ERR</definedName>
    <definedName name="PEREZ" localSheetId="4">[10]!ERR</definedName>
    <definedName name="PEREZ" localSheetId="6">[10]!ERR</definedName>
    <definedName name="PEREZ">[10]!ERR</definedName>
    <definedName name="Perforating">#REF!</definedName>
    <definedName name="periodo" localSheetId="0">#REF!</definedName>
    <definedName name="Periodo">[116]Hoja1!$C$1</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Pago">'[110]LIQUIDA-NOMINA'!$C$4</definedName>
    <definedName name="PeriodoRepago">#REF!</definedName>
    <definedName name="PeriodoRepagoCCP">#REF!</definedName>
    <definedName name="PERIODOS.SMML">#REF!</definedName>
    <definedName name="PERIODS.SMML">#REF!</definedName>
    <definedName name="PERRD">#REF!</definedName>
    <definedName name="PERSONAL">[194]LISTAS!$G$40:$G$52</definedName>
    <definedName name="PERSONAL1">[194]LISTAS!$G$40:$H$50</definedName>
    <definedName name="pertegaz">#REF!</definedName>
    <definedName name="PGAS1">[39]Datos!$Q$17</definedName>
    <definedName name="PGAS2">[39]Datos!$S$17</definedName>
    <definedName name="PGAS3">[39]Datos!$U$17</definedName>
    <definedName name="PGAS4">[39]Datos!$W$17</definedName>
    <definedName name="PGASOL1">[39]Datos!$Q$11</definedName>
    <definedName name="PGASOL2">[39]Datos!$S$11</definedName>
    <definedName name="PGASOL3">[39]Datos!$U$11</definedName>
    <definedName name="PGASOL4">[39]Datos!$W$11</definedName>
    <definedName name="phed">[147]Hoja1!$C$4</definedName>
    <definedName name="phen">[147]Hoja1!$C$5</definedName>
    <definedName name="PILOTE">#REF!</definedName>
    <definedName name="PIncomeTax">[115]Input!$D$10</definedName>
    <definedName name="Pindis">#REF!</definedName>
    <definedName name="Pinit">#REF!</definedName>
    <definedName name="pint">'[208]7422CW00'!#REF!</definedName>
    <definedName name="pintura">'[208]7422CW00'!#REF!</definedName>
    <definedName name="pintyura">[275]STRSUMM0!#REF!</definedName>
    <definedName name="PIP">#REF!</definedName>
    <definedName name="Pipeline1YearCapex">[115]Input!$E$50</definedName>
    <definedName name="Pipeline2YearCapex">[115]Input!$E$51</definedName>
    <definedName name="PipelineDiameter">[115]Input!$E$52</definedName>
    <definedName name="PipelineLenght">[115]Input!$E$53</definedName>
    <definedName name="Piscinas">#REF!</definedName>
    <definedName name="pk">#REF!</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hidden="1">{"TAB1",#N/A,TRUE,"GENERAL";"TAB2",#N/A,TRUE,"GENERAL";"TAB3",#N/A,TRUE,"GENERAL";"TAB4",#N/A,TRUE,"GENERAL";"TAB5",#N/A,TRUE,"GENERAL"}</definedName>
    <definedName name="PLANO">[11]TUBERIA!$F$125</definedName>
    <definedName name="Platinas">#REF!</definedName>
    <definedName name="PlazAIU">#REF!</definedName>
    <definedName name="Plazo" localSheetId="0">[92]BASES!$E$27</definedName>
    <definedName name="Plazo">[93]BASES!$E$27</definedName>
    <definedName name="PlazoAIU" localSheetId="2">#REF!</definedName>
    <definedName name="PlazoAIU" localSheetId="3">#REF!</definedName>
    <definedName name="PlazoAIU" localSheetId="4">#REF!</definedName>
    <definedName name="PlazoAIU" localSheetId="6">#REF!</definedName>
    <definedName name="PlazoAIU">#REF!</definedName>
    <definedName name="PLCApexProfileCase">[115]Input!$D$49</definedName>
    <definedName name="PLPG1">[39]Datos!$Q$19</definedName>
    <definedName name="PLPG2">[39]Datos!$S$19</definedName>
    <definedName name="PLPG3">[39]Datos!$U$19</definedName>
    <definedName name="PLPG4">[39]Datos!$W$19</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 localSheetId="0">#REF!</definedName>
    <definedName name="po" localSheetId="5">#REF!</definedName>
    <definedName name="po">[276]C21_G115!$A$19:$AE$76</definedName>
    <definedName name="Po_Oc">'[277]Summary WP 2010-2012 Explorac.'!$B$28</definedName>
    <definedName name="Po_Test">'[278]COL_Pozos_sin LTT_con PoOc'!$AJ$2</definedName>
    <definedName name="POCETAS" localSheetId="2">#REF!</definedName>
    <definedName name="POCETAS" localSheetId="3">#REF!</definedName>
    <definedName name="POCETAS" localSheetId="4">#REF!</definedName>
    <definedName name="POCETAS" localSheetId="6">#REF!</definedName>
    <definedName name="POCETAS">#REF!</definedName>
    <definedName name="poi">#REF!</definedName>
    <definedName name="poiu">#REF!</definedName>
    <definedName name="POIUP" localSheetId="0"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hidden="1">{"via1",#N/A,TRUE,"general";"via2",#N/A,TRUE,"general";"via3",#N/A,TRUE,"general"}</definedName>
    <definedName name="POL" localSheetId="0" hidden="1">{#N/A,#N/A,FALSE,"Hoja1";#N/A,#N/A,FALSE,"Hoja2"}</definedName>
    <definedName name="POL" localSheetId="5" hidden="1">{#N/A,#N/A,FALSE,"Hoja1";#N/A,#N/A,FALSE,"Hoja2"}</definedName>
    <definedName name="POL" hidden="1">{#N/A,#N/A,FALSE,"Hoja1";#N/A,#N/A,FALSE,"Hoja2"}</definedName>
    <definedName name="POO">#REF!</definedName>
    <definedName name="PoOc_Test">'[277]Summary WP 2010-2012 Explorac.'!$B$52</definedName>
    <definedName name="popop" localSheetId="0"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hidden="1">{"via1",#N/A,TRUE,"general";"via2",#N/A,TRUE,"general";"via3",#N/A,TRUE,"general"}</definedName>
    <definedName name="popu" localSheetId="2">#REF!</definedName>
    <definedName name="popu" localSheetId="3">#REF!</definedName>
    <definedName name="popu" localSheetId="4">#REF!</definedName>
    <definedName name="popu" localSheetId="6">#REF!</definedName>
    <definedName name="popu">#REF!</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3">#REF!</definedName>
    <definedName name="porc" localSheetId="4">#REF!</definedName>
    <definedName name="porc" localSheetId="6">#REF!</definedName>
    <definedName name="porc">#REF!</definedName>
    <definedName name="PORCE" localSheetId="0">[94]BASES!$E$26</definedName>
    <definedName name="PORCE">[95]BASES!$E$26</definedName>
    <definedName name="Porcentaje">#REF!</definedName>
    <definedName name="PORCENTAJE1">#REF!</definedName>
    <definedName name="PORTADA2">'[279]Hoja 1 '!#REF!</definedName>
    <definedName name="PORTOTAL">#REF!</definedName>
    <definedName name="POS">OFFSET([170]raw_e!$A$3,1,[170]real!$F$58,273,1)</definedName>
    <definedName name="POSICION_PRESUP">[21]Tablas!#REF!</definedName>
    <definedName name="POSICIONES">#REF!</definedName>
    <definedName name="pouig" localSheetId="0"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hidden="1">{"via1",#N/A,TRUE,"general";"via2",#N/A,TRUE,"general";"via3",#N/A,TRUE,"general"}</definedName>
    <definedName name="POZO">[158]Tablas!$C$1:$C$65536</definedName>
    <definedName name="pozo2clean">[78]POZOS!$T$9:$T$17,[78]POZOS!$W$9:$X$17,[78]POZOS!#REF!,[78]POZOS!$T$25:$T$31,[78]POZOS!$W$25:$X$31,[78]POZOS!#REF!,[78]POZOS!$T$36:$T$38,[78]POZOS!$W$36:$X$38,[78]POZOS!#REF!,[78]POZOS!$T$47:$T$49,[78]POZOS!$W$47:$X$49,[78]POZOS!#REF!,[78]POZOS!$T$58:$T$59,[78]POZOS!$W$58:$X$59,[78]POZOS!#REF!,[78]POZOS!$T$64:$T$67,[78]POZOS!$W$64:$X$67,[78]POZOS!#REF!</definedName>
    <definedName name="pozo3clean">[78]POZOS!$T$76:$T$83,[78]POZOS!$W$76:$X$83,[78]POZOS!#REF!,[78]POZOS!$T$92:$T$93,[78]POZOS!$W$92:$X$93,[78]POZOS!#REF!,[78]POZOS!$T$103:$T$111,[78]POZOS!$W$103:$X$111,[78]POZOS!#REF!,[78]POZOS!$T$122:$T$125,[78]POZOS!$W$122:$X$125,[78]POZOS!#REF!,[78]POZOS!$T$133:$T$135,[78]POZOS!$W$133:$X$135,[78]POZOS!#REF!,[78]POZOS!$T$144,[78]POZOS!$W$144:$X$144</definedName>
    <definedName name="pozo4clean">[78]POZOS!#REF!,[78]POZOS!$T$151:$T$156,[78]POZOS!$T$165:$T$166,[78]POZOS!$T$176,[78]POZOS!$T$184:$T$188,[78]POZOS!$W$151:$X$156,[78]POZOS!#REF!,[78]POZOS!$W$165:$X$166,[78]POZOS!#REF!,[78]POZOS!$W$176:$X$176,[78]POZOS!#REF!,[78]POZOS!$W$184:$X$188,[78]POZOS!#REF!,[78]POZOS!$T$196:$T$201,[78]POZOS!$W$196:$X$201,[78]POZOS!#REF!,[78]POZOS!$T$204:$T$208</definedName>
    <definedName name="pozo5clean">[78]POZOS!$W$204:$X$208,[78]POZOS!#REF!,[78]POZOS!$K$221:$M$221,[78]POZOS!$S$221:$S$225,[78]POZOS!$C$238:$C$239,[78]POZOS!$I$238:$O$240,[78]POZOS!$G$240,[78]POZOS!$R$238:$U$239,[78]POZOS!$R$240,[78]POZOS!$F$255,[78]POZOS!$C$243:$C$246,[78]POZOS!$I$243:$U$246,[78]POZOS!$I$256:$M$256</definedName>
    <definedName name="pozoclean">[78]POZOS!$A$9:$P$17,[78]POZOS!$A$25:$P$31,[78]POZOS!$A$36:$P$38,[78]POZOS!$A$47:$P$49,[78]POZOS!$A$58:$P$59,[78]POZOS!$A$64:$P$67,[78]POZOS!$A$76:$P$83,[78]POZOS!$A$92:$P$93,[78]POZOS!$A$103:$P$111,[78]POZOS!$A$122:$P$125,[78]POZOS!$A$133:$P$135,[78]POZOS!$A$144:$P$144,[78]POZOS!$A$151:$P$156,[78]POZOS!$A$165:$P$166,[78]POZOS!$A$176:$P$176,[78]POZOS!$A$184:$P$188,[78]POZOS!$A$196:$P$201,[78]POZOS!$A$204:$P$208</definedName>
    <definedName name="Pozos_adelanto">[177]Pivot_Table!$I$5:$K$44</definedName>
    <definedName name="Pozos_Final">[177]Pivot_Table!$Q$5:$S$84</definedName>
    <definedName name="Pozos_GirComer">[177]Pivot_Table!$Y$5:$AA$16</definedName>
    <definedName name="Pozos_GirNorte">[177]Pivot_Table!$AG$5:$AI$17</definedName>
    <definedName name="Pozos_mes">'[207]Drilling Schedule (2)'!$I$385:$AH$470</definedName>
    <definedName name="pp" localSheetId="0">#REF!</definedName>
    <definedName name="pp" localSheetId="5">#REF!</definedName>
    <definedName name="PP">'[280]FICHA FSE-01'!$G$36</definedName>
    <definedName name="ppp">#REF!</definedName>
    <definedName name="pppp" localSheetId="0">#REF!</definedName>
    <definedName name="PPPP" localSheetId="5"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hidden="1">{"TAB1",#N/A,TRUE,"GENERAL";"TAB2",#N/A,TRUE,"GENERAL";"TAB3",#N/A,TRUE,"GENERAL";"TAB4",#N/A,TRUE,"GENERAL";"TAB5",#N/A,TRUE,"GENERAL"}</definedName>
    <definedName name="PPPPPPPPPPPPPPPPPPPPPPPPPPPPP">'[36]1'!#REF!</definedName>
    <definedName name="ppto" localSheetId="0" hidden="1">{"cprgas",#N/A,FALSE,"CPR_E";"cprwat",#N/A,FALSE,"CPR_E";"oilcpr",#N/A,FALSE,"CPR_E";"norwat",#N/A,FALSE,"CPR_E";"norgas",#N/A,FALSE,"CPR_E";"noroil",#N/A,FALSE,"CPR_E";"surwat",#N/A,FALSE,"CPR_E";"surgas",#N/A,FALSE,"CPR_E";"suroil",#N/A,FALSE,"CPR_E";"puriwat",#N/A,FALSE,"CPR_E";"purigas",#N/A,FALSE,"CPR_E";"purioil",#N/A,FALSE,"CPR_E"}</definedName>
    <definedName name="ppto" localSheetId="5" hidden="1">{"cprgas",#N/A,FALSE,"CPR_E";"cprwat",#N/A,FALSE,"CPR_E";"oilcpr",#N/A,FALSE,"CPR_E";"norwat",#N/A,FALSE,"CPR_E";"norgas",#N/A,FALSE,"CPR_E";"noroil",#N/A,FALSE,"CPR_E";"surwat",#N/A,FALSE,"CPR_E";"surgas",#N/A,FALSE,"CPR_E";"suroil",#N/A,FALSE,"CPR_E";"puriwat",#N/A,FALSE,"CPR_E";"purigas",#N/A,FALSE,"CPR_E";"purioil",#N/A,FALSE,"CPR_E"}</definedName>
    <definedName name="ppto" hidden="1">{"cprgas",#N/A,FALSE,"CPR_E";"cprwat",#N/A,FALSE,"CPR_E";"oilcpr",#N/A,FALSE,"CPR_E";"norwat",#N/A,FALSE,"CPR_E";"norgas",#N/A,FALSE,"CPR_E";"noroil",#N/A,FALSE,"CPR_E";"surwat",#N/A,FALSE,"CPR_E";"surgas",#N/A,FALSE,"CPR_E";"suroil",#N/A,FALSE,"CPR_E";"puriwat",#N/A,FALSE,"CPR_E";"purigas",#N/A,FALSE,"CPR_E";"purioil",#N/A,FALSE,"CPR_E"}</definedName>
    <definedName name="PPtoNorte">#REF!</definedName>
    <definedName name="pqroj" localSheetId="0"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hidden="1">{"via1",#N/A,TRUE,"general";"via2",#N/A,TRUE,"general";"via3",#N/A,TRUE,"general"}</definedName>
    <definedName name="Pr">[123]medelo!$D$46</definedName>
    <definedName name="PRE" localSheetId="2">#REF!</definedName>
    <definedName name="PRE" localSheetId="3">#REF!</definedName>
    <definedName name="PRE" localSheetId="4">#REF!</definedName>
    <definedName name="PRE" localSheetId="6">#REF!</definedName>
    <definedName name="PRE">#REF!</definedName>
    <definedName name="PRECIO" localSheetId="0">[232]PRECIOS!$A$5:$M$161</definedName>
    <definedName name="Precio">#REF!</definedName>
    <definedName name="PRECIO100">[127]APU!#REF!</definedName>
    <definedName name="PRECIO101">[127]APU!#REF!</definedName>
    <definedName name="PRECIO102">[127]APU!#REF!</definedName>
    <definedName name="PRECIO103">[127]APU!#REF!</definedName>
    <definedName name="PRECIO104">[127]APU!#REF!</definedName>
    <definedName name="PRECIO105">[127]APU!#REF!</definedName>
    <definedName name="PRECIO106">[127]APU!#REF!</definedName>
    <definedName name="PRECIO107">[127]APU!#REF!</definedName>
    <definedName name="precio2">#REF!</definedName>
    <definedName name="PRECIO49">[127]APU!#REF!</definedName>
    <definedName name="PRECIO50">[127]APU!#REF!</definedName>
    <definedName name="PRECIO51">[127]APU!#REF!</definedName>
    <definedName name="PRECIO52">[127]APU!#REF!</definedName>
    <definedName name="PRECIO53">[127]APU!#REF!</definedName>
    <definedName name="PRECIO54">[127]APU!#REF!</definedName>
    <definedName name="PRECIO55">[127]APU!#REF!</definedName>
    <definedName name="PRECIO56">[127]APU!#REF!</definedName>
    <definedName name="PRECIO57">[127]APU!#REF!</definedName>
    <definedName name="PRECIO58">[127]APU!#REF!</definedName>
    <definedName name="PRECIO59">[127]APU!#REF!</definedName>
    <definedName name="PRECIO60">[127]APU!#REF!</definedName>
    <definedName name="PRECIO61">[127]APU!#REF!</definedName>
    <definedName name="PRECIO62">[127]APU!#REF!</definedName>
    <definedName name="PRECIO63">[127]APU!#REF!</definedName>
    <definedName name="PRECIO64">[127]APU!#REF!</definedName>
    <definedName name="PRECIO65">[127]APU!#REF!</definedName>
    <definedName name="PRECIO66">[127]APU!#REF!</definedName>
    <definedName name="PRECIO67">[127]APU!#REF!</definedName>
    <definedName name="PRECIO68">[127]APU!#REF!</definedName>
    <definedName name="PRECIO69">[127]APU!#REF!</definedName>
    <definedName name="PRECIO70">[127]APU!#REF!</definedName>
    <definedName name="PRECIO71">[127]APU!#REF!</definedName>
    <definedName name="PRECIO72">[127]APU!#REF!</definedName>
    <definedName name="PRECIO73">[127]APU!#REF!</definedName>
    <definedName name="PRECIO74">[127]APU!#REF!</definedName>
    <definedName name="PRECIO75">[127]APU!#REF!</definedName>
    <definedName name="PRECIO76">[127]APU!#REF!</definedName>
    <definedName name="PRECIO77">[127]APU!#REF!</definedName>
    <definedName name="PRECIO78">[127]APU!#REF!</definedName>
    <definedName name="PRECIO79">[127]APU!#REF!</definedName>
    <definedName name="PRECIO80">[127]APU!#REF!</definedName>
    <definedName name="PRECIO81">[127]APU!#REF!</definedName>
    <definedName name="PRECIO82">[127]APU!#REF!</definedName>
    <definedName name="PRECIO83">[127]APU!#REF!</definedName>
    <definedName name="PRECIO84">[127]APU!#REF!</definedName>
    <definedName name="PRECIO85">[127]APU!#REF!</definedName>
    <definedName name="PRECIO86">[127]APU!#REF!</definedName>
    <definedName name="PRECIO87">[127]APU!#REF!</definedName>
    <definedName name="PRECIO88">[127]APU!#REF!</definedName>
    <definedName name="PRECIO89">[127]APU!#REF!</definedName>
    <definedName name="PRECIO90">[127]APU!#REF!</definedName>
    <definedName name="PRECIO91">[127]APU!#REF!</definedName>
    <definedName name="PRECIO92">[127]APU!#REF!</definedName>
    <definedName name="PRECIO93">[127]APU!#REF!</definedName>
    <definedName name="PRECIO94">[127]APU!#REF!</definedName>
    <definedName name="PRECIO95">[127]APU!#REF!</definedName>
    <definedName name="PRECIO96">[127]APU!#REF!</definedName>
    <definedName name="PRECIO97">[127]APU!#REF!</definedName>
    <definedName name="PRECIO98">[127]APU!#REF!</definedName>
    <definedName name="PRECIO99">[127]APU!#REF!</definedName>
    <definedName name="PrecioS">#REF!</definedName>
    <definedName name="PreciosMP">'[281]PRECIOS ACTUALIZADOS FERRASA'!$A$2:$D$1316</definedName>
    <definedName name="PREDIR">'[222]PRSPSTO Iterbio'!$H$89</definedName>
    <definedName name="PRES">[189]PRES!$A$8:$D$58</definedName>
    <definedName name="PRES1">#REF!</definedName>
    <definedName name="Presence_of_source_rock">#REF!</definedName>
    <definedName name="PREST" localSheetId="2">#REF!</definedName>
    <definedName name="PREST" localSheetId="3">#REF!</definedName>
    <definedName name="PREST" localSheetId="4">#REF!</definedName>
    <definedName name="PREST" localSheetId="6">#REF!</definedName>
    <definedName name="PREST">#REF!</definedName>
    <definedName name="PRESTAC.">1.15</definedName>
    <definedName name="prestaciones">[72]DATOS!$B$14</definedName>
    <definedName name="presupuesto">#REF!</definedName>
    <definedName name="PRICES1">#REF!</definedName>
    <definedName name="PriceScenario">[113]Input!$E$47</definedName>
    <definedName name="Pricesensitivityfactor">'[104]Prospecto 1 7030 NCF -Oil'!$E$11</definedName>
    <definedName name="PRIMER" localSheetId="0"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hidden="1">{"via1",#N/A,TRUE,"general";"via2",#N/A,TRUE,"general";"via3",#N/A,TRUE,"general"}</definedName>
    <definedName name="PRIMERO" localSheetId="0">#REF!</definedName>
    <definedName name="PRIMERO">'[255]Informe Semanal 1'!$V$43:$W$43</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3">#REF!</definedName>
    <definedName name="Print_Area_MI" localSheetId="4">#REF!</definedName>
    <definedName name="Print_Area_MI" localSheetId="6">#REF!</definedName>
    <definedName name="Print_Area_MI">#REF!</definedName>
    <definedName name="Print_Area_Reset" localSheetId="0">OFFSET(Full_Print,0,0,Last_Row)</definedName>
    <definedName name="Print_Area_Reset" localSheetId="5">OFFSET(Full_Print,0,0,Last_Row)</definedName>
    <definedName name="Print_Area_Reset">OFFSET(Full_Print,0,0,Last_Row)</definedName>
    <definedName name="PRINT_TITLES">#N/A</definedName>
    <definedName name="PRINT_TITLES_MI">#N/A</definedName>
    <definedName name="PRINT1">'[4]7422CW00'!#REF!</definedName>
    <definedName name="PRINT2">'[4]7422CW00'!#REF!</definedName>
    <definedName name="PrintArea_All">[112]PAGE_20!$A$1:$AC$63</definedName>
    <definedName name="PRIVADO">#REF!</definedName>
    <definedName name="prn">[147]Hoja1!$C$3</definedName>
    <definedName name="prnf">[147]Hoja1!$C$6</definedName>
    <definedName name="Prnt_Liq">[272]Composit!#REF!</definedName>
    <definedName name="Probabilidad">[152]Riesgos!$M$151:$M$154</definedName>
    <definedName name="ProbRange">0</definedName>
    <definedName name="ProbRangeMit">0</definedName>
    <definedName name="PROC">#REF!</definedName>
    <definedName name="PROCEDIM_SELECC">#REF!</definedName>
    <definedName name="PROCESO">#REF!</definedName>
    <definedName name="ProdCorr">[39]Datos!$U$28</definedName>
    <definedName name="Producción">#REF!</definedName>
    <definedName name="Production_B0">[86]Datos!#REF!</definedName>
    <definedName name="Production_B4">[133]Datos!$U$71</definedName>
    <definedName name="Production_B5">[133]Datos!$U$72</definedName>
    <definedName name="Production_B6">[133]Datos!$U$73</definedName>
    <definedName name="PRODUCTO">#REF!</definedName>
    <definedName name="PROF">#REF!</definedName>
    <definedName name="PROFESIONAL">'[187]Formato Presupuesto Consultoria'!$Z$1002:$AA$1039</definedName>
    <definedName name="PrOfic" localSheetId="0">[92]BASES!$B$31</definedName>
    <definedName name="PrOfic">[93]BASES!$B$31</definedName>
    <definedName name="Profit_Sharing">[133]Datos!$N$67</definedName>
    <definedName name="Profondeur">#REF!</definedName>
    <definedName name="PROFRAN">#REF!</definedName>
    <definedName name="Profundidad">#REF!</definedName>
    <definedName name="PROG" localSheetId="0" hidden="1">#REF!</definedName>
    <definedName name="PROG" localSheetId="3">[11]!ERR</definedName>
    <definedName name="PROG" localSheetId="4">[11]!ERR</definedName>
    <definedName name="PROG" localSheetId="5" hidden="1">#REF!</definedName>
    <definedName name="PROG" localSheetId="6">[11]!ERR</definedName>
    <definedName name="PROG">[11]!ERR</definedName>
    <definedName name="PROGDES">#REF!</definedName>
    <definedName name="Programa">#REF!</definedName>
    <definedName name="programainv" localSheetId="0">AIU!err</definedName>
    <definedName name="programainv" localSheetId="2">'APU 1.1'!ERR</definedName>
    <definedName name="programainv" localSheetId="3">'APU 1.2'!ERR</definedName>
    <definedName name="programainv" localSheetId="4">'APU 1.3'!ERR</definedName>
    <definedName name="programainv" localSheetId="5">'MEMORIAS DE CALCULO'!ERR</definedName>
    <definedName name="programainv" localSheetId="6">'Transporte de materiales- t'!ERR</definedName>
    <definedName name="programainv">[0]!ERR</definedName>
    <definedName name="programainv_10" localSheetId="0">NA()</definedName>
    <definedName name="programainv_10" localSheetId="5">NA()</definedName>
    <definedName name="programainv_10">#NAME?</definedName>
    <definedName name="programainv_3" localSheetId="0">NA()</definedName>
    <definedName name="programainv_3" localSheetId="5">NA()</definedName>
    <definedName name="programainv_3">#NAME?</definedName>
    <definedName name="programainv_4" localSheetId="0">NA()</definedName>
    <definedName name="programainv_4" localSheetId="5">NA()</definedName>
    <definedName name="programainv_4">#NAME?</definedName>
    <definedName name="programainv_5" localSheetId="0">NA()</definedName>
    <definedName name="programainv_5" localSheetId="5">NA()</definedName>
    <definedName name="programainv_5">#NAME?</definedName>
    <definedName name="programainv_6" localSheetId="0">NA()</definedName>
    <definedName name="programainv_6" localSheetId="5">NA()</definedName>
    <definedName name="programainv_6">#NAME?</definedName>
    <definedName name="programainv_7" localSheetId="0">NA()</definedName>
    <definedName name="programainv_7" localSheetId="5">NA()</definedName>
    <definedName name="programainv_7">#NAME?</definedName>
    <definedName name="programainv_8" localSheetId="0">NA()</definedName>
    <definedName name="programainv_8" localSheetId="5">NA()</definedName>
    <definedName name="programainv_8">#NAME?</definedName>
    <definedName name="programainv_9" localSheetId="0">NA()</definedName>
    <definedName name="programainv_9" localSheetId="5">NA()</definedName>
    <definedName name="programainv_9">#NAME?</definedName>
    <definedName name="Projectlist">#REF!</definedName>
    <definedName name="ProjectProdFourthYear">[115]Input!$E$38</definedName>
    <definedName name="ProjectYear">'[115]Prod&amp;Inv'!$F$5:$AH$5</definedName>
    <definedName name="Projectyears">'[113]PAzul Prod'!$F$4:$W$4</definedName>
    <definedName name="Proponente" localSheetId="2">#REF!</definedName>
    <definedName name="Proponente" localSheetId="3">#REF!</definedName>
    <definedName name="Proponente" localSheetId="4">#REF!</definedName>
    <definedName name="Proponente" localSheetId="6">#REF!</definedName>
    <definedName name="Proponente">#REF!</definedName>
    <definedName name="Prospect">'[149]Probability Worksheets'!$C$2</definedName>
    <definedName name="ProspectCase">[115]Input!$D$16</definedName>
    <definedName name="PROTCAT">[11]MATERIALES!$F$45</definedName>
    <definedName name="PROTUBE">[11]EQUIPO!$F$213</definedName>
    <definedName name="PROY">'[282]PE-02'!#REF!</definedName>
    <definedName name="PROYECTO">#REF!</definedName>
    <definedName name="PRUEBA" localSheetId="0">#N/A</definedName>
    <definedName name="PRUEBA" localSheetId="3">[283]!absc</definedName>
    <definedName name="PRUEBA" localSheetId="4">[283]!absc</definedName>
    <definedName name="prueba" localSheetId="5">#REF!</definedName>
    <definedName name="PRUEBA" localSheetId="6">[283]!absc</definedName>
    <definedName name="PRUEBA">[283]!absc</definedName>
    <definedName name="prueba1" localSheetId="0">[284]!absc</definedName>
    <definedName name="prueba1" localSheetId="3">[283]!absc</definedName>
    <definedName name="prueba1" localSheetId="4">[283]!absc</definedName>
    <definedName name="prueba1" localSheetId="6">[283]!absc</definedName>
    <definedName name="prueba1">[283]!absc</definedName>
    <definedName name="PRUEBA2" localSheetId="2">#REF!</definedName>
    <definedName name="PRUEBA2" localSheetId="3">#REF!</definedName>
    <definedName name="PRUEBA2" localSheetId="4">#REF!</definedName>
    <definedName name="PRUEBA2" localSheetId="6">#REF!</definedName>
    <definedName name="PRUEBA2">#REF!</definedName>
    <definedName name="PRUEBAS">#REF!</definedName>
    <definedName name="PRUEBHID">[11]EQUIPO!$F$332</definedName>
    <definedName name="ps">#REF!</definedName>
    <definedName name="PSTRESS_RELIEVI">#REF!</definedName>
    <definedName name="PSV">'[11]MANO DE OBRA'!$F$242</definedName>
    <definedName name="PT">[262]INFRASTRUCTURE!#REF!</definedName>
    <definedName name="PTAR" localSheetId="0" hidden="1">{#N/A,#N/A,FALSE,"Estatico";#N/A,#N/A,FALSE,"Tuberia";#N/A,#N/A,FALSE,"Instrumentación";#N/A,#N/A,FALSE,"Mecanica";#N/A,#N/A,FALSE,"Electrico";#N/A,#N/A,FALSE,"Ofic.Civiles"}</definedName>
    <definedName name="PTAR" localSheetId="5"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hidden="1">{"via1",#N/A,TRUE,"general";"via2",#N/A,TRUE,"general";"via3",#N/A,TRUE,"general"}</definedName>
    <definedName name="PUENTE">[131]Hoja1!$A$2:$A$10</definedName>
    <definedName name="PUENTES">[131]Hoja1!$A$1:$C$10</definedName>
    <definedName name="PUL" localSheetId="0" hidden="1">{#N/A,#N/A,FALSE,"Hoja1";#N/A,#N/A,FALSE,"Hoja2"}</definedName>
    <definedName name="PUL" localSheetId="5" hidden="1">{#N/A,#N/A,FALSE,"Hoja1";#N/A,#N/A,FALSE,"Hoja2"}</definedName>
    <definedName name="PUL" hidden="1">{#N/A,#N/A,FALSE,"Hoja1";#N/A,#N/A,FALSE,"Hoja2"}</definedName>
    <definedName name="PURIFICACION">[100]DATOSPB!I$78:T$86</definedName>
    <definedName name="PUT">#REF!</definedName>
    <definedName name="PW">#REF!</definedName>
    <definedName name="Pwf">'[285]ORITO 02 '!$A$12</definedName>
    <definedName name="Pwf_actual">'[285]ORITO 02 '!$E$6</definedName>
    <definedName name="Pwf_i">[123]medelo!$A$66:$A$83</definedName>
    <definedName name="Pwf_min">'[285]ORITO 02 '!$E$8</definedName>
    <definedName name="Pwfd">#REF!</definedName>
    <definedName name="q" localSheetId="0" hidden="1">{"via1",#N/A,TRUE,"general";"via2",#N/A,TRUE,"general";"via3",#N/A,TRUE,"general"}</definedName>
    <definedName name="Q" localSheetId="2">#REF!</definedName>
    <definedName name="Q" localSheetId="3">#REF!</definedName>
    <definedName name="Q" localSheetId="4">#REF!</definedName>
    <definedName name="q" localSheetId="5" hidden="1">{"via1",#N/A,TRUE,"general";"via2",#N/A,TRUE,"general";"via3",#N/A,TRUE,"general"}</definedName>
    <definedName name="Q" localSheetId="6">#REF!</definedName>
    <definedName name="Q">#REF!</definedName>
    <definedName name="Q_actual">'[285]ORITO 02 '!$E$7</definedName>
    <definedName name="Q_BRUTO">#REF!</definedName>
    <definedName name="q1q1q" localSheetId="0"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hidden="1">{"via1",#N/A,TRUE,"general";"via2",#N/A,TRUE,"general";"via3",#N/A,TRUE,"general"}</definedName>
    <definedName name="QA" localSheetId="0">[0]!ERR</definedName>
    <definedName name="QA" localSheetId="5">[0]!ERR</definedName>
    <definedName name="QA">[0]!ERR</definedName>
    <definedName name="Qab">[286]Datos!$F$48</definedName>
    <definedName name="Qabgas">#REF!</definedName>
    <definedName name="Qaboil">#REF!</definedName>
    <definedName name="Qabwogas">#REF!</definedName>
    <definedName name="Qabwooil">#REF!</definedName>
    <definedName name="qaedtguj" localSheetId="0"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hidden="1">{"via1",#N/A,TRUE,"general";"via2",#N/A,TRUE,"general";"via3",#N/A,TRUE,"general"}</definedName>
    <definedName name="qaer">#REF!</definedName>
    <definedName name="QAQSWS" localSheetId="0"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hidden="1">{"via1",#N/A,TRUE,"general";"via2",#N/A,TRUE,"general";"via3",#N/A,TRUE,"general"}</definedName>
    <definedName name="qaz" localSheetId="2">#REF!</definedName>
    <definedName name="qaz" localSheetId="3">#REF!</definedName>
    <definedName name="qaz" localSheetId="4">#REF!</definedName>
    <definedName name="qaz" localSheetId="6">#REF!</definedName>
    <definedName name="qaz">#REF!</definedName>
    <definedName name="qc_h" localSheetId="0" hidden="1">{"krl1",#N/A,FALSE,"kr";"krl2",#N/A,FALSE,"kr";"compara",#N/A,FALSE,"kr";"desconp1",#N/A,FALSE,"kr";"desconp12",#N/A,FALSE,"kr";"krnp1",#N/A,FALSE,"kr";"krnp2",#N/A,FALSE,"kr";"krp12avg",#N/A,FALSE,"kr";"krp1avg",#N/A,FALSE,"kr"}</definedName>
    <definedName name="qc_h" localSheetId="5" hidden="1">{"krl1",#N/A,FALSE,"kr";"krl2",#N/A,FALSE,"kr";"compara",#N/A,FALSE,"kr";"desconp1",#N/A,FALSE,"kr";"desconp12",#N/A,FALSE,"kr";"krnp1",#N/A,FALSE,"kr";"krnp2",#N/A,FALSE,"kr";"krp12avg",#N/A,FALSE,"kr";"krp1avg",#N/A,FALSE,"kr"}</definedName>
    <definedName name="qc_h" hidden="1">{"krl1",#N/A,FALSE,"kr";"krl2",#N/A,FALSE,"kr";"compara",#N/A,FALSE,"kr";"desconp1",#N/A,FALSE,"kr";"desconp12",#N/A,FALSE,"kr";"krnp1",#N/A,FALSE,"kr";"krnp2",#N/A,FALSE,"kr";"krp12avg",#N/A,FALSE,"kr";"krp1avg",#N/A,FALSE,"kr"}</definedName>
    <definedName name="QE" localSheetId="0">[196]TARIF2002!#REF!</definedName>
    <definedName name="QE" localSheetId="5">[196]TARIF2002!#REF!</definedName>
    <definedName name="qe" hidden="1">{"Salida Balances",#N/A,TRUE,"Balance";"Salida Detalle Balance",#N/A,TRUE,"Balance"}</definedName>
    <definedName name="QE_TE">[196]TARIF2002!#REF!</definedName>
    <definedName name="qedcd" localSheetId="0"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hidden="1">{"TAB1",#N/A,TRUE,"GENERAL";"TAB2",#N/A,TRUE,"GENERAL";"TAB3",#N/A,TRUE,"GENERAL";"TAB4",#N/A,TRUE,"GENERAL";"TAB5",#N/A,TRUE,"GENERAL"}</definedName>
    <definedName name="QEQEWEQWEQ">'[36]1'!#REF!</definedName>
    <definedName name="qewj" localSheetId="0"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hidden="1">{"via1",#N/A,TRUE,"general";"via2",#N/A,TRUE,"general";"via3",#N/A,TRUE,"general"}</definedName>
    <definedName name="QI">[196]TARIF2002!#REF!</definedName>
    <definedName name="QI_TI">[196]TARIF2002!#REF!</definedName>
    <definedName name="Qibasicagas">#REF!</definedName>
    <definedName name="Qibasicaoil">#REF!</definedName>
    <definedName name="Qiniciogas">#REF!</definedName>
    <definedName name="Qiniciooil">#REF!</definedName>
    <definedName name="Qiniciowogas">#REF!</definedName>
    <definedName name="Qiniciowooil">#REF!</definedName>
    <definedName name="Qmax">[123]medelo!$B$63</definedName>
    <definedName name="QN">[196]TARIF2002!#REF!</definedName>
    <definedName name="QN_QI">[196]TARIF2002!#REF!</definedName>
    <definedName name="QNS">[287]TARIF2002!#REF!</definedName>
    <definedName name="qq" localSheetId="0">#REF!</definedName>
    <definedName name="QQ" localSheetId="3">[8]!ERR</definedName>
    <definedName name="QQ" localSheetId="4">[8]!ERR</definedName>
    <definedName name="qq" localSheetId="5">#REF!</definedName>
    <definedName name="QQ" localSheetId="6">[8]!ERR</definedName>
    <definedName name="QQ">[8]!ERR</definedName>
    <definedName name="QQQ" localSheetId="0">DATE(YEAR([0]!Loan_Start),MONTH([0]!Loan_Start)+Payment_Number,DAY([0]!Loan_Start))</definedName>
    <definedName name="QQQ" localSheetId="3">DATE(YEAR([0]!Loan_Start),MONTH([0]!Loan_Start)+Payment_Number,DAY([0]!Loan_Start))</definedName>
    <definedName name="QQQ" localSheetId="4">DATE(YEAR([0]!Loan_Start),MONTH([0]!Loan_Start)+Payment_Number,DAY([0]!Loan_Start))</definedName>
    <definedName name="QQQ" localSheetId="5">DATE(YEAR([0]!Loan_Start),MONTH([0]!Loan_Start)+Payment_Number,DAY([0]!Loan_Start))</definedName>
    <definedName name="QQQ" localSheetId="6">DATE(YEAR([0]!Loan_Start),MONTH([0]!Loan_Start)+Payment_Number,DAY([0]!Loan_Start))</definedName>
    <definedName name="QQQ">DATE(YEAR([0]!Loan_Start),MONTH([0]!Loan_Start)+Payment_Number,DAY([0]!Loan_Start))</definedName>
    <definedName name="qqqqqw" localSheetId="0"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hidden="1">{"via1",#N/A,TRUE,"general";"via2",#N/A,TRUE,"general";"via3",#N/A,TRUE,"general"}</definedName>
    <definedName name="QS">#REF!</definedName>
    <definedName name="Qt">'[285]ORITO 02 '!$E$9</definedName>
    <definedName name="QTIES">#REF!</definedName>
    <definedName name="QTY">#REF!</definedName>
    <definedName name="qw" localSheetId="0"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hidden="1">{"via1",#N/A,TRUE,"general";"via2",#N/A,TRUE,"general";"via3",#N/A,TRUE,"general"}</definedName>
    <definedName name="QWE">#REF!</definedName>
    <definedName name="QWEE">#REF!</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hidden="1">{"TAB1",#N/A,TRUE,"GENERAL";"TAB2",#N/A,TRUE,"GENERAL";"TAB3",#N/A,TRUE,"GENERAL";"TAB4",#N/A,TRUE,"GENERAL";"TAB5",#N/A,TRUE,"GENERAL"}</definedName>
    <definedName name="QWEQWE">'[36]1'!#REF!</definedName>
    <definedName name="qwer">#REF!</definedName>
    <definedName name="qwerfghjytr">'[36]1'!#REF!</definedName>
    <definedName name="QWERTY" localSheetId="0">AIU!err</definedName>
    <definedName name="QWERTY" localSheetId="2">'APU 1.1'!ERR</definedName>
    <definedName name="QWERTY" localSheetId="3">'APU 1.2'!ERR</definedName>
    <definedName name="QWERTY" localSheetId="4">'APU 1.3'!ERR</definedName>
    <definedName name="QWERTY" localSheetId="5">'MEMORIAS DE CALCULO'!ERR</definedName>
    <definedName name="QWERTY" localSheetId="6">'Transporte de materiales- t'!ERR</definedName>
    <definedName name="QWERTY">[0]!ERR</definedName>
    <definedName name="qwewertet" localSheetId="0" hidden="1">{#N/A,#N/A,TRUE,"1842CWN0"}</definedName>
    <definedName name="qwewertet" localSheetId="5" hidden="1">{#N/A,#N/A,TRUE,"1842CWN0"}</definedName>
    <definedName name="qwewertet" hidden="1">{#N/A,#N/A,TRUE,"1842CWN0"}</definedName>
    <definedName name="qwpoiufbh3u">[127]ITEMS!#REF!</definedName>
    <definedName name="qwqer" localSheetId="0">[0]!ERR</definedName>
    <definedName name="qwqer" localSheetId="5">[0]!ERR</definedName>
    <definedName name="qwqer">[0]!ERR</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dios">[41]Hoja2!#REF!</definedName>
    <definedName name="RampUpCase">[115]Input!$D$35</definedName>
    <definedName name="RANGO_FECHA">#REF!</definedName>
    <definedName name="Rates">#REF!</definedName>
    <definedName name="Raw_Ext_Table">[112]PAGE_20!$A$25:$L$39</definedName>
    <definedName name="Raw_Gas_Areas">[112]PAGE_20!#REF!</definedName>
    <definedName name="Raw_Gas_Codes">[112]PAGE_20!#REF!</definedName>
    <definedName name="Raw_Gas_Groups">[112]PAGE_20!#REF!</definedName>
    <definedName name="Raw_Gas_MoleP">[112]PAGE_20!$E$10:$E$22</definedName>
    <definedName name="Raw_Gas_MolePct">[112]PAGE_20!#REF!</definedName>
    <definedName name="Raw_Gas_MWPct">[112]PAGE_20!$G$10:$G$22</definedName>
    <definedName name="Raw_Gas_Table">[112]PAGE_20!$A$9:$L$22</definedName>
    <definedName name="RawData">#REF!</definedName>
    <definedName name="RawHeader">#REF!</definedName>
    <definedName name="RC_Caballos">#REF!</definedName>
    <definedName name="RC_CEIBAS_ESTE">#REF!</definedName>
    <definedName name="RD">#REF!</definedName>
    <definedName name="rdq">#REF!</definedName>
    <definedName name="rds">#REF!</definedName>
    <definedName name="RE" localSheetId="0">#N/A</definedName>
    <definedName name="RE" localSheetId="5">#N/A</definedName>
    <definedName name="RE" hidden="1">{#N/A,#N/A,FALSE,"Hoja1";#N/A,#N/A,FALSE,"Hoja2"}</definedName>
    <definedName name="Reactores">#REF!</definedName>
    <definedName name="REAJUSTE">#REF!</definedName>
    <definedName name="Reajuste1">#REF!</definedName>
    <definedName name="Reajuste2">#REF!</definedName>
    <definedName name="Reajuste3">#REF!</definedName>
    <definedName name="Reajuste4">#REF!</definedName>
    <definedName name="REAJUSTES">#REF!</definedName>
    <definedName name="REBISEL">[11]EQUIPO!#REF!</definedName>
    <definedName name="Recall_2" localSheetId="0">'[263] ASR+Nafta'!$E$9:$E$21</definedName>
    <definedName name="Recall_2" localSheetId="5">'[263] ASR+Nafta'!$E$9:$E$21</definedName>
    <definedName name="Recall_2">'[264] ASR+Nafta'!$E$9:$E$21</definedName>
    <definedName name="Recall_3" localSheetId="0">'[263]Todos+Nafta'!$E$9:$E$21</definedName>
    <definedName name="Recall_3" localSheetId="5">'[263]Todos+Nafta'!$E$9:$E$21</definedName>
    <definedName name="Recall_3">'[264]Todos+Nafta'!$E$9:$E$21</definedName>
    <definedName name="RECONCILIATION">[130]SOURCES!$H$4:$J$22</definedName>
    <definedName name="RECONCILIATIONII">[203]Sources!$T$3:$V$28</definedName>
    <definedName name="Recorder">#REF!</definedName>
    <definedName name="recursos">[288]RECURSOS!$A$8:$A$204</definedName>
    <definedName name="RED" localSheetId="0">[41]EST2!$AQ$2</definedName>
    <definedName name="RED" localSheetId="5">[41]EST2!$AQ$2</definedName>
    <definedName name="red">#REF!</definedName>
    <definedName name="REDEX108">[11]Hoja3!$F$986</definedName>
    <definedName name="REDEX43">[11]Hoja3!$F$906</definedName>
    <definedName name="REDEX84">[11]Hoja3!$F$946</definedName>
    <definedName name="reds" localSheetId="3">[91]!ERR</definedName>
    <definedName name="reds" localSheetId="4">[91]!ERR</definedName>
    <definedName name="reds" localSheetId="6">[91]!ERR</definedName>
    <definedName name="reds">[91]!ERR</definedName>
    <definedName name="rees" localSheetId="3">[91]!ERR</definedName>
    <definedName name="rees" localSheetId="4">[91]!ERR</definedName>
    <definedName name="rees" localSheetId="6">[91]!ERR</definedName>
    <definedName name="rees">[91]!ERR</definedName>
    <definedName name="REFAGUASACEITO">'[151]MEMORIAS DE CALCULO'!#REF!</definedName>
    <definedName name="REFAGUASGRIS">'[151]MEMORIAS DE CALCULO'!#REF!</definedName>
    <definedName name="REFCONTRAPOZ">'[151]MEMORIAS DE CALCULO'!#REF!</definedName>
    <definedName name="REFDESARENA">'[151]MEMORIAS DE CALCULO'!#REF!</definedName>
    <definedName name="REFERENCIA">'[289]CONSOLIDADO DE APU'!$B$2:$B$151</definedName>
    <definedName name="Refin">[39]Datos!$U$38</definedName>
    <definedName name="REFPLACACONTRAPZ">'[151]MEMORIAS DE CALCULO'!#REF!</definedName>
    <definedName name="REFTKCOMBUS">'[151]MEMORIAS DE CALCULO'!#REF!</definedName>
    <definedName name="REG">#REF!</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hidden="1">{"TAB1",#N/A,TRUE,"GENERAL";"TAB2",#N/A,TRUE,"GENERAL";"TAB3",#N/A,TRUE,"GENERAL";"TAB4",#N/A,TRUE,"GENERAL";"TAB5",#N/A,TRUE,"GENERAL"}</definedName>
    <definedName name="REGIMEN_CONTRAT">[261]Tablas!$M$6:$M$8</definedName>
    <definedName name="Région">[77]Contries_list!$A$2:$A$8</definedName>
    <definedName name="regional" localSheetId="0">[119]CARRETERAS!$A$2</definedName>
    <definedName name="REGIONAL">[261]Tablas!$I$6:$I$10</definedName>
    <definedName name="RegistroCoordinador">#REF!</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0">AIU!err</definedName>
    <definedName name="REICIO" localSheetId="2">'APU 1.1'!ERR</definedName>
    <definedName name="REICIO" localSheetId="3">'APU 1.2'!ERR</definedName>
    <definedName name="REICIO" localSheetId="4">'APU 1.3'!ERR</definedName>
    <definedName name="REICIO" localSheetId="5">'MEMORIAS DE CALCULO'!ERR</definedName>
    <definedName name="REICIO" localSheetId="6">'Transporte de materiales- t'!ERR</definedName>
    <definedName name="REICIO">[0]!ERR</definedName>
    <definedName name="REICIO_10" localSheetId="0">NA()</definedName>
    <definedName name="REICIO_10" localSheetId="5">NA()</definedName>
    <definedName name="REICIO_10">#NAME?</definedName>
    <definedName name="REICIO_3" localSheetId="0">NA()</definedName>
    <definedName name="REICIO_3" localSheetId="5">NA()</definedName>
    <definedName name="REICIO_3">#NAME?</definedName>
    <definedName name="REICIO_4" localSheetId="0">NA()</definedName>
    <definedName name="REICIO_4" localSheetId="5">NA()</definedName>
    <definedName name="REICIO_4">#NAME?</definedName>
    <definedName name="REICIO_5" localSheetId="0">NA()</definedName>
    <definedName name="REICIO_5" localSheetId="5">NA()</definedName>
    <definedName name="REICIO_5">#NAME?</definedName>
    <definedName name="REICIO_6" localSheetId="0">NA()</definedName>
    <definedName name="REICIO_6" localSheetId="5">NA()</definedName>
    <definedName name="REICIO_6">#NAME?</definedName>
    <definedName name="REICIO_7" localSheetId="0">NA()</definedName>
    <definedName name="REICIO_7" localSheetId="5">NA()</definedName>
    <definedName name="REICIO_7">#NAME?</definedName>
    <definedName name="REICIO_8" localSheetId="0">NA()</definedName>
    <definedName name="REICIO_8" localSheetId="5">NA()</definedName>
    <definedName name="REICIO_8">#NAME?</definedName>
    <definedName name="REICIO_9" localSheetId="0">NA()</definedName>
    <definedName name="REICIO_9" localSheetId="5">NA()</definedName>
    <definedName name="REICIO_9">#NAME?</definedName>
    <definedName name="Reimbursement">"Reembolso"</definedName>
    <definedName name="reinicio" localSheetId="0">AIU!err</definedName>
    <definedName name="reinicio" localSheetId="2">'APU 1.1'!ERR</definedName>
    <definedName name="reinicio" localSheetId="3">'APU 1.2'!ERR</definedName>
    <definedName name="reinicio" localSheetId="4">'APU 1.3'!ERR</definedName>
    <definedName name="reinicio" localSheetId="5">'MEMORIAS DE CALCULO'!ERR</definedName>
    <definedName name="reinicio" localSheetId="6">'Transporte de materiales- t'!ERR</definedName>
    <definedName name="reinicio">[0]!ERR</definedName>
    <definedName name="reinicio_10" localSheetId="0">NA()</definedName>
    <definedName name="reinicio_10" localSheetId="5">NA()</definedName>
    <definedName name="reinicio_10">#NAME?</definedName>
    <definedName name="reinicio_3" localSheetId="0">NA()</definedName>
    <definedName name="reinicio_3" localSheetId="5">NA()</definedName>
    <definedName name="reinicio_3">#NAME?</definedName>
    <definedName name="reinicio_4" localSheetId="0">NA()</definedName>
    <definedName name="reinicio_4" localSheetId="5">NA()</definedName>
    <definedName name="reinicio_4">#NAME?</definedName>
    <definedName name="reinicio_5" localSheetId="0">NA()</definedName>
    <definedName name="reinicio_5" localSheetId="5">NA()</definedName>
    <definedName name="reinicio_5">#NAME?</definedName>
    <definedName name="reinicio_6" localSheetId="0">NA()</definedName>
    <definedName name="reinicio_6" localSheetId="5">NA()</definedName>
    <definedName name="reinicio_6">#NAME?</definedName>
    <definedName name="reinicio_7" localSheetId="0">NA()</definedName>
    <definedName name="reinicio_7" localSheetId="5">NA()</definedName>
    <definedName name="reinicio_7">#NAME?</definedName>
    <definedName name="reinicio_8" localSheetId="0">NA()</definedName>
    <definedName name="reinicio_8" localSheetId="5">NA()</definedName>
    <definedName name="reinicio_8">#NAME?</definedName>
    <definedName name="reinicio_9" localSheetId="0">NA()</definedName>
    <definedName name="reinicio_9" localSheetId="5">NA()</definedName>
    <definedName name="reinicio_9">#NAME?</definedName>
    <definedName name="REJHE" localSheetId="0"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hidden="1">{"via1",#N/A,TRUE,"general";"via2",#N/A,TRUE,"general";"via3",#N/A,TRUE,"general"}</definedName>
    <definedName name="rell" localSheetId="2">#REF!</definedName>
    <definedName name="rell" localSheetId="3">#REF!</definedName>
    <definedName name="rell" localSheetId="4">#REF!</definedName>
    <definedName name="rell" localSheetId="6">#REF!</definedName>
    <definedName name="rell">#REF!</definedName>
    <definedName name="RELLENO">[150]Equipo!$A$7:$A$65536</definedName>
    <definedName name="RELLG">#REF!</definedName>
    <definedName name="remanentes">'[68]Reservas de Petróleo'!$A$2,'[68]Reservas de Petróleo'!$A$1,'[68]Reservas de Petróleo'!$D$4,'[68]Reservas de Petróleo'!$H$1:$H$65536</definedName>
    <definedName name="REND100">[127]APU!#REF!</definedName>
    <definedName name="REND101">[127]APU!#REF!</definedName>
    <definedName name="REND102">[127]APU!#REF!</definedName>
    <definedName name="REND103">[127]APU!#REF!</definedName>
    <definedName name="REND104">[127]APU!#REF!</definedName>
    <definedName name="REND105">[127]APU!#REF!</definedName>
    <definedName name="REND106">[127]APU!#REF!</definedName>
    <definedName name="REND107">[127]APU!#REF!</definedName>
    <definedName name="REND49">[127]APU!#REF!</definedName>
    <definedName name="REND50">[127]APU!#REF!</definedName>
    <definedName name="REND51">[127]APU!#REF!</definedName>
    <definedName name="REND52">[127]APU!#REF!</definedName>
    <definedName name="REND53">[127]APU!#REF!</definedName>
    <definedName name="REND54">[127]APU!#REF!</definedName>
    <definedName name="REND55">[127]APU!#REF!</definedName>
    <definedName name="REND56">[127]APU!#REF!</definedName>
    <definedName name="REND57">[127]APU!#REF!</definedName>
    <definedName name="REND58">[127]APU!#REF!</definedName>
    <definedName name="REND59">[127]APU!#REF!</definedName>
    <definedName name="REND60">[127]APU!#REF!</definedName>
    <definedName name="REND61">[127]APU!#REF!</definedName>
    <definedName name="REND62">[127]APU!#REF!</definedName>
    <definedName name="REND63">[127]APU!#REF!</definedName>
    <definedName name="REND64">[127]APU!#REF!</definedName>
    <definedName name="REND65">[127]APU!#REF!</definedName>
    <definedName name="REND66">[127]APU!#REF!</definedName>
    <definedName name="REND67">[127]APU!#REF!</definedName>
    <definedName name="REND68">[127]APU!#REF!</definedName>
    <definedName name="REND69">[127]APU!#REF!</definedName>
    <definedName name="REND70">[127]APU!#REF!</definedName>
    <definedName name="REND71">[127]APU!#REF!</definedName>
    <definedName name="REND72">[127]APU!#REF!</definedName>
    <definedName name="REND73">[127]APU!#REF!</definedName>
    <definedName name="REND74">[127]APU!#REF!</definedName>
    <definedName name="REND75">[127]APU!#REF!</definedName>
    <definedName name="REND76">[127]APU!#REF!</definedName>
    <definedName name="REND77">[127]APU!#REF!</definedName>
    <definedName name="REND78">[127]APU!#REF!</definedName>
    <definedName name="REND79">[127]APU!#REF!</definedName>
    <definedName name="REND80">[127]APU!#REF!</definedName>
    <definedName name="REND81">[127]APU!#REF!</definedName>
    <definedName name="REND82">[127]APU!#REF!</definedName>
    <definedName name="REND83">[127]APU!#REF!</definedName>
    <definedName name="REND84">[127]APU!#REF!</definedName>
    <definedName name="REND85">[127]APU!#REF!</definedName>
    <definedName name="REND86">[127]APU!#REF!</definedName>
    <definedName name="REND87">[127]APU!#REF!</definedName>
    <definedName name="REND88">[127]APU!#REF!</definedName>
    <definedName name="REND89">[127]APU!#REF!</definedName>
    <definedName name="REND90">[127]APU!#REF!</definedName>
    <definedName name="REND91">[127]APU!#REF!</definedName>
    <definedName name="REND92">[127]APU!#REF!</definedName>
    <definedName name="REND93">[127]APU!#REF!</definedName>
    <definedName name="REND94">[127]APU!#REF!</definedName>
    <definedName name="REND95">[127]APU!#REF!</definedName>
    <definedName name="REND96">[127]APU!#REF!</definedName>
    <definedName name="REND97">[127]APU!#REF!</definedName>
    <definedName name="REND98">[127]APU!#REF!</definedName>
    <definedName name="REND99">[127]APU!#REF!</definedName>
    <definedName name="rendimiento">#REF!</definedName>
    <definedName name="RENDIMIENTO____CARGA">#REF!</definedName>
    <definedName name="Renoai">#REF!</definedName>
    <definedName name="REP.PAV">#REF!</definedName>
    <definedName name="REPLEGAL">#REF!</definedName>
    <definedName name="Reprocessing">[104]Input!$E$29</definedName>
    <definedName name="Reprocessing_Year">[104]Input!$F$29</definedName>
    <definedName name="REPROGRAMACION">#REF!</definedName>
    <definedName name="RepsolWI">[115]Input!$D$13</definedName>
    <definedName name="REPXXX">#REF!</definedName>
    <definedName name="Requerimiento">#REF!</definedName>
    <definedName name="Requerimientos">#REF!</definedName>
    <definedName name="rer" localSheetId="0"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_05_01" localSheetId="0" hidden="1">{#N/A,#N/A,FALSE,"Portada";#N/A,#N/A,FALSE,"Cotizaciones";#N/A,#N/A,FALSE,"Of_Merc_Lin";#N/A,#N/A,FALSE,"Productos";#N/A,#N/A,FALSE,"Aprov_Prod";#N/A,#N/A,FALSE,"CV_PetrocAlg";#N/A,#N/A,FALSE,"CVD (2)"}</definedName>
    <definedName name="RES_05_01" localSheetId="5" hidden="1">{#N/A,#N/A,FALSE,"Portada";#N/A,#N/A,FALSE,"Cotizaciones";#N/A,#N/A,FALSE,"Of_Merc_Lin";#N/A,#N/A,FALSE,"Productos";#N/A,#N/A,FALSE,"Aprov_Prod";#N/A,#N/A,FALSE,"CV_PetrocAlg";#N/A,#N/A,FALSE,"CVD (2)"}</definedName>
    <definedName name="RES_05_01" hidden="1">{#N/A,#N/A,FALSE,"Portada";#N/A,#N/A,FALSE,"Cotizaciones";#N/A,#N/A,FALSE,"Of_Merc_Lin";#N/A,#N/A,FALSE,"Productos";#N/A,#N/A,FALSE,"Aprov_Prod";#N/A,#N/A,FALSE,"CV_PetrocAlg";#N/A,#N/A,FALSE,"CVD (2)"}</definedName>
    <definedName name="RESCASE">#REF!</definedName>
    <definedName name="Reserves_Category">[77]Object_list!$A$10:$A$12</definedName>
    <definedName name="RéservesTot">#REF!</definedName>
    <definedName name="Reservoir">#REF!</definedName>
    <definedName name="residente" localSheetId="0">'[119]GENERALIDADES '!$E$9</definedName>
    <definedName name="residente" localSheetId="5">'[119]GENERALIDADES '!$E$9</definedName>
    <definedName name="residente">'[120]GENERALIDADES '!$E$9</definedName>
    <definedName name="Resistividad">#REF!</definedName>
    <definedName name="Résparpuits">#REF!</definedName>
    <definedName name="resu" localSheetId="2">[290]original_sist!$B$1:$L$167</definedName>
    <definedName name="resu" localSheetId="3">[290]original_sist!$B$1:$L$167</definedName>
    <definedName name="resu" localSheetId="4">[290]original_sist!$B$1:$L$167</definedName>
    <definedName name="resu" localSheetId="6">[290]original_sist!$B$1:$L$167</definedName>
    <definedName name="RESU">#REF!</definedName>
    <definedName name="resu8" localSheetId="0">[19]!resu8</definedName>
    <definedName name="resu8" localSheetId="3">[19]!resu8</definedName>
    <definedName name="resu8" localSheetId="4">[19]!resu8</definedName>
    <definedName name="resu8" localSheetId="6">[19]!resu8</definedName>
    <definedName name="resu8">[19]!resu8</definedName>
    <definedName name="resufi">#REF!</definedName>
    <definedName name="resufi1">#REF!</definedName>
    <definedName name="resul">#REF!</definedName>
    <definedName name="RESUM">'[233]1'!#REF!</definedName>
    <definedName name="resum2">'[14]PU (2)'!#REF!</definedName>
    <definedName name="ReSumen" localSheetId="0" hidden="1">{#N/A,#N/A,FALSE,"Hoja1";#N/A,#N/A,FALSE,"Hoja2"}</definedName>
    <definedName name="resumen">#REF!</definedName>
    <definedName name="resumen_final">#REF!</definedName>
    <definedName name="resumen_final1">#REF!</definedName>
    <definedName name="Retenc" localSheetId="0">[92]BASES!$E$31</definedName>
    <definedName name="Retenc">[93]BASES!$E$31</definedName>
    <definedName name="retro1">[291]INSUMOS!$A$36</definedName>
    <definedName name="RETTRE" localSheetId="0"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hidden="1">{"TAB1",#N/A,TRUE,"GENERAL";"TAB2",#N/A,TRUE,"GENERAL";"TAB3",#N/A,TRUE,"GENERAL";"TAB4",#N/A,TRUE,"GENERAL";"TAB5",#N/A,TRUE,"GENERAL"}</definedName>
    <definedName name="REVISIÓN" localSheetId="0">[131]Hoja1!$C$13:$C$18</definedName>
    <definedName name="REVISIÓN" localSheetId="5">[131]Hoja1!$C$13:$C$18</definedName>
    <definedName name="Revisión">[248]!Revisión</definedName>
    <definedName name="REVRAN">#REF!</definedName>
    <definedName name="rewfreg" localSheetId="0"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hidden="1">{"TAB1",#N/A,TRUE,"GENERAL";"TAB2",#N/A,TRUE,"GENERAL";"TAB3",#N/A,TRUE,"GENERAL";"TAB4",#N/A,TRUE,"GENERAL";"TAB5",#N/A,TRUE,"GENERAL"}</definedName>
    <definedName name="rey" localSheetId="3">[91]!ERR</definedName>
    <definedName name="rey" localSheetId="4">[91]!ERR</definedName>
    <definedName name="rey" localSheetId="6">[91]!ERR</definedName>
    <definedName name="rey">[91]!ERR</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hidden="1">{"via1",#N/A,TRUE,"general";"via2",#N/A,TRUE,"general";"via3",#N/A,TRUE,"general"}</definedName>
    <definedName name="RFEMER">#REF!</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O" localSheetId="0">IF(Loan_Amount*Interest_Rate*Loan_Years*Loan_Start&gt;0,1,0)</definedName>
    <definedName name="RICO" localSheetId="5">IF(Loan_Amount*Interest_Rate*Loan_Years*Loan_Start&gt;0,1,0)</definedName>
    <definedName name="RICO">IF(Loan_Amount*Interest_Rate*Loan_Years*Loan_Start&gt;0,1,0)</definedName>
    <definedName name="RID">[292]Ingenieria!#REF!</definedName>
    <definedName name="Rig">#REF!</definedName>
    <definedName name="RIO_CEIBAS">[100]DATOSBP!$I$23:$T$31</definedName>
    <definedName name="RioCeibas">#REF!</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'[4]7422CW00'!#REF!</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[147]Datos!$D$12</definedName>
    <definedName name="rñ">#REF!</definedName>
    <definedName name="Ro">#REF!,#REF!,#REF!</definedName>
    <definedName name="Rodonita">#REF!</definedName>
    <definedName name="Royalty_1">[86]Datos!$U$65</definedName>
    <definedName name="Royalty_2">[86]Datos!$U$67</definedName>
    <definedName name="Royalty_3">[133]Datos!$N$76</definedName>
    <definedName name="Roygas">[39]Datos!$Q$72</definedName>
    <definedName name="Royoil">[39]Datos!$Q$70</definedName>
    <definedName name="rpld"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r" localSheetId="0">#REF!</definedName>
    <definedName name="rr" localSheetId="2">'APU 1.1'!ERR</definedName>
    <definedName name="rr" localSheetId="3">'APU 1.2'!ERR</definedName>
    <definedName name="rr" localSheetId="4">'APU 1.3'!ERR</definedName>
    <definedName name="rr" localSheetId="5">'MEMORIAS DE CALCULO'!ERR</definedName>
    <definedName name="rr" localSheetId="6">'Transporte de materiales- t'!ERR</definedName>
    <definedName name="rr">[0]!ERR</definedName>
    <definedName name="rr_10" localSheetId="0">NA()</definedName>
    <definedName name="rr_10" localSheetId="5">NA()</definedName>
    <definedName name="rr_10">#NAME?</definedName>
    <definedName name="rr_3" localSheetId="0">NA()</definedName>
    <definedName name="rr_3" localSheetId="5">NA()</definedName>
    <definedName name="rr_3">#NAME?</definedName>
    <definedName name="rr_4" localSheetId="0">NA()</definedName>
    <definedName name="rr_4" localSheetId="5">NA()</definedName>
    <definedName name="rr_4">#NAME?</definedName>
    <definedName name="rr_5" localSheetId="0">NA()</definedName>
    <definedName name="rr_5" localSheetId="5">NA()</definedName>
    <definedName name="rr_5">#NAME?</definedName>
    <definedName name="rr_6" localSheetId="0">NA()</definedName>
    <definedName name="rr_6" localSheetId="5">NA()</definedName>
    <definedName name="rr_6">#NAME?</definedName>
    <definedName name="rr_7" localSheetId="0">NA()</definedName>
    <definedName name="rr_7" localSheetId="5">NA()</definedName>
    <definedName name="rr_7">#NAME?</definedName>
    <definedName name="rr_8" localSheetId="0">NA()</definedName>
    <definedName name="rr_8" localSheetId="5">NA()</definedName>
    <definedName name="rr_8">#NAME?</definedName>
    <definedName name="rr_9" localSheetId="0">NA()</definedName>
    <definedName name="rr_9" localSheetId="5">NA()</definedName>
    <definedName name="rr_9">#NAME?</definedName>
    <definedName name="rre" localSheetId="0" hidden="1">{"cprgas",#N/A,FALSE,"CPR_E";"cprwat",#N/A,FALSE,"CPR_E";"oilcpr",#N/A,FALSE,"CPR_E";"norwat",#N/A,FALSE,"CPR_E";"norgas",#N/A,FALSE,"CPR_E";"noroil",#N/A,FALSE,"CPR_E";"surwat",#N/A,FALSE,"CPR_E";"surgas",#N/A,FALSE,"CPR_E";"suroil",#N/A,FALSE,"CPR_E";"puriwat",#N/A,FALSE,"CPR_E";"purigas",#N/A,FALSE,"CPR_E";"purioil",#N/A,FALSE,"CPR_E"}</definedName>
    <definedName name="rre" localSheetId="5" hidden="1">{"cprgas",#N/A,FALSE,"CPR_E";"cprwat",#N/A,FALSE,"CPR_E";"oilcpr",#N/A,FALSE,"CPR_E";"norwat",#N/A,FALSE,"CPR_E";"norgas",#N/A,FALSE,"CPR_E";"noroil",#N/A,FALSE,"CPR_E";"surwat",#N/A,FALSE,"CPR_E";"surgas",#N/A,FALSE,"CPR_E";"suroil",#N/A,FALSE,"CPR_E";"puriwat",#N/A,FALSE,"CPR_E";"purigas",#N/A,FALSE,"CPR_E";"purioil",#N/A,FALSE,"CPR_E"}</definedName>
    <definedName name="rre" hidden="1">{"cprgas",#N/A,FALSE,"CPR_E";"cprwat",#N/A,FALSE,"CPR_E";"oilcpr",#N/A,FALSE,"CPR_E";"norwat",#N/A,FALSE,"CPR_E";"norgas",#N/A,FALSE,"CPR_E";"noroil",#N/A,FALSE,"CPR_E";"surwat",#N/A,FALSE,"CPR_E";"surgas",#N/A,FALSE,"CPR_E";"suroil",#N/A,FALSE,"CPR_E";"puriwat",#N/A,FALSE,"CPR_E";"purigas",#N/A,FALSE,"CPR_E";"purioil",#N/A,FALSE,"CPR_E"}</definedName>
    <definedName name="rrer" localSheetId="0">[0]!ERR</definedName>
    <definedName name="rrer" localSheetId="5">[0]!ERR</definedName>
    <definedName name="rrer">[0]!ERR</definedName>
    <definedName name="rrr" localSheetId="0"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hidden="1">{"via1",#N/A,TRUE,"general";"via2",#N/A,TRUE,"general";"via3",#N/A,TRUE,"general"}</definedName>
    <definedName name="rrrr">'[105]Form5 _Pág_ 1'!#REF!</definedName>
    <definedName name="rrrrr" localSheetId="3">[91]!ERR</definedName>
    <definedName name="rrrrr" localSheetId="4">[91]!ERR</definedName>
    <definedName name="rrrrr" localSheetId="6">[91]!ERR</definedName>
    <definedName name="rrrrr">[91]!ERR</definedName>
    <definedName name="rrrrrb" localSheetId="0"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hidden="1">{"TAB1",#N/A,TRUE,"GENERAL";"TAB2",#N/A,TRUE,"GENERAL";"TAB3",#N/A,TRUE,"GENERAL";"TAB4",#N/A,TRUE,"GENERAL";"TAB5",#N/A,TRUE,"GENERAL"}</definedName>
    <definedName name="rtgyhj">'[36]1'!#REF!</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hidden="1">{"TAB1",#N/A,TRUE,"GENERAL";"TAB2",#N/A,TRUE,"GENERAL";"TAB3",#N/A,TRUE,"GENERAL";"TAB4",#N/A,TRUE,"GENERAL";"TAB5",#N/A,TRUE,"GENERAL"}</definedName>
    <definedName name="rtujk" localSheetId="0" hidden="1">{"krl1",#N/A,FALSE,"kr";"krl2",#N/A,FALSE,"kr";"compara",#N/A,FALSE,"kr";"desconp1",#N/A,FALSE,"kr";"desconp12",#N/A,FALSE,"kr";"krnp1",#N/A,FALSE,"kr";"krnp2",#N/A,FALSE,"kr";"krp12avg",#N/A,FALSE,"kr";"krp1avg",#N/A,FALSE,"kr"}</definedName>
    <definedName name="rtujk" localSheetId="5" hidden="1">{"krl1",#N/A,FALSE,"kr";"krl2",#N/A,FALSE,"kr";"compara",#N/A,FALSE,"kr";"desconp1",#N/A,FALSE,"kr";"desconp12",#N/A,FALSE,"kr";"krnp1",#N/A,FALSE,"kr";"krnp2",#N/A,FALSE,"kr";"krp12avg",#N/A,FALSE,"kr";"krp1avg",#N/A,FALSE,"kr"}</definedName>
    <definedName name="rtujk" hidden="1">{"krl1",#N/A,FALSE,"kr";"krl2",#N/A,FALSE,"kr";"compara",#N/A,FALSE,"kr";"desconp1",#N/A,FALSE,"kr";"desconp12",#N/A,FALSE,"kr";"krnp1",#N/A,FALSE,"kr";"krnp2",#N/A,FALSE,"kr";"krp12avg",#N/A,FALSE,"kr";"krp1avg",#N/A,FALSE,"kr"}</definedName>
    <definedName name="rturtu" localSheetId="0"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H" localSheetId="0">[0]!ERR</definedName>
    <definedName name="RUTH" localSheetId="5">[0]!ERR</definedName>
    <definedName name="RUTH">[0]!ERR</definedName>
    <definedName name="rutu" localSheetId="0"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hidden="1">{"via1",#N/A,TRUE,"general";"via2",#N/A,TRUE,"general";"via3",#N/A,TRUE,"general"}</definedName>
    <definedName name="RW">[293]items!$C$4:$J$248</definedName>
    <definedName name="rwt" localSheetId="0"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hidden="1">{"via1",#N/A,TRUE,"general";"via2",#N/A,TRUE,"general";"via3",#N/A,TRUE,"general"}</definedName>
    <definedName name="Rwvu.oil." hidden="1">'[167]59y22%'!$BA:$BA,'[167]59y22%'!#REF!</definedName>
    <definedName name="Rwvu.oilgasagua." hidden="1">'[167]59y22%'!$B:$AT,'[167]59y22%'!$BA:$BA</definedName>
    <definedName name="ry" localSheetId="0"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hidden="1">{"via1",#N/A,TRUE,"general";"via2",#N/A,TRUE,"general";"via3",#N/A,TRUE,"general"}</definedName>
    <definedName name="s" localSheetId="0">AIU!err</definedName>
    <definedName name="s" localSheetId="2">'APU 1.1'!ERR</definedName>
    <definedName name="s" localSheetId="3">'APU 1.2'!ERR</definedName>
    <definedName name="s" localSheetId="4">'APU 1.3'!ERR</definedName>
    <definedName name="s" localSheetId="5">'MEMORIAS DE CALCULO'!ERR</definedName>
    <definedName name="s" localSheetId="6">'Transporte de materiales- t'!ERR</definedName>
    <definedName name="s">[0]!ERR</definedName>
    <definedName name="S1_">#REF!</definedName>
    <definedName name="S2_">#REF!</definedName>
    <definedName name="S3_">#REF!</definedName>
    <definedName name="S4_">#REF!</definedName>
    <definedName name="S5_">#REF!</definedName>
    <definedName name="S6_">#REF!</definedName>
    <definedName name="S7_">#REF!</definedName>
    <definedName name="S8_">#REF!</definedName>
    <definedName name="S9_">#REF!</definedName>
    <definedName name="SA">[41]Hoja2!#REF!</definedName>
    <definedName name="saa" localSheetId="0"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hidden="1">{"via1",#N/A,TRUE,"general";"via2",#N/A,TRUE,"general";"via3",#N/A,TRUE,"general"}</definedName>
    <definedName name="SAbatt">#REF!</definedName>
    <definedName name="SAccus">#REF!</definedName>
    <definedName name="SAD" localSheetId="0"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hidden="1">{"via1",#N/A,TRUE,"general";"via2",#N/A,TRUE,"general";"via3",#N/A,TRUE,"general"}</definedName>
    <definedName name="sadgasc">#REF!</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hidden="1">{"TAB1",#N/A,TRUE,"GENERAL";"TAB2",#N/A,TRUE,"GENERAL";"TAB3",#N/A,TRUE,"GENERAL";"TAB4",#N/A,TRUE,"GENERAL";"TAB5",#N/A,TRUE,"GENERAL"}</definedName>
    <definedName name="SALARIO">[222]Jornales!$A$7:$B$51</definedName>
    <definedName name="salarios" localSheetId="0">AIU!err</definedName>
    <definedName name="salarios" localSheetId="2">'APU 1.1'!ERR</definedName>
    <definedName name="salarios" localSheetId="3">'APU 1.2'!ERR</definedName>
    <definedName name="salarios" localSheetId="4">'APU 1.3'!ERR</definedName>
    <definedName name="salarios" localSheetId="5">'MEMORIAS DE CALCULO'!ERR</definedName>
    <definedName name="salarios" localSheetId="6">'Transporte de materiales- t'!ERR</definedName>
    <definedName name="salarios">[0]!ERR</definedName>
    <definedName name="SalConv">'[20]DATOS CONTRATO'!$G$14</definedName>
    <definedName name="Salesret">[39]Datos!$Q$74</definedName>
    <definedName name="SALID1">#REF!</definedName>
    <definedName name="SalMinimo" localSheetId="0">[92]BASES!$E$41</definedName>
    <definedName name="SalMinimo">[93]BASES!$E$41</definedName>
    <definedName name="SANTIAGO">[100]DATOSPB!I$106:T$114</definedName>
    <definedName name="sas">#REF!</definedName>
    <definedName name="SASA" localSheetId="3">[10]!ERR</definedName>
    <definedName name="SASA" localSheetId="4">[10]!ERR</definedName>
    <definedName name="SASA" localSheetId="6">[10]!ERR</definedName>
    <definedName name="SASA">[10]!ERR</definedName>
    <definedName name="sbe">#REF!</definedName>
    <definedName name="Sbf">[52]CALCULO!$E$61</definedName>
    <definedName name="sbgfbgdr" localSheetId="0"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hidden="1">{"via1",#N/A,TRUE,"general";"via2",#N/A,TRUE,"general";"via3",#N/A,TRUE,"general"}</definedName>
    <definedName name="SBO">#REF!</definedName>
    <definedName name="SBS">#REF!</definedName>
    <definedName name="sc">#REF!</definedName>
    <definedName name="scen_change" hidden="1">[53]inpermeabOTRO!#REF!</definedName>
    <definedName name="scen_name1" hidden="1">"arial"</definedName>
    <definedName name="scen_num" hidden="1">1</definedName>
    <definedName name="scen_user1" hidden="1">"DIRECCION DE INFORMATICA"</definedName>
    <definedName name="scen_value1" localSheetId="0" hidden="1">{"SUMINISTRO E INSTALACIÓN CANALETAS L=7.50"}</definedName>
    <definedName name="scen_value1" localSheetId="5" hidden="1">{"SUMINISTRO E INSTALACIÓN CANALETAS L=7.50"}</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CoeffRécup">#REF!</definedName>
    <definedName name="SCR">#REF!</definedName>
    <definedName name="SCutoff">#REF!</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hidden="1">{"TAB1",#N/A,TRUE,"GENERAL";"TAB2",#N/A,TRUE,"GENERAL";"TAB3",#N/A,TRUE,"GENERAL";"TAB4",#N/A,TRUE,"GENERAL";"TAB5",#N/A,TRUE,"GENERAL"}</definedName>
    <definedName name="SD." localSheetId="3">[79]!ERR</definedName>
    <definedName name="SD." localSheetId="4">[79]!ERR</definedName>
    <definedName name="SD." localSheetId="6">[79]!ERR</definedName>
    <definedName name="SD.">[79]!ERR</definedName>
    <definedName name="sdaf" localSheetId="0"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hidden="1">{"via1",#N/A,TRUE,"general";"via2",#N/A,TRUE,"general";"via3",#N/A,TRUE,"general"}</definedName>
    <definedName name="sdc" localSheetId="3">[8]!ERR</definedName>
    <definedName name="sdc" localSheetId="4">[8]!ERR</definedName>
    <definedName name="sdc" localSheetId="6">[8]!ERR</definedName>
    <definedName name="sdc">[8]!ERR</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localSheetId="5" hidden="1">{#N/A,#N/A,TRUE,"1842CWN0"}</definedName>
    <definedName name="SDDSAFF" hidden="1">{#N/A,#N/A,TRUE,"1842CWN0"}</definedName>
    <definedName name="SDE">#REF!</definedName>
    <definedName name="SDécalfor">#REF!</definedName>
    <definedName name="Sdeclin">#REF!</definedName>
    <definedName name="SDF">'[36]1'!#REF!</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hidden="1">{"via1",#N/A,TRUE,"general";"via2",#N/A,TRUE,"general";"via3",#N/A,TRUE,"general"}</definedName>
    <definedName name="SDFDG" localSheetId="0" hidden="1">{#N/A,#N/A,TRUE,"1842CWN0"}</definedName>
    <definedName name="SDFDG" localSheetId="5" hidden="1">{#N/A,#N/A,TRUE,"1842CWN0"}</definedName>
    <definedName name="SDFDG" hidden="1">{#N/A,#N/A,TRUE,"1842CWN0"}</definedName>
    <definedName name="sdfds" localSheetId="0"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hidden="1">{"TAB1",#N/A,TRUE,"GENERAL";"TAB2",#N/A,TRUE,"GENERAL";"TAB3",#N/A,TRUE,"GENERAL";"TAB4",#N/A,TRUE,"GENERAL";"TAB5",#N/A,TRUE,"GENERAL"}</definedName>
    <definedName name="SDforInj">#REF!</definedName>
    <definedName name="SDforProd">#REF!</definedName>
    <definedName name="sdfsd">#REF!</definedName>
    <definedName name="sdfsd4" localSheetId="0"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localSheetId="5"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hidden="1">{"TAB1",#N/A,TRUE,"GENERAL";"TAB2",#N/A,TRUE,"GENERAL";"TAB3",#N/A,TRUE,"GENERAL";"TAB4",#N/A,TRUE,"GENERAL";"TAB5",#N/A,TRUE,"GENERAL"}</definedName>
    <definedName name="SDG">[248]!SDG</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hidden="1">{"TAB1",#N/A,TRUE,"GENERAL";"TAB2",#N/A,TRUE,"GENERAL";"TAB3",#N/A,TRUE,"GENERAL";"TAB4",#N/A,TRUE,"GENERAL";"TAB5",#N/A,TRUE,"GENERAL"}</definedName>
    <definedName name="Sdispo">#REF!</definedName>
    <definedName name="SDS" hidden="1">#REF!</definedName>
    <definedName name="sdsdfh" localSheetId="0"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hidden="1">{"via1",#N/A,TRUE,"general";"via2",#N/A,TRUE,"general";"via3",#N/A,TRUE,"general"}</definedName>
    <definedName name="sdsdfsdff" localSheetId="0" hidden="1">{#N/A,#N/A,TRUE,"1842CWN0"}</definedName>
    <definedName name="sdsdfsdff" localSheetId="5" hidden="1">{#N/A,#N/A,TRUE,"1842CWN0"}</definedName>
    <definedName name="sdsdfsdff" hidden="1">{#N/A,#N/A,TRUE,"1842CWN0"}</definedName>
    <definedName name="sdsgathtxhy">'[36]1'!#REF!</definedName>
    <definedName name="SDuréePlateau">#REF!</definedName>
    <definedName name="SE">[294]Datos!$B$3:$D$72</definedName>
    <definedName name="Seal">#REF!</definedName>
    <definedName name="seccion1">#REF!</definedName>
    <definedName name="seccion2">#REF!</definedName>
    <definedName name="Section_A___Core_Financials">#REF!</definedName>
    <definedName name="Section_B___Spare_Accounts">#REF!</definedName>
    <definedName name="Section_C___Supplementary_Data__GROUP_Only">#REF!</definedName>
    <definedName name="Section_D___Supplementary_Data__OIL_Only">#REF!</definedName>
    <definedName name="Section_E___Supplementary_Data__CHEMS_Only">#REF!</definedName>
    <definedName name="Section_G___Full_Year_Profit_and_Cash_vs_Plan">#REF!</definedName>
    <definedName name="Section_H___Full_Year_Capex_vs_Plan__BPX_Only">#REF!</definedName>
    <definedName name="Section_I___Quarter_vs_Same_Quarter_Last_Year">#REF!</definedName>
    <definedName name="Section_J___Quarter_vs_Previous_Quarter__RCOP">#REF!</definedName>
    <definedName name="SECTOR" localSheetId="2">#REF!</definedName>
    <definedName name="SECTOR" localSheetId="3">#REF!</definedName>
    <definedName name="SECTOR" localSheetId="4">#REF!</definedName>
    <definedName name="SECTOR" localSheetId="6">#REF!</definedName>
    <definedName name="SECTOR">#REF!</definedName>
    <definedName name="segundo">'[67]ESTADO RED'!#REF!</definedName>
    <definedName name="Seismic2DKms_Year">[104]Input!$F$31</definedName>
    <definedName name="Seismic2DUnitCapex">[113]Input!$E$25</definedName>
    <definedName name="Seismic3DCapex">[113]Input!$E$26</definedName>
    <definedName name="Seismic3DKms2">[104]Input!$E$33</definedName>
    <definedName name="Seismic3Dkms2_Year">[104]Input!$E$34</definedName>
    <definedName name="SeismicCapex">[115]Input!$E$41</definedName>
    <definedName name="SeismicCarry1_Year">[104]Input!$F$23</definedName>
    <definedName name="SeismicYear">[115]Input!$D$42</definedName>
    <definedName name="SelectGreenBrown">[157]MiscData!$C$32:$D$34</definedName>
    <definedName name="SEMANA_C3">#REF!</definedName>
    <definedName name="sena">[147]Hoja1!$C$14</definedName>
    <definedName name="sencount" hidden="1">1</definedName>
    <definedName name="SEnfouisst">#REF!</definedName>
    <definedName name="Sense_Check_Area.">#REF!</definedName>
    <definedName name="SENSPROD">#REF!</definedName>
    <definedName name="SEÑAL">[11]TUBERIA!$F$47</definedName>
    <definedName name="SERO" localSheetId="0">AIU!err</definedName>
    <definedName name="SERO" localSheetId="2">'APU 1.1'!ERR</definedName>
    <definedName name="SERO" localSheetId="3">'APU 1.2'!ERR</definedName>
    <definedName name="SERO" localSheetId="4">'APU 1.3'!ERR</definedName>
    <definedName name="SERO" localSheetId="5">'MEMORIAS DE CALCULO'!ERR</definedName>
    <definedName name="SERO" localSheetId="6">'Transporte de materiales- t'!ERR</definedName>
    <definedName name="SERO">[0]!ERR</definedName>
    <definedName name="SERO_10" localSheetId="0">NA()</definedName>
    <definedName name="SERO_10" localSheetId="5">NA()</definedName>
    <definedName name="SERO_10">#NAME?</definedName>
    <definedName name="SERO_3" localSheetId="0">NA()</definedName>
    <definedName name="SERO_3" localSheetId="5">NA()</definedName>
    <definedName name="SERO_3">#NAME?</definedName>
    <definedName name="SERO_4" localSheetId="0">NA()</definedName>
    <definedName name="SERO_4" localSheetId="5">NA()</definedName>
    <definedName name="SERO_4">#NAME?</definedName>
    <definedName name="SERO_5" localSheetId="0">NA()</definedName>
    <definedName name="SERO_5" localSheetId="5">NA()</definedName>
    <definedName name="SERO_5">#NAME?</definedName>
    <definedName name="SERO_6" localSheetId="0">NA()</definedName>
    <definedName name="SERO_6" localSheetId="5">NA()</definedName>
    <definedName name="SERO_6">#NAME?</definedName>
    <definedName name="SERO_7" localSheetId="0">NA()</definedName>
    <definedName name="SERO_7" localSheetId="5">NA()</definedName>
    <definedName name="SERO_7">#NAME?</definedName>
    <definedName name="SERO_8" localSheetId="0">NA()</definedName>
    <definedName name="SERO_8" localSheetId="5">NA()</definedName>
    <definedName name="SERO_8">#NAME?</definedName>
    <definedName name="SERO_9" localSheetId="0">NA()</definedName>
    <definedName name="SERO_9" localSheetId="5">NA()</definedName>
    <definedName name="SERO_9">#NAME?</definedName>
    <definedName name="SESENTA">#REF!,#REF!</definedName>
    <definedName name="SETENTA">#REF!,#REF!</definedName>
    <definedName name="setrj" localSheetId="0"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hidden="1">{"via1",#N/A,TRUE,"general";"via2",#N/A,TRUE,"general";"via3",#N/A,TRUE,"general"}</definedName>
    <definedName name="SEVER">#REF!</definedName>
    <definedName name="sf">[147]Hoja1!$C$12</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hidden="1">{"TAB1",#N/A,TRUE,"GENERAL";"TAB2",#N/A,TRUE,"GENERAL";"TAB3",#N/A,TRUE,"GENERAL";"TAB4",#N/A,TRUE,"GENERAL";"TAB5",#N/A,TRUE,"GENERAL"}</definedName>
    <definedName name="SFF" localSheetId="0">[0]!ERR</definedName>
    <definedName name="SFF" localSheetId="5">[0]!ERR</definedName>
    <definedName name="SFF">[0]!ERR</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hidden="1">{"TAB1",#N/A,TRUE,"GENERAL";"TAB2",#N/A,TRUE,"GENERAL";"TAB3",#N/A,TRUE,"GENERAL";"TAB4",#N/A,TRUE,"GENERAL";"TAB5",#N/A,TRUE,"GENERAL"}</definedName>
    <definedName name="SFNGS">#REF!</definedName>
    <definedName name="sfsd" localSheetId="0"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hidden="1">{"TAB1",#N/A,TRUE,"GENERAL";"TAB2",#N/A,TRUE,"GENERAL";"TAB3",#N/A,TRUE,"GENERAL";"TAB4",#N/A,TRUE,"GENERAL";"TAB5",#N/A,TRUE,"GENERAL"}</definedName>
    <definedName name="SGOR">#REF!</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HEE_INT">[122]steel!#REF!</definedName>
    <definedName name="SHEET">'[4]7422CW00'!#REF!</definedName>
    <definedName name="SHEET_KP">[122]steel!$C$7:$L$47</definedName>
    <definedName name="SHEET_MR">[122]steel!$C$7:$J$47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orebase">#REF!</definedName>
    <definedName name="SHOW1">#REF!</definedName>
    <definedName name="si" localSheetId="0">#REF!</definedName>
    <definedName name="SI" localSheetId="2">'APU 1.1'!ERR</definedName>
    <definedName name="SI" localSheetId="3">'APU 1.2'!ERR</definedName>
    <definedName name="SI" localSheetId="4">'APU 1.3'!ERR</definedName>
    <definedName name="SI" localSheetId="5">'MEMORIAS DE CALCULO'!ERR</definedName>
    <definedName name="SI" localSheetId="6">'Transporte de materiales- t'!ERR</definedName>
    <definedName name="SI">[0]!ERR</definedName>
    <definedName name="SI_10" localSheetId="0">NA()</definedName>
    <definedName name="SI_10" localSheetId="5">NA()</definedName>
    <definedName name="SI_10">#NAME?</definedName>
    <definedName name="SI_3" localSheetId="0">NA()</definedName>
    <definedName name="SI_3" localSheetId="5">NA()</definedName>
    <definedName name="SI_3">#NAME?</definedName>
    <definedName name="SI_4" localSheetId="0">NA()</definedName>
    <definedName name="SI_4" localSheetId="5">NA()</definedName>
    <definedName name="SI_4">#NAME?</definedName>
    <definedName name="SI_5" localSheetId="0">NA()</definedName>
    <definedName name="SI_5" localSheetId="5">NA()</definedName>
    <definedName name="SI_5">#NAME?</definedName>
    <definedName name="SI_6" localSheetId="0">NA()</definedName>
    <definedName name="SI_6" localSheetId="5">NA()</definedName>
    <definedName name="SI_6">#NAME?</definedName>
    <definedName name="SI_7" localSheetId="0">NA()</definedName>
    <definedName name="SI_7" localSheetId="5">NA()</definedName>
    <definedName name="SI_7">#NAME?</definedName>
    <definedName name="SI_8" localSheetId="0">NA()</definedName>
    <definedName name="SI_8" localSheetId="5">NA()</definedName>
    <definedName name="SI_8">#NAME?</definedName>
    <definedName name="SI_9" localSheetId="0">NA()</definedName>
    <definedName name="SI_9" localSheetId="5">NA()</definedName>
    <definedName name="SI_9">#NAME?</definedName>
    <definedName name="SINAIU" localSheetId="3">[19]!_xlbgnm.ane8</definedName>
    <definedName name="SINAIU" localSheetId="4">[19]!_xlbgnm.ane8</definedName>
    <definedName name="SINAIU" localSheetId="6">[19]!_xlbgnm.ane8</definedName>
    <definedName name="SINAIU">[19]!_xlbgnm.ane8</definedName>
    <definedName name="SINGOLO">'[4]7422CW00'!#REF!</definedName>
    <definedName name="Sinnombre">#REF!</definedName>
    <definedName name="SipaFixedOpex">[115]Input!$E$59</definedName>
    <definedName name="SipanAppraisalVWellCost">[115]Input!$E$23</definedName>
    <definedName name="SipanCase">[115]Input!$D$17</definedName>
    <definedName name="SipanDevDWellCapex">[115]Input!$E$25</definedName>
    <definedName name="SipanDevVWellCapex">[115]Input!$E$24</definedName>
    <definedName name="SipanExpVWellCapex">[115]Input!$E$22</definedName>
    <definedName name="SipanInjWellCapex">[115]Input!$E$27</definedName>
    <definedName name="SipanPlatteau">[115]Input!$E$19</definedName>
    <definedName name="SipanPlatteauStartYear">[115]Input!$E$32</definedName>
    <definedName name="SipanProdSecondYear">[115]Input!$E$36</definedName>
    <definedName name="SipanProdThirdYear">[115]Input!$E$37</definedName>
    <definedName name="SipanProjectStartYear">[115]Input!$E$31</definedName>
    <definedName name="SipanPWellIWellRatio">[115]Input!$D$28</definedName>
    <definedName name="SipanReserves">[115]Input!$E$18</definedName>
    <definedName name="SipanReservesPerWell">[115]Input!$E$21</definedName>
    <definedName name="SipanVariableOpex">[115]Input!$E$60</definedName>
    <definedName name="SipanWellDecline">[115]Input!$E$34</definedName>
    <definedName name="SipanWellInitialProduction">[115]Input!$E$33</definedName>
    <definedName name="SipanWellPadCost">[115]Input!$D$26</definedName>
    <definedName name="SipanWellsPerPad">[115]Input!$D$29</definedName>
    <definedName name="SipaPlatteauDuration">[115]Input!$E$20</definedName>
    <definedName name="SISISIS" localSheetId="0">AIU!err</definedName>
    <definedName name="SISISIS" localSheetId="2">'APU 1.1'!ERR</definedName>
    <definedName name="SISISIS" localSheetId="3">'APU 1.2'!ERR</definedName>
    <definedName name="SISISIS" localSheetId="4">'APU 1.3'!ERR</definedName>
    <definedName name="SISISIS" localSheetId="5">'MEMORIAS DE CALCULO'!ERR</definedName>
    <definedName name="SISISIS" localSheetId="6">'Transporte de materiales- t'!ERR</definedName>
    <definedName name="SISISIS">[0]!ERR</definedName>
    <definedName name="SISISIS_10" localSheetId="0">NA()</definedName>
    <definedName name="SISISIS_10" localSheetId="5">NA()</definedName>
    <definedName name="SISISIS_10">#NAME?</definedName>
    <definedName name="SISISIS_3" localSheetId="0">NA()</definedName>
    <definedName name="SISISIS_3" localSheetId="5">NA()</definedName>
    <definedName name="SISISIS_3">#NAME?</definedName>
    <definedName name="SISISIS_4" localSheetId="0">NA()</definedName>
    <definedName name="SISISIS_4" localSheetId="5">NA()</definedName>
    <definedName name="SISISIS_4">#NAME?</definedName>
    <definedName name="SISISIS_5" localSheetId="0">NA()</definedName>
    <definedName name="SISISIS_5" localSheetId="5">NA()</definedName>
    <definedName name="SISISIS_5">#NAME?</definedName>
    <definedName name="SISISIS_6" localSheetId="0">NA()</definedName>
    <definedName name="SISISIS_6" localSheetId="5">NA()</definedName>
    <definedName name="SISISIS_6">#NAME?</definedName>
    <definedName name="SISISIS_7" localSheetId="0">NA()</definedName>
    <definedName name="SISISIS_7" localSheetId="5">NA()</definedName>
    <definedName name="SISISIS_7">#NAME?</definedName>
    <definedName name="SISISIS_8" localSheetId="0">NA()</definedName>
    <definedName name="SISISIS_8" localSheetId="5">NA()</definedName>
    <definedName name="SISISIS_8">#NAME?</definedName>
    <definedName name="SISISIS_9" localSheetId="0">NA()</definedName>
    <definedName name="SISISIS_9" localSheetId="5">NA()</definedName>
    <definedName name="SISISIS_9">#NAME?</definedName>
    <definedName name="sjdofjod">#REF!</definedName>
    <definedName name="sk">#REF!</definedName>
    <definedName name="sm">#REF!</definedName>
    <definedName name="Smlv">'[20]DATOS CONTRATO'!$I$9</definedName>
    <definedName name="smlv01">[110]CONTRATO!$I$9</definedName>
    <definedName name="smlv2001">[110]CONTRATO!$H$9</definedName>
    <definedName name="SMML">'[181]ASPECTOS TECNICOS'!$O$12:$P$32</definedName>
    <definedName name="sn" localSheetId="0">#REF!</definedName>
    <definedName name="SN">[20]EMPRESA!$G$29</definedName>
    <definedName name="Snbre_reprises">#REF!</definedName>
    <definedName name="SNbreInj">#REF!</definedName>
    <definedName name="SNbreinjgaz">#REF!</definedName>
    <definedName name="SNbreProd">#REF!</definedName>
    <definedName name="snw">#REF!</definedName>
    <definedName name="sñ">#REF!</definedName>
    <definedName name="so">#REF!</definedName>
    <definedName name="SOBREANCHO">[41]Hoja2!#REF!</definedName>
    <definedName name="Sodalita">#REF!</definedName>
    <definedName name="SOL">#REF!</definedName>
    <definedName name="SOLD._4_">#REF!</definedName>
    <definedName name="SOLD._6_">#REF!</definedName>
    <definedName name="SOLD._8_">#REF!</definedName>
    <definedName name="solver_adj" localSheetId="2" hidden="1">'APU 1.1'!#REF!</definedName>
    <definedName name="solver_adj" localSheetId="3" hidden="1">'APU 1.2'!#REF!</definedName>
    <definedName name="solver_adj" localSheetId="4" hidden="1">'APU 1.3'!#REF!</definedName>
    <definedName name="solver_adj" localSheetId="1" hidden="1">'PRESUPUESTO OFICIAL '!#REF!</definedName>
    <definedName name="solver_adj" localSheetId="6" hidden="1">'Transporte de materiales- t'!#REF!</definedName>
    <definedName name="solver_cvg" localSheetId="2" hidden="1">0.0001</definedName>
    <definedName name="solver_cvg" localSheetId="3" hidden="1">0.0001</definedName>
    <definedName name="solver_cvg" localSheetId="4" hidden="1">0.0001</definedName>
    <definedName name="solver_cvg" localSheetId="1" hidden="1">0.0001</definedName>
    <definedName name="solver_cvg" localSheetId="6" hidden="1">0.0001</definedName>
    <definedName name="solver_drv" localSheetId="2" hidden="1">1</definedName>
    <definedName name="solver_drv" localSheetId="3" hidden="1">1</definedName>
    <definedName name="solver_drv" localSheetId="4" hidden="1">1</definedName>
    <definedName name="solver_drv" localSheetId="1" hidden="1">1</definedName>
    <definedName name="solver_drv" localSheetId="6" hidden="1">1</definedName>
    <definedName name="solver_est" localSheetId="2" hidden="1">1</definedName>
    <definedName name="solver_est" localSheetId="3" hidden="1">1</definedName>
    <definedName name="solver_est" localSheetId="4" hidden="1">1</definedName>
    <definedName name="solver_est" localSheetId="1" hidden="1">1</definedName>
    <definedName name="solver_est" localSheetId="6" hidden="1">1</definedName>
    <definedName name="solver_itr" localSheetId="2" hidden="1">100</definedName>
    <definedName name="solver_itr" localSheetId="3" hidden="1">100</definedName>
    <definedName name="solver_itr" localSheetId="4" hidden="1">100</definedName>
    <definedName name="solver_itr" localSheetId="1" hidden="1">100</definedName>
    <definedName name="solver_itr" localSheetId="6" hidden="1">100</definedName>
    <definedName name="solver_lhs1" localSheetId="2" hidden="1">'APU 1.1'!#REF!</definedName>
    <definedName name="solver_lhs1" localSheetId="3" hidden="1">'APU 1.2'!#REF!</definedName>
    <definedName name="solver_lhs1" localSheetId="4" hidden="1">'APU 1.3'!#REF!</definedName>
    <definedName name="solver_lhs1" localSheetId="1" hidden="1">'PRESUPUESTO OFICIAL '!$K$27</definedName>
    <definedName name="solver_lhs1" localSheetId="6" hidden="1">'Transporte de materiales- t'!#REF!</definedName>
    <definedName name="solver_lin" localSheetId="2" hidden="1">2</definedName>
    <definedName name="solver_lin" localSheetId="3" hidden="1">2</definedName>
    <definedName name="solver_lin" localSheetId="4" hidden="1">2</definedName>
    <definedName name="solver_lin" localSheetId="1" hidden="1">2</definedName>
    <definedName name="solver_lin" localSheetId="6" hidden="1">2</definedName>
    <definedName name="solver_neg" localSheetId="2" hidden="1">2</definedName>
    <definedName name="solver_neg" localSheetId="3" hidden="1">2</definedName>
    <definedName name="solver_neg" localSheetId="4" hidden="1">2</definedName>
    <definedName name="solver_neg" localSheetId="1" hidden="1">2</definedName>
    <definedName name="solver_neg" localSheetId="6" hidden="1">2</definedName>
    <definedName name="solver_num" localSheetId="2" hidden="1">1</definedName>
    <definedName name="solver_num" localSheetId="3" hidden="1">1</definedName>
    <definedName name="solver_num" localSheetId="4" hidden="1">1</definedName>
    <definedName name="solver_num" localSheetId="1" hidden="1">1</definedName>
    <definedName name="solver_num" localSheetId="6" hidden="1">1</definedName>
    <definedName name="solver_nwt" localSheetId="2" hidden="1">1</definedName>
    <definedName name="solver_nwt" localSheetId="3" hidden="1">1</definedName>
    <definedName name="solver_nwt" localSheetId="4" hidden="1">1</definedName>
    <definedName name="solver_nwt" localSheetId="1" hidden="1">1</definedName>
    <definedName name="solver_nwt" localSheetId="6" hidden="1">1</definedName>
    <definedName name="solver_opt" localSheetId="2" hidden="1">'APU 1.1'!#REF!</definedName>
    <definedName name="solver_opt" localSheetId="3" hidden="1">'APU 1.2'!#REF!</definedName>
    <definedName name="solver_opt" localSheetId="4" hidden="1">'APU 1.3'!#REF!</definedName>
    <definedName name="solver_opt" localSheetId="1" hidden="1">'PRESUPUESTO OFICIAL '!$K$27</definedName>
    <definedName name="solver_opt" localSheetId="6" hidden="1">'Transporte de materiales- t'!#REF!</definedName>
    <definedName name="solver_pre" localSheetId="2" hidden="1">0.000001</definedName>
    <definedName name="solver_pre" localSheetId="3" hidden="1">0.000001</definedName>
    <definedName name="solver_pre" localSheetId="4" hidden="1">0.000001</definedName>
    <definedName name="solver_pre" localSheetId="1" hidden="1">0.000001</definedName>
    <definedName name="solver_pre" localSheetId="6" hidden="1">0.000001</definedName>
    <definedName name="solver_rel1" localSheetId="2" hidden="1">2</definedName>
    <definedName name="solver_rel1" localSheetId="3" hidden="1">2</definedName>
    <definedName name="solver_rel1" localSheetId="4" hidden="1">2</definedName>
    <definedName name="solver_rel1" localSheetId="1" hidden="1">2</definedName>
    <definedName name="solver_rel1" localSheetId="6" hidden="1">2</definedName>
    <definedName name="solver_rhs1" localSheetId="2" hidden="1">'APU 1.1'!#REF!</definedName>
    <definedName name="solver_rhs1" localSheetId="3" hidden="1">'APU 1.2'!#REF!</definedName>
    <definedName name="solver_rhs1" localSheetId="4" hidden="1">'APU 1.3'!#REF!</definedName>
    <definedName name="solver_rhs1" localSheetId="1" hidden="1">'PRESUPUESTO OFICIAL '!$K$28</definedName>
    <definedName name="solver_rhs1" localSheetId="6" hidden="1">'Transporte de materiales- t'!#REF!</definedName>
    <definedName name="solver_scl" localSheetId="2" hidden="1">2</definedName>
    <definedName name="solver_scl" localSheetId="3" hidden="1">2</definedName>
    <definedName name="solver_scl" localSheetId="4" hidden="1">2</definedName>
    <definedName name="solver_scl" localSheetId="1" hidden="1">2</definedName>
    <definedName name="solver_scl" localSheetId="6" hidden="1">2</definedName>
    <definedName name="solver_sho" localSheetId="2" hidden="1">2</definedName>
    <definedName name="solver_sho" localSheetId="3" hidden="1">2</definedName>
    <definedName name="solver_sho" localSheetId="4" hidden="1">2</definedName>
    <definedName name="solver_sho" localSheetId="1" hidden="1">2</definedName>
    <definedName name="solver_sho" localSheetId="6" hidden="1">2</definedName>
    <definedName name="solver_tim" localSheetId="2" hidden="1">100</definedName>
    <definedName name="solver_tim" localSheetId="3" hidden="1">100</definedName>
    <definedName name="solver_tim" localSheetId="4" hidden="1">100</definedName>
    <definedName name="solver_tim" localSheetId="1" hidden="1">100</definedName>
    <definedName name="solver_tim" localSheetId="6" hidden="1">100</definedName>
    <definedName name="solver_tol" localSheetId="2" hidden="1">0.05</definedName>
    <definedName name="solver_tol" localSheetId="3" hidden="1">0.05</definedName>
    <definedName name="solver_tol" localSheetId="4" hidden="1">0.05</definedName>
    <definedName name="solver_tol" localSheetId="1" hidden="1">0.05</definedName>
    <definedName name="solver_tol" localSheetId="6" hidden="1">0.05</definedName>
    <definedName name="solver_typ" localSheetId="2" hidden="1">3</definedName>
    <definedName name="solver_typ" localSheetId="3" hidden="1">3</definedName>
    <definedName name="solver_typ" localSheetId="4" hidden="1">3</definedName>
    <definedName name="solver_typ" localSheetId="1" hidden="1">3</definedName>
    <definedName name="solver_typ" localSheetId="6" hidden="1">3</definedName>
    <definedName name="solver_val" localSheetId="2" hidden="1">490454</definedName>
    <definedName name="solver_val" localSheetId="3" hidden="1">490454</definedName>
    <definedName name="solver_val" localSheetId="4" hidden="1">490454</definedName>
    <definedName name="solver_val" localSheetId="1" hidden="1">63899000000</definedName>
    <definedName name="solver_val" localSheetId="6" hidden="1">490454</definedName>
    <definedName name="SOPCON">[11]EQUIPO!$F$288</definedName>
    <definedName name="SOPEndYear">#REF!</definedName>
    <definedName name="Spanner_Auto_File">"F:\Proyectos\CEI\Tunja-Barbosa\tra2b.x2a"</definedName>
    <definedName name="Spanner_Auto_Select">'[295]A-HOR'!#REF!</definedName>
    <definedName name="Specific_Fluids">[77]Object_list!$H$2:$H$5</definedName>
    <definedName name="Specific_Oil">[77]Object_list!$G$2:$G$5</definedName>
    <definedName name="SPinit">#REF!</definedName>
    <definedName name="SProfondeur">#REF!</definedName>
    <definedName name="Spud_Pozos_mes">'[207]Drilling Schedule (2)'!$AM$385:$BL$470</definedName>
    <definedName name="sr">#REF!</definedName>
    <definedName name="SRéservesTot">#REF!</definedName>
    <definedName name="SRésparpuits">#REF!</definedName>
    <definedName name="Srink">[39]Datos!$U$36</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3">#REF!</definedName>
    <definedName name="SS" localSheetId="4">#REF!</definedName>
    <definedName name="SS" localSheetId="6">#REF!</definedName>
    <definedName name="SS">#REF!</definedName>
    <definedName name="SS_AVG_SIZE">#REF!</definedName>
    <definedName name="SS_WELDING">#REF!</definedName>
    <definedName name="ssa">[147]Hoja1!$C$25</definedName>
    <definedName name="ssh">[147]Hoja1!$C$24</definedName>
    <definedName name="sss" localSheetId="0">#REF!</definedName>
    <definedName name="sss" localSheetId="3">MODULO10.auto_abrir</definedName>
    <definedName name="sss" localSheetId="4">MODULO10.auto_abrir</definedName>
    <definedName name="sss" localSheetId="5">MODULO10.auto_abrir</definedName>
    <definedName name="sss" localSheetId="6">MODULO10.auto_abrir</definedName>
    <definedName name="sss">MODULO10.auto_abrir</definedName>
    <definedName name="SSSS" localSheetId="0">AIU!err</definedName>
    <definedName name="SSSS" localSheetId="2">'APU 1.1'!ERR</definedName>
    <definedName name="SSSS" localSheetId="3">'APU 1.2'!ERR</definedName>
    <definedName name="SSSS" localSheetId="4">'APU 1.3'!ERR</definedName>
    <definedName name="SSSS" localSheetId="5">'MEMORIAS DE CALCULO'!ERR</definedName>
    <definedName name="SSSS" localSheetId="6">'Transporte de materiales- t'!ERR</definedName>
    <definedName name="SSSS">[0]!ERR</definedName>
    <definedName name="SSSSS" hidden="1">#REF!</definedName>
    <definedName name="sssss7" localSheetId="0"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hidden="1">{"TAB1",#N/A,TRUE,"GENERAL";"TAB2",#N/A,TRUE,"GENERAL";"TAB3",#N/A,TRUE,"GENERAL";"TAB4",#N/A,TRUE,"GENERAL";"TAB5",#N/A,TRUE,"GENERAL"}</definedName>
    <definedName name="SSSSSS" localSheetId="0">[0]!ERR</definedName>
    <definedName name="SSSSSS" localSheetId="5">[0]!ERR</definedName>
    <definedName name="SSSSSS">[0]!ERR</definedName>
    <definedName name="SSSSSSS" localSheetId="0">IF(Loan_Amount*Interest_Rate*Loan_Years*Loan_Start&gt;0,1,0)</definedName>
    <definedName name="SSSSSSS" localSheetId="5">IF(Loan_Amount*Interest_Rate*Loan_Years*Loan_Start&gt;0,1,0)</definedName>
    <definedName name="SSSSSSS">IF(Loan_Amount*Interest_Rate*Loan_Years*Loan_Start&gt;0,1,0)</definedName>
    <definedName name="sssssy" localSheetId="0"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_Time">#REF!</definedName>
    <definedName name="START1">'[4]7422CW00'!#REF!</definedName>
    <definedName name="StartProject">[162]EchCAPEX!$D$14</definedName>
    <definedName name="STENU">'[4]7422CW00'!#REF!</definedName>
    <definedName name="Stim_Sand_Control">#REF!</definedName>
    <definedName name="Stock">'[296]PxQ Cantidades'!#REF!</definedName>
    <definedName name="STONU">'[4]7422CW00'!#REF!</definedName>
    <definedName name="STRESS_RELIEVIN">#REF!</definedName>
    <definedName name="Structure">#REF!</definedName>
    <definedName name="STSUMM">'[4]7422CW00'!#REF!</definedName>
    <definedName name="stt" localSheetId="0"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hidden="1">{"via1",#N/A,TRUE,"general";"via2",#N/A,TRUE,"general";"via3",#N/A,TRUE,"general"}</definedName>
    <definedName name="SUBA">'[297]SUB APU'!$A:$D</definedName>
    <definedName name="SUBSUELO">#REF!</definedName>
    <definedName name="SUBTO">#REF!</definedName>
    <definedName name="Subtotal">#REF!</definedName>
    <definedName name="SUELDO">#REF!</definedName>
    <definedName name="suma" localSheetId="0">[298]Hoja1!$F$60</definedName>
    <definedName name="suma">[141]Hoja1!$F$60</definedName>
    <definedName name="Summary" localSheetId="2">#REF!</definedName>
    <definedName name="Summary" localSheetId="3">#REF!</definedName>
    <definedName name="Summary" localSheetId="4">#REF!</definedName>
    <definedName name="Summary" localSheetId="6">#REF!</definedName>
    <definedName name="Summary">#REF!</definedName>
    <definedName name="SUP_ART">[122]steel!#REF!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[22]Tablas!#REF!</definedName>
    <definedName name="SUP_VPR_NA">#REF!</definedName>
    <definedName name="SUPER">[158]Tablas!$H$1:$H$65536</definedName>
    <definedName name="SUPERFICIE">#REF!</definedName>
    <definedName name="Supervision">#REF!</definedName>
    <definedName name="Supervisión">'[44]CA-2909'!$G$32</definedName>
    <definedName name="sw" localSheetId="0">AIU!err</definedName>
    <definedName name="sw" localSheetId="2">'APU 1.1'!ERR</definedName>
    <definedName name="sw" localSheetId="3">'APU 1.2'!ERR</definedName>
    <definedName name="sw" localSheetId="4">'APU 1.3'!ERR</definedName>
    <definedName name="sw" localSheetId="5">'MEMORIAS DE CALCULO'!ERR</definedName>
    <definedName name="sw" localSheetId="6">'Transporte de materiales- t'!ERR</definedName>
    <definedName name="sw">[0]!ERR</definedName>
    <definedName name="swds">'[36]1'!#REF!</definedName>
    <definedName name="swsw" localSheetId="0"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hidden="1">{"TAB1",#N/A,TRUE,"GENERAL";"TAB2",#N/A,TRUE,"GENERAL";"TAB3",#N/A,TRUE,"GENERAL";"TAB4",#N/A,TRUE,"GENERAL";"TAB5",#N/A,TRUE,"GENERAL"}</definedName>
    <definedName name="sxd" localSheetId="3">[91]!ERR</definedName>
    <definedName name="sxd" localSheetId="4">[91]!ERR</definedName>
    <definedName name="sxd" localSheetId="6">[91]!ERR</definedName>
    <definedName name="sxd">[91]!ERR</definedName>
    <definedName name="t" localSheetId="0">[18]!absc</definedName>
    <definedName name="t" localSheetId="3">[43]!absc</definedName>
    <definedName name="t" localSheetId="4">[43]!absc</definedName>
    <definedName name="t" localSheetId="6">[43]!absc</definedName>
    <definedName name="t">[43]!absc</definedName>
    <definedName name="T.VIA">#REF!</definedName>
    <definedName name="t_1" localSheetId="0">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Scheduled_Payment+Extra_Payment</definedName>
    <definedName name="T_Sampling">[112]PAGE_20!#REF!</definedName>
    <definedName name="T11SF15">[118]FACTORES!$I$8:$I$33</definedName>
    <definedName name="T11SF19">[118]FACTORES!$K$8:$K$33</definedName>
    <definedName name="T12SF15">[118]FACTORES!$S$8:$S$33</definedName>
    <definedName name="T12SF19">[118]FACTORES!$U$8:$U$33</definedName>
    <definedName name="T1RF15">[118]FACTORES!$AC$8:$AC$33</definedName>
    <definedName name="T1RF19">[118]FACTORES!$AE$8:$AE$33</definedName>
    <definedName name="T21SF15">[118]FACTORES!$J$8:$J$33</definedName>
    <definedName name="T21SF19">[118]FACTORES!$L$8:$L$33</definedName>
    <definedName name="T22SF15">[118]FACTORES!$T$8:$T$33</definedName>
    <definedName name="T22SF19">[118]FACTORES!$V$8:$V$33</definedName>
    <definedName name="T2RF15">[118]FACTORES!$AD$8:$AD$33</definedName>
    <definedName name="T2RF19">[118]FACTORES!$AF$8:$AF$33</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hidden="1">{"TAB1",#N/A,TRUE,"GENERAL";"TAB2",#N/A,TRUE,"GENERAL";"TAB3",#N/A,TRUE,"GENERAL";"TAB4",#N/A,TRUE,"GENERAL";"TAB5",#N/A,TRUE,"GENERAL"}</definedName>
    <definedName name="TAB_FECHA">[158]Tablas!$B$1:$B$65536</definedName>
    <definedName name="tab_periodos">'[299]ELEC.INT. WIRING_CONECT'!$BP$10:$CR$11</definedName>
    <definedName name="TABLA" localSheetId="2">#REF!</definedName>
    <definedName name="TABLA" localSheetId="3">#REF!</definedName>
    <definedName name="TABLA" localSheetId="4">#REF!</definedName>
    <definedName name="TABLA" localSheetId="6">#REF!</definedName>
    <definedName name="TABLA">#REF!</definedName>
    <definedName name="TABLA_DE_CONTENIDO__A1" comment="VOLVER A TABLA DE CONTENIDO">#REF!</definedName>
    <definedName name="tabla1">[300]Hoja3!$B$4:$F$28</definedName>
    <definedName name="tabla2">#REF!</definedName>
    <definedName name="TABLEKP">'[4]7422CW00'!#REF!</definedName>
    <definedName name="TABLEPRI">#REF!</definedName>
    <definedName name="Tambores">#REF!</definedName>
    <definedName name="TANQUE" localSheetId="3">[10]!ERR</definedName>
    <definedName name="TANQUE" localSheetId="4">[10]!ERR</definedName>
    <definedName name="TANQUE" localSheetId="6">[10]!ERR</definedName>
    <definedName name="TANQUE">[10]!ERR</definedName>
    <definedName name="Tanques">#REF!</definedName>
    <definedName name="TAPHEX">[11]Hoja3!$F$1138</definedName>
    <definedName name="TARASCA">#REF!</definedName>
    <definedName name="TAREAS_INICIALES">#REF!</definedName>
    <definedName name="TARIFA">#REF!</definedName>
    <definedName name="TARIFA_DE_ALQUILER">'[187]Formato Presupuesto Consultoria'!$AA$1134:$AA$1135</definedName>
    <definedName name="TarifaPension">[110]EMPRESA!$F$24</definedName>
    <definedName name="TARIFAS" localSheetId="0">[301]TARIFAS!$A$1:$F$52</definedName>
    <definedName name="TARIFAS" localSheetId="5">[302]TARIFAS!$A$1:$F$52</definedName>
    <definedName name="TARIFAS">[303]TARIFAS!$A$1:$F$52</definedName>
    <definedName name="TARIFAS_4" localSheetId="0">#REF!</definedName>
    <definedName name="TARIFAS_4" localSheetId="5">#REF!</definedName>
    <definedName name="TARIFAS_4">[173]TARIFAS!$A$1:$F$52</definedName>
    <definedName name="TARIFAS_7" localSheetId="0">#REF!</definedName>
    <definedName name="TARIFAS_7" localSheetId="5">#REF!</definedName>
    <definedName name="TARIFAS_7">[173]TARIFAS!$A$1:$F$52</definedName>
    <definedName name="TARIFAS1">[304]TARIFAS!$A$1:$F$119</definedName>
    <definedName name="TarifaSalud">[110]EMPRESA!$F$26</definedName>
    <definedName name="Tariff1">[115]Input!$E$61</definedName>
    <definedName name="tarima" localSheetId="3">[79]!ERR</definedName>
    <definedName name="tarima" localSheetId="4">[79]!ERR</definedName>
    <definedName name="tarima" localSheetId="6">[79]!ERR</definedName>
    <definedName name="tarima">[79]!ERR</definedName>
    <definedName name="Tasa">#REF!</definedName>
    <definedName name="Tasa_Cambio">[305]PRESUPUESTO!#REF!</definedName>
    <definedName name="TASA_DE_CAMBIO">#REF!</definedName>
    <definedName name="Tasa1">'[306]Bases 2A'!$C$20</definedName>
    <definedName name="TasaCCP">#REF!</definedName>
    <definedName name="Tax">#REF!</definedName>
    <definedName name="tb">#REF!</definedName>
    <definedName name="TB_EVENTOS_OTS_ANUAL">#REF!</definedName>
    <definedName name="tb_h" localSheetId="0" hidden="1">{"krl1",#N/A,FALSE,"kr";"krl2",#N/A,FALSE,"kr";"compara",#N/A,FALSE,"kr";"desconp1",#N/A,FALSE,"kr";"desconp12",#N/A,FALSE,"kr";"krnp1",#N/A,FALSE,"kr";"krnp2",#N/A,FALSE,"kr";"krp12avg",#N/A,FALSE,"kr";"krp1avg",#N/A,FALSE,"kr"}</definedName>
    <definedName name="tb_h" localSheetId="5" hidden="1">{"krl1",#N/A,FALSE,"kr";"krl2",#N/A,FALSE,"kr";"compara",#N/A,FALSE,"kr";"desconp1",#N/A,FALSE,"kr";"desconp12",#N/A,FALSE,"kr";"krnp1",#N/A,FALSE,"kr";"krnp2",#N/A,FALSE,"kr";"krp12avg",#N/A,FALSE,"kr";"krp1avg",#N/A,FALSE,"kr"}</definedName>
    <definedName name="tb_h" hidden="1">{"krl1",#N/A,FALSE,"kr";"krl2",#N/A,FALSE,"kr";"compara",#N/A,FALSE,"kr";"desconp1",#N/A,FALSE,"kr";"desconp12",#N/A,FALSE,"kr";"krnp1",#N/A,FALSE,"kr";"krnp2",#N/A,FALSE,"kr";"krp12avg",#N/A,FALSE,"kr";"krp1avg",#N/A,FALSE,"kr"}</definedName>
    <definedName name="tc">#REF!</definedName>
    <definedName name="Tc_PPTO08">[307]Premisas!#REF!</definedName>
    <definedName name="Tc_PPTO09">[307]Premisas!#REF!</definedName>
    <definedName name="tcagasc">#REF!</definedName>
    <definedName name="tcagastea">#REF!</definedName>
    <definedName name="tcda">#REF!</definedName>
    <definedName name="TCPPTO">#REF!</definedName>
    <definedName name="TCPPTO05">[308]TC!#REF!</definedName>
    <definedName name="TCPPTO06">[308]TC!#REF!</definedName>
    <definedName name="TCPPTO08">[309]TC!$C$3</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hidden="1">{"TAB1",#N/A,TRUE,"GENERAL";"TAB2",#N/A,TRUE,"GENERAL";"TAB3",#N/A,TRUE,"GENERAL";"TAB4",#N/A,TRUE,"GENERAL";"TAB5",#N/A,TRUE,"GENERAL"}</definedName>
    <definedName name="TE">[196]TARIF2002!#REF!</definedName>
    <definedName name="TECN" localSheetId="0">DATE(YEAR([0]!Loan_Start),MONTH([0]!Loan_Start)+Payment_Number,DAY([0]!Loan_Start))</definedName>
    <definedName name="TECN" localSheetId="3">DATE(YEAR([0]!Loan_Start),MONTH([0]!Loan_Start)+Payment_Number,DAY([0]!Loan_Start))</definedName>
    <definedName name="TECN" localSheetId="4">DATE(YEAR([0]!Loan_Start),MONTH([0]!Loan_Start)+Payment_Number,DAY([0]!Loan_Start))</definedName>
    <definedName name="TECN" localSheetId="5">DATE(YEAR(Loan_Start),MONTH(Loan_Start)+Payment_Number,DAY(Loan_Start))</definedName>
    <definedName name="TECN" localSheetId="6">DATE(YEAR([0]!Loan_Start),MONTH([0]!Loan_Start)+Payment_Number,DAY([0]!Loan_Start))</definedName>
    <definedName name="TECN">DATE(YEAR(Loan_Start),MONTH(Loan_Start)+Payment_Number,DAY(Loan_Start))</definedName>
    <definedName name="TECNOLOGO">'[187]Formato Presupuesto Consultoria'!$Z$1043:$AA$1054</definedName>
    <definedName name="Teen">[236]letra!$BP$1:$BP$7</definedName>
    <definedName name="TEERED1210">[11]Hoja3!$F$866</definedName>
    <definedName name="TEERED126">[11]Hoja3!$F$826</definedName>
    <definedName name="telefono">[110]EMPRESA!$F$16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Class">[186]Units!$I$19:$I$32</definedName>
    <definedName name="TER" localSheetId="0">AIU!err</definedName>
    <definedName name="TER" localSheetId="2">'APU 1.1'!ERR</definedName>
    <definedName name="TER" localSheetId="3">'APU 1.2'!ERR</definedName>
    <definedName name="TER" localSheetId="4">'APU 1.3'!ERR</definedName>
    <definedName name="TER" localSheetId="5">'MEMORIAS DE CALCULO'!ERR</definedName>
    <definedName name="TER" localSheetId="6">'Transporte de materiales- t'!ERR</definedName>
    <definedName name="TER">[0]!ERR</definedName>
    <definedName name="TERM" localSheetId="0">AIU!err</definedName>
    <definedName name="TERM" localSheetId="2">'APU 1.1'!ERR</definedName>
    <definedName name="TERM" localSheetId="3">'APU 1.2'!ERR</definedName>
    <definedName name="TERM" localSheetId="4">'APU 1.3'!ERR</definedName>
    <definedName name="TERM" localSheetId="5">'MEMORIAS DE CALCULO'!ERR</definedName>
    <definedName name="TERM" localSheetId="6">'Transporte de materiales- t'!ERR</definedName>
    <definedName name="TERM">[0]!ERR</definedName>
    <definedName name="TÉRMINOS" localSheetId="0">AIU!err</definedName>
    <definedName name="TÉRMINOS" localSheetId="2">'APU 1.1'!ERR</definedName>
    <definedName name="TÉRMINOS" localSheetId="3">'APU 1.2'!ERR</definedName>
    <definedName name="TÉRMINOS" localSheetId="4">'APU 1.3'!ERR</definedName>
    <definedName name="TÉRMINOS" localSheetId="5">'MEMORIAS DE CALCULO'!ERR</definedName>
    <definedName name="TÉRMINOS" localSheetId="6">'Transporte de materiales- t'!ERR</definedName>
    <definedName name="TÉRMINOS">[0]!ERR</definedName>
    <definedName name="TERR" localSheetId="0">[179]PRESUPUESTO!$I$7</definedName>
    <definedName name="TERR">[59]PRESUPUESTO!$I$7</definedName>
    <definedName name="TEST1">#REF!</definedName>
    <definedName name="TEST2">#REF!</definedName>
    <definedName name="TEST3">#REF!</definedName>
    <definedName name="TEST4">#REF!</definedName>
    <definedName name="TEST5">#REF!</definedName>
    <definedName name="TEST6">#REF!</definedName>
    <definedName name="TESTHKEY">#REF!</definedName>
    <definedName name="TESTKEYS">#REF!</definedName>
    <definedName name="TESTVKEY">#REF!</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hidden="1">{"via1",#N/A,TRUE,"general";"via2",#N/A,TRUE,"general";"via3",#N/A,TRUE,"general"}</definedName>
    <definedName name="TFacilitiesUnitCapex">[115]Input!$E$43</definedName>
    <definedName name="TGB">#REF!</definedName>
    <definedName name="TGH">#REF!</definedName>
    <definedName name="TH">#REF!</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hidden="1">{"TAB1",#N/A,TRUE,"GENERAL";"TAB2",#N/A,TRUE,"GENERAL";"TAB3",#N/A,TRUE,"GENERAL";"TAB4",#N/A,TRUE,"GENERAL";"TAB5",#N/A,TRUE,"GENERAL"}</definedName>
    <definedName name="ThirdPartyWO">[115]Input!$D$14</definedName>
    <definedName name="THP">#REF!</definedName>
    <definedName name="thtj" localSheetId="0"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hidden="1">{"via1",#N/A,TRUE,"general";"via2",#N/A,TRUE,"general";"via3",#N/A,TRUE,"general"}</definedName>
    <definedName name="TI">[196]TARIF2002!#REF!</definedName>
    <definedName name="TIEIN">[11]Hoja3!$F$1443</definedName>
    <definedName name="TIEMPO" localSheetId="0">[94]BASES!$E$27</definedName>
    <definedName name="TIEMPO">[95]BASES!$E$27</definedName>
    <definedName name="TIPO">#REF!</definedName>
    <definedName name="TIPO_GRUPO">#REF!</definedName>
    <definedName name="tipo1">'[310]Cuadr.'!$L$7</definedName>
    <definedName name="tipo2">'[165]Cuadr.'!$L$19</definedName>
    <definedName name="tipo3">'[166]Cuadr.'!$L$26</definedName>
    <definedName name="TipoGC">[261]Tablas!$U$6:$U$15</definedName>
    <definedName name="TipoNeces">[261]Tablas!$Q$6:$Q$8</definedName>
    <definedName name="TipoPro">#REF!</definedName>
    <definedName name="Tipoproceso">#REF!</definedName>
    <definedName name="tipov">#REF!</definedName>
    <definedName name="TIR">#REF!</definedName>
    <definedName name="TITA">[102]SOURCES!$H$4:$H$21</definedName>
    <definedName name="titi" localSheetId="0">IF(Loan_Amount*Interest_Rate*Loan_Years*Loan_Start&gt;0,1,0)</definedName>
    <definedName name="titi" localSheetId="5">IF(Loan_Amount*Interest_Rate*Loan_Years*Loan_Start&gt;0,1,0)</definedName>
    <definedName name="titi">IF(Loan_Amount*Interest_Rate*Loan_Years*Loan_Start&gt;0,1,0)</definedName>
    <definedName name="TITLE">#REF!</definedName>
    <definedName name="TITO">#N/A</definedName>
    <definedName name="TITOF">#N/A</definedName>
    <definedName name="titu">#REF!</definedName>
    <definedName name="titu2">#REF!</definedName>
    <definedName name="TITULO" localSheetId="2">#REF!</definedName>
    <definedName name="TITULO" localSheetId="3">#REF!</definedName>
    <definedName name="TITULO" localSheetId="4">#REF!</definedName>
    <definedName name="TITULO" localSheetId="6">#REF!</definedName>
    <definedName name="TITULO">#REF!</definedName>
    <definedName name="_xlnm.Print_Titles">#N/A</definedName>
    <definedName name="Títulos_a_imprimir_IM" localSheetId="2">#REF!</definedName>
    <definedName name="Títulos_a_imprimir_IM" localSheetId="3">#REF!</definedName>
    <definedName name="Títulos_a_imprimir_IM" localSheetId="4">#REF!</definedName>
    <definedName name="Títulos_a_imprimir_IM" localSheetId="6">#REF!</definedName>
    <definedName name="Títulos_a_imprimir_IM">#REF!</definedName>
    <definedName name="tj">#REF!</definedName>
    <definedName name="tk">'[20]DATOS CONTRATO'!$E$18</definedName>
    <definedName name="TK_1" localSheetId="0" hidden="1">[50]INST!#REF!</definedName>
    <definedName name="TK_1" localSheetId="5" hidden="1">[51]INST!#REF!</definedName>
    <definedName name="TK_1" hidden="1">[50]INST!#REF!</definedName>
    <definedName name="tksclean">[78]TKS!$C$8:$J$39,[78]TKS!$C$41:$I$43,[78]TKS!$K$43,[78]TKS!$M$43,[78]TKS!$L$8:$L$39,[78]TKS!$P$8:$R$39</definedName>
    <definedName name="TKSLCI07">[20]EMPRESA!$F$22</definedName>
    <definedName name="tl">#REF!</definedName>
    <definedName name="tld">[147]Datos!$D$14</definedName>
    <definedName name="TM">[311]CostosDiferidos!#REF!</definedName>
    <definedName name="tn">#REF!</definedName>
    <definedName name="TO">#REF!</definedName>
    <definedName name="TOPGENER">#REF!</definedName>
    <definedName name="TOPGENER1">#REF!</definedName>
    <definedName name="TOPMENU">#REF!</definedName>
    <definedName name="Torres">#REF!</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3">#REF!</definedName>
    <definedName name="TOTAL" localSheetId="4">#REF!</definedName>
    <definedName name="TOTAL" localSheetId="6">#REF!</definedName>
    <definedName name="TOTAL">#REF!</definedName>
    <definedName name="TOTAL__US">#REF!</definedName>
    <definedName name="Total_Intangibles">#REF!</definedName>
    <definedName name="Total_Interest">#REF!</definedName>
    <definedName name="Total_Pay">#REF!</definedName>
    <definedName name="Total_Payment" localSheetId="0">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Scheduled_Payment+Extra_Payment</definedName>
    <definedName name="Total_Payment1" localSheetId="0">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Scheduled_Payment+Extra_Payment</definedName>
    <definedName name="Total_Tangibles">#REF!</definedName>
    <definedName name="TOTAL_VENTAS">[100]DATOSPB!$I$169:$T$169</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esantias">'[110]NOMINA 1'!$N$38</definedName>
    <definedName name="TOTALHH">#REF!</definedName>
    <definedName name="TOTALHH1">#REF!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Vacaciones">'[110]NOMINA 1'!$N$37</definedName>
    <definedName name="TotAuxAlim">'[20]NOMINA-1'!$E$37</definedName>
    <definedName name="TotAuxAlimentacion">'[110]NOMINA 1'!$E$38</definedName>
    <definedName name="TotAuxCom">'[20]NOMINA-1'!$E$39</definedName>
    <definedName name="TotAuxComi">'[110]NOMINA 1'!$E$40</definedName>
    <definedName name="TotAuxDotacion">'[110]NOMINA 1'!$E$41</definedName>
    <definedName name="TotAuxHab">'[110]NOMINA 1'!$E$37</definedName>
    <definedName name="TotAuxTransporte">'[110]NOMINA 1'!$E$39</definedName>
    <definedName name="TotBasico">'[110]NOMINA 1'!$E$35</definedName>
    <definedName name="TotCom">'[20]NOMINA-1'!$E$41</definedName>
    <definedName name="TotComision">'[110]NOMINA 1'!$E$42</definedName>
    <definedName name="totdir31">'[32]31'!$G$35</definedName>
    <definedName name="TotExtras">'[110]NOMINA 1'!$E$36</definedName>
    <definedName name="TotIntercesantias">'[110]NOMINA 1'!$N$39</definedName>
    <definedName name="TotPrimaServicios">'[110]NOMINA 1'!$N$36</definedName>
    <definedName name="TotPrimaServicos">'[110]NOMINA 1'!$N$36</definedName>
    <definedName name="TotPrimaVacaciones">'[110]NOMINA 1'!$N$41</definedName>
    <definedName name="TotPrimConv">'[20]NOMINA-1'!$N$39</definedName>
    <definedName name="TotPrimConvencional">'[110]NOMINA 1'!$N$40</definedName>
    <definedName name="TotPrimVac">'[20]NOMINA-1'!$N$40</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'[20]NOMINA-1'!$N$36</definedName>
    <definedName name="TPTEYACO">[11]EQUIPO!#REF!</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hidden="1">{"TAB1",#N/A,TRUE,"GENERAL";"TAB2",#N/A,TRUE,"GENERAL";"TAB3",#N/A,TRUE,"GENERAL";"TAB4",#N/A,TRUE,"GENERAL";"TAB5",#N/A,TRUE,"GENERAL"}</definedName>
    <definedName name="Trabajador">'[192]BASE DE DATOS'!$CD$2:$CD$7</definedName>
    <definedName name="Trabajador_Tabla">'[192]BASE DE DATOS'!$CD$2:$CE$7</definedName>
    <definedName name="TrainSpec">#REF!</definedName>
    <definedName name="tramo33">#REF!</definedName>
    <definedName name="TRANS">[41]Hoja2!#REF!</definedName>
    <definedName name="Transmisores">#REF!</definedName>
    <definedName name="TRANSPACOPIO">[11]EQUIPO!$F$45</definedName>
    <definedName name="TRANSPIT">'[11]MANO DE OBRA'!$F$125</definedName>
    <definedName name="transport_1">[133]Datos!$F$75</definedName>
    <definedName name="Transport_Iquitos">[133]Datos!$F$76</definedName>
    <definedName name="Transport_Manaos">[133]Datos!$F$77</definedName>
    <definedName name="Transportation">#REF!</definedName>
    <definedName name="Transporte">'[20]DATOS CONTRATO'!$E$16</definedName>
    <definedName name="TRANSPORTE1">[194]LISTAS!$G$59:$I$62</definedName>
    <definedName name="TRANSPORTE1.">#REF!</definedName>
    <definedName name="TRANSPORTE3">[194]LISTAS!$G$59:$G$75</definedName>
    <definedName name="TRANSPORTE4">[194]LISTAS!$G$59:$I$75</definedName>
    <definedName name="Transportes" localSheetId="0">[254]Insum!$A$121:$E$125</definedName>
    <definedName name="Transportes" localSheetId="5">[254]Insum!$A$121:$E$125</definedName>
    <definedName name="Transportes">#REF!</definedName>
    <definedName name="Trap">#REF!</definedName>
    <definedName name="TRAT" localSheetId="0">[312]desmonte!$E$48</definedName>
    <definedName name="TRAT" localSheetId="2">[313]desmonte!$E$48</definedName>
    <definedName name="TRAT" localSheetId="3">[313]desmonte!$E$48</definedName>
    <definedName name="TRAT" localSheetId="4">[313]desmonte!$E$48</definedName>
    <definedName name="TRAT" localSheetId="6">[313]desmonte!$E$48</definedName>
    <definedName name="TRAT">[314]desmonte!$E$48</definedName>
    <definedName name="trdgasc">#REF!</definedName>
    <definedName name="treeList" hidden="1">"11000000000000000000000000000000000000000000000000000000000000000000000000000000000000000000000000000000000000000000000000000000000000000000000000000000000000000000000000000000000000000000000000000000"</definedName>
    <definedName name="TREINTA">#REF!,#REF!</definedName>
    <definedName name="TREM">#REF!</definedName>
    <definedName name="Trenes">#REF!</definedName>
    <definedName name="tres">[180]SOURCES!$B$67:$B$80</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hidden="1">{"via1",#N/A,TRUE,"general";"via2",#N/A,TRUE,"general";"via3",#N/A,TRUE,"general"}</definedName>
    <definedName name="tri">#REF!</definedName>
    <definedName name="trimestre1" localSheetId="0">'[96]ESTADO RED'!$E$8</definedName>
    <definedName name="Trimestre1">#REF!</definedName>
    <definedName name="Trimestre2">#REF!</definedName>
    <definedName name="Trimestre3">#REF!</definedName>
    <definedName name="Trimestre4">#REF!</definedName>
    <definedName name="TRINIDAD">[100]DATOSPB!$I$134:$T$142</definedName>
    <definedName name="trjfgjh" localSheetId="0"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hidden="1">{"via1",#N/A,TRUE,"general";"via2",#N/A,TRUE,"general";"via3",#N/A,TRUE,"general"}</definedName>
    <definedName name="TRM" localSheetId="0">[315]VrEqpBasica!$I$2</definedName>
    <definedName name="TRM">[316]Tablas!$B$2</definedName>
    <definedName name="TROMPILLOS">[100]DATOSPB!I$120:T$128</definedName>
    <definedName name="Trompillos_Norte">#REF!</definedName>
    <definedName name="trsgasc">#REF!</definedName>
    <definedName name="tru" localSheetId="0"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hidden="1">{"via1",#N/A,TRUE,"general";"via2",#N/A,TRUE,"general";"via3",#N/A,TRUE,"general"}</definedName>
    <definedName name="TRYRWTY" localSheetId="0">[0]!ERR</definedName>
    <definedName name="TRYRWTY" localSheetId="5">[0]!ERR</definedName>
    <definedName name="TRYRWTY">[0]!ERR</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 localSheetId="2">#REF!</definedName>
    <definedName name="TtCD" localSheetId="3">#REF!</definedName>
    <definedName name="TtCD" localSheetId="4">#REF!</definedName>
    <definedName name="TtCD" localSheetId="6">#REF!</definedName>
    <definedName name="TtCD">#REF!</definedName>
    <definedName name="TTR" localSheetId="0"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hidden="1">{"TAB1",#N/A,TRUE,"GENERAL";"TAB2",#N/A,TRUE,"GENERAL";"TAB3",#N/A,TRUE,"GENERAL";"TAB4",#N/A,TRUE,"GENERAL";"TAB5",#N/A,TRUE,"GENERAL"}</definedName>
    <definedName name="tttt">'[105]Form5 _Pág_ 1'!#REF!</definedName>
    <definedName name="tttt7" localSheetId="0"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hidden="1">{"TAB1",#N/A,TRUE,"GENERAL";"TAB2",#N/A,TRUE,"GENERAL";"TAB3",#N/A,TRUE,"GENERAL";"TAB4",#N/A,TRUE,"GENERAL";"TAB5",#N/A,TRUE,"GENERAL"}</definedName>
    <definedName name="TTTTTT">[173]glvc!#REF!</definedName>
    <definedName name="tu" localSheetId="0"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eria36">[150]otros!$A$6:$A$1235</definedName>
    <definedName name="TUBERIAS">#REF!</definedName>
    <definedName name="Tubular_Wellhead_Svcs">#REF!</definedName>
    <definedName name="Tubulars">#REF!</definedName>
    <definedName name="TUPI" localSheetId="0">MATCH(0.01,End_Bal,-1)+1</definedName>
    <definedName name="TUPI" localSheetId="5">MATCH(0.01,End_Bal,-1)+1</definedName>
    <definedName name="TUPI">MATCH(0.01,End_Bal,-1)+1</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hidden="1">{"TAB1",#N/A,TRUE,"GENERAL";"TAB2",#N/A,TRUE,"GENERAL";"TAB3",#N/A,TRUE,"GENERAL";"TAB4",#N/A,TRUE,"GENERAL";"TAB5",#N/A,TRUE,"GENERAL"}</definedName>
    <definedName name="Turngas">[39]Datos!$Q$68</definedName>
    <definedName name="Turnoil">[39]Datos!$Q$66</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hidden="1">{"TAB1",#N/A,TRUE,"GENERAL";"TAB2",#N/A,TRUE,"GENERAL";"TAB3",#N/A,TRUE,"GENERAL";"TAB4",#N/A,TRUE,"GENERAL";"TAB5",#N/A,TRUE,"GENERAL"}</definedName>
    <definedName name="TUUYT" localSheetId="0">[0]!ERR</definedName>
    <definedName name="TUUYT" localSheetId="5">[0]!ERR</definedName>
    <definedName name="TUUYT">[0]!ERR</definedName>
    <definedName name="tvmenor90min">'[258]CCP,LEYES, Y DEC.'!#REF!</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hidden="1">{"via1",#N/A,TRUE,"general";"via2",#N/A,TRUE,"general";"via3",#N/A,TRUE,"general"}</definedName>
    <definedName name="TYPE">#REF!</definedName>
    <definedName name="tyr" localSheetId="0"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hidden="1">{"TAB1",#N/A,TRUE,"GENERAL";"TAB2",#N/A,TRUE,"GENERAL";"TAB3",#N/A,TRUE,"GENERAL";"TAB4",#N/A,TRUE,"GENERAL";"TAB5",#N/A,TRUE,"GENERAL"}</definedName>
    <definedName name="TYTRY" localSheetId="0">[0]!ERR</definedName>
    <definedName name="TYTRY" localSheetId="5">[0]!ERR</definedName>
    <definedName name="TYTRY">[0]!ERR</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hidden="1">{"via1",#N/A,TRUE,"general";"via2",#N/A,TRUE,"general";"via3",#N/A,TRUE,"general"}</definedName>
    <definedName name="U" localSheetId="2">#REF!</definedName>
    <definedName name="U" localSheetId="3">#REF!</definedName>
    <definedName name="U" localSheetId="4">#REF!</definedName>
    <definedName name="U" localSheetId="6">#REF!</definedName>
    <definedName name="U">#REF!</definedName>
    <definedName name="u_TEMPORAL_VILLAREAL">#REF!</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3">#REF!</definedName>
    <definedName name="Ubicación" localSheetId="4">#REF!</definedName>
    <definedName name="Ubicación" localSheetId="6">#REF!</definedName>
    <definedName name="Ubicación">#REF!</definedName>
    <definedName name="UE">#REF!</definedName>
    <definedName name="UFrm2InUse">1</definedName>
    <definedName name="UI" localSheetId="0"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hidden="1">{"via1",#N/A,TRUE,"general";"via2",#N/A,TRUE,"general";"via3",#N/A,TRUE,"general"}</definedName>
    <definedName name="UIC">[22]Tablas!#REF!</definedName>
    <definedName name="uijhj" localSheetId="0"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KP">[199]Misc!$B$2</definedName>
    <definedName name="ultima">#REF!</definedName>
    <definedName name="UM">#REF!</definedName>
    <definedName name="UMO">#REF!</definedName>
    <definedName name="UN_PRI">#REF!</definedName>
    <definedName name="Unidad">#REF!</definedName>
    <definedName name="UNIDAD100">[127]ITEMS!#REF!</definedName>
    <definedName name="UNIDAD101">[127]ITEMS!#REF!</definedName>
    <definedName name="UNIDAD102">[127]ITEMS!#REF!</definedName>
    <definedName name="UNIDAD103">[127]ITEMS!#REF!</definedName>
    <definedName name="UNIDAD104">[127]ITEMS!#REF!</definedName>
    <definedName name="UNIDAD105">[127]ITEMS!#REF!</definedName>
    <definedName name="UNIDAD106">[127]ITEMS!#REF!</definedName>
    <definedName name="UNIDAD107">[127]ITEMS!#REF!</definedName>
    <definedName name="UNIDAD49">[127]ITEMS!#REF!</definedName>
    <definedName name="UNIDAD50">[127]ITEMS!#REF!</definedName>
    <definedName name="UNIDAD51">[127]ITEMS!#REF!</definedName>
    <definedName name="UNIDAD52">[127]ITEMS!#REF!</definedName>
    <definedName name="UNIDAD53">[127]ITEMS!#REF!</definedName>
    <definedName name="UNIDAD54">[127]ITEMS!#REF!</definedName>
    <definedName name="UNIDAD55">[127]ITEMS!#REF!</definedName>
    <definedName name="UNIDAD56">[127]ITEMS!#REF!</definedName>
    <definedName name="UNIDAD57">[127]ITEMS!#REF!</definedName>
    <definedName name="UNIDAD58">[127]ITEMS!#REF!</definedName>
    <definedName name="UNIDAD59">[127]ITEMS!#REF!</definedName>
    <definedName name="UNIDAD60">[127]ITEMS!#REF!</definedName>
    <definedName name="UNIDAD61">[127]ITEMS!#REF!</definedName>
    <definedName name="UNIDAD62">[127]ITEMS!#REF!</definedName>
    <definedName name="UNIDAD63">[127]ITEMS!#REF!</definedName>
    <definedName name="UNIDAD64">[127]ITEMS!#REF!</definedName>
    <definedName name="UNIDAD65">[127]ITEMS!#REF!</definedName>
    <definedName name="UNIDAD66">[127]ITEMS!#REF!</definedName>
    <definedName name="UNIDAD67">[127]ITEMS!#REF!</definedName>
    <definedName name="UNIDAD68">[127]ITEMS!#REF!</definedName>
    <definedName name="UNIDAD69">[127]ITEMS!#REF!</definedName>
    <definedName name="UNIDAD70">[127]ITEMS!#REF!</definedName>
    <definedName name="UNIDAD71">[127]ITEMS!#REF!</definedName>
    <definedName name="UNIDAD72">[127]ITEMS!#REF!</definedName>
    <definedName name="UNIDAD73">[127]ITEMS!#REF!</definedName>
    <definedName name="UNIDAD74">[127]ITEMS!#REF!</definedName>
    <definedName name="UNIDAD75">[127]ITEMS!#REF!</definedName>
    <definedName name="UNIDAD76">[127]ITEMS!#REF!</definedName>
    <definedName name="UNIDAD77">[127]ITEMS!#REF!</definedName>
    <definedName name="UNIDAD78">[127]ITEMS!#REF!</definedName>
    <definedName name="UNIDAD79">[127]ITEMS!#REF!</definedName>
    <definedName name="UNIDAD80">[127]ITEMS!#REF!</definedName>
    <definedName name="UNIDAD81">[127]ITEMS!#REF!</definedName>
    <definedName name="UNIDAD82">[127]ITEMS!#REF!</definedName>
    <definedName name="UNIDAD83">[127]ITEMS!#REF!</definedName>
    <definedName name="UNIDAD84">[127]ITEMS!#REF!</definedName>
    <definedName name="UNIDAD85">[127]ITEMS!#REF!</definedName>
    <definedName name="UNIDAD86">[127]ITEMS!#REF!</definedName>
    <definedName name="UNIDAD87">[127]ITEMS!#REF!</definedName>
    <definedName name="UNIDAD88">[127]ITEMS!#REF!</definedName>
    <definedName name="UNIDAD89">[127]ITEMS!#REF!</definedName>
    <definedName name="UNIDAD90">[127]ITEMS!#REF!</definedName>
    <definedName name="UNIDAD91">[127]ITEMS!#REF!</definedName>
    <definedName name="UNIDAD92">[127]ITEMS!#REF!</definedName>
    <definedName name="UNIDAD93">[127]ITEMS!#REF!</definedName>
    <definedName name="UNIDAD94">[127]ITEMS!#REF!</definedName>
    <definedName name="UNIDAD95">[127]ITEMS!#REF!</definedName>
    <definedName name="UNIDAD96">[127]ITEMS!#REF!</definedName>
    <definedName name="UNIDAD97">[127]ITEMS!#REF!</definedName>
    <definedName name="UNIDAD98">[127]ITEMS!#REF!</definedName>
    <definedName name="UNIDAD99">[127]ITEMS!#REF!</definedName>
    <definedName name="unidades">#N/A</definedName>
    <definedName name="Unidadgor">[317]Datos!$H$50</definedName>
    <definedName name="UNION_TEMPORAL">#REF!</definedName>
    <definedName name="UNIT">'[318]Lista APU'!$A$3:$D$479</definedName>
    <definedName name="UNITARIO">[319]Unitarios!$A$3:$D$13</definedName>
    <definedName name="Unitarios" localSheetId="2">#REF!</definedName>
    <definedName name="Unitarios" localSheetId="3">#REF!</definedName>
    <definedName name="Unitarios" localSheetId="4">#REF!</definedName>
    <definedName name="Unitarios" localSheetId="6">#REF!</definedName>
    <definedName name="Unitarios">#REF!</definedName>
    <definedName name="UNITBON">#REF!</definedName>
    <definedName name="UnitPipelineCapex">[115]Input!$E$48</definedName>
    <definedName name="Units_Option">'[272]Differential Vapor (8)'!#REF!</definedName>
    <definedName name="unj" localSheetId="0" hidden="1">[33]INST!#REF!</definedName>
    <definedName name="unj" localSheetId="5" hidden="1">[34]INST!#REF!</definedName>
    <definedName name="unj" hidden="1">[33]INST!#REF!</definedName>
    <definedName name="uno" localSheetId="0">AIU!err</definedName>
    <definedName name="uno" localSheetId="2">'APU 1.1'!ERR</definedName>
    <definedName name="uno" localSheetId="3">'APU 1.2'!ERR</definedName>
    <definedName name="uno" localSheetId="4">'APU 1.3'!ERR</definedName>
    <definedName name="uno" localSheetId="5">'MEMORIAS DE CALCULO'!ERR</definedName>
    <definedName name="uno" localSheetId="6">'Transporte de materiales- t'!ERR</definedName>
    <definedName name="uno">[0]!ERR</definedName>
    <definedName name="UO" localSheetId="3">[8]!ERR</definedName>
    <definedName name="UO" localSheetId="4">[8]!ERR</definedName>
    <definedName name="UO" localSheetId="6">[8]!ERR</definedName>
    <definedName name="UO">[8]!ERR</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hidden="1">{"TAB1",#N/A,TRUE,"GENERAL";"TAB2",#N/A,TRUE,"GENERAL";"TAB3",#N/A,TRUE,"GENERAL";"TAB4",#N/A,TRUE,"GENERAL";"TAB5",#N/A,TRUE,"GENERAL"}</definedName>
    <definedName name="UPIA_B">[100]DATOSPB!I$92:T$100</definedName>
    <definedName name="UpiaB">#REF!</definedName>
    <definedName name="UpsBOLBOGField">#REF!</definedName>
    <definedName name="UpsBOLBOGLicense">#REF!</definedName>
    <definedName name="UpsDRAField">#REF!</definedName>
    <definedName name="UpsDRALicense">#REF!</definedName>
    <definedName name="UpsGasProdField">#REF!</definedName>
    <definedName name="UpsGasProdLicense">#REF!</definedName>
    <definedName name="UpsNewWellsProdField">#REF!</definedName>
    <definedName name="UpsNewWellsProdLicense">#REF!</definedName>
    <definedName name="uriel" localSheetId="0">AIU!err</definedName>
    <definedName name="uriel" localSheetId="2">'APU 1.1'!ERR</definedName>
    <definedName name="uriel" localSheetId="3">'APU 1.2'!ERR</definedName>
    <definedName name="uriel" localSheetId="4">'APU 1.3'!ERR</definedName>
    <definedName name="uriel" localSheetId="5">'MEMORIAS DE CALCULO'!ERR</definedName>
    <definedName name="uriel" localSheetId="6">'Transporte de materiales- t'!ERR</definedName>
    <definedName name="uriel">[0]!ERR</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 localSheetId="0">#REF!</definedName>
    <definedName name="USd" localSheetId="5">#REF!</definedName>
    <definedName name="USD">[199]Misc!$B$3</definedName>
    <definedName name="User_data">'[162]Input &amp; results'!$C$12:$C$16,'[162]Input &amp; results'!$C$19:$C$28,'[162]Input &amp; results'!$C$31:$C$38,'[162]Input &amp; results'!$C$41:$C$48,'[162]Input &amp; results'!$C$51:$C$56,'[162]Input &amp; results'!$C$59:$C$65,'[162]Input &amp; results'!$C$68:$C$76</definedName>
    <definedName name="userdata1">'[162]Input &amp; results'!$H$1:$H$4,'[162]Input &amp; results'!$C$6:$C$8,'[162]Input &amp; results'!$C$12:$C$16,'[162]Input &amp; results'!$C$19:$C$28,'[162]Input &amp; results'!$C$32:$C$33,'[162]Input &amp; results'!$C$35,'[162]Input &amp; results'!$C$37:$C$38,'[162]Input &amp; results'!$C$41:$C$48</definedName>
    <definedName name="userdata2">[162]mod_topsides!$B$25,[162]mod_topsides!$B$27:$B$28,[162]mod_topsides!$B$31:$B$34,[162]mod_topsides!$B$36,[162]mod_topsides!$B$39:$B$43,[162]mod_topsides!$E$46:$G$53,[162]mod_topsides!$E$39:$G$42,[162]mod_topsides!$E$43:$G$43,[162]mod_topsides!$E$25:$G$37</definedName>
    <definedName name="userdata3">[162]mod_Hull!$B$11:$B$15,[162]mod_Hull!$E$11:$G$15,[162]mod_Hull!$E$18:$G$20,[162]mod_Hull!$E$23:$G$25,[162]mod_Hull!$B$23:$B$25,[162]mod_Hull!$B$31:$B$34,[162]mod_Hull!$E$31:$G$34,[162]mod_Hull!$E$37:$G$43</definedName>
    <definedName name="userdata4">'[162]mod_sps-ufl'!$E$11:$H$13,'[162]mod_sps-ufl'!$E$15:$H$20,'[162]mod_sps-ufl'!$E$22:$H$30,'[162]mod_sps-ufl'!$B$33:$B$41,'[162]mod_sps-ufl'!$E$33:$H$41,'[162]mod_sps-ufl'!$E$44:$H$45,'[162]mod_sps-ufl'!$B$49:$B$50,'[162]mod_sps-ufl'!$B$56:$H$68</definedName>
    <definedName name="userdata5">'[162]mod_riser tower'!$E$10:$G$16,'[162]mod_riser tower'!$E$19:$G$21,'[162]mod_riser tower'!$B$24:$B$34,'[162]mod_riser tower'!$E$24:$G$34,'[162]mod_riser tower'!$B$36:$B$42,'[162]mod_riser tower'!$E$36:$G$42,'[162]mod_riser tower'!$B$45:$B$50,'[162]mod_riser tower'!$E$45:$G$50</definedName>
    <definedName name="userdata6">'[162]mod_shuttle tanker'!$E$10:$G$12,'[162]mod_shuttle tanker'!$E$15:$G$17,'[162]mod_shuttle tanker'!$E$22:$F$22,'[162]mod_shuttle tanker'!$E$21:$G$32,'[162]mod_shuttle tanker'!$E$35:$G$37,'[162]mod_shuttle tanker'!$E$40:$G$41,'[162]mod_shuttle tanker'!$B$40:$B$41</definedName>
    <definedName name="userdata7">[162]mod_drilling!$E$11:$H$21,[162]mod_drilling!$E$23:$H$27,[162]mod_drilling!$B$31,[162]mod_drilling!$B$33,[162]mod_drilling!$B$35:$B$38,[162]mod_drilling!$B$40:$B$42,[162]mod_drilling!$E$31:$H$45,[162]mod_drilling!$B$48:$B$56,[162]mod_drilling!$E$48:$H$56,[162]mod_drilling!$B$106:$G$155</definedName>
    <definedName name="USr">#REF!</definedName>
    <definedName name="USxCOL">#REF!</definedName>
    <definedName name="ut" localSheetId="0">#REF!</definedName>
    <definedName name="ut">'[221]1'!$N$42</definedName>
    <definedName name="UTI">[45]PRECIOS!$B$163</definedName>
    <definedName name="UTIL">[223]AIU!$D$63</definedName>
    <definedName name="UTILI">[222]AIU!$AD$47</definedName>
    <definedName name="Utilidad">#REF!</definedName>
    <definedName name="Utilidadrev">#REF!</definedName>
    <definedName name="UTL" localSheetId="0">[58]otros!$C$4</definedName>
    <definedName name="UTL">[59]otros!$C$4</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hidden="1">{"via1",#N/A,TRUE,"general";"via2",#N/A,TRUE,"general";"via3",#N/A,TRUE,"general"}</definedName>
    <definedName name="uv">375000</definedName>
    <definedName name="UVT_2012">'[320]A. Profesional'!$M$3</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hidden="1">{"TAB1",#N/A,TRUE,"GENERAL";"TAB2",#N/A,TRUE,"GENERAL";"TAB3",#N/A,TRUE,"GENERAL";"TAB4",#N/A,TRUE,"GENERAL";"TAB5",#N/A,TRUE,"GENERAL"}</definedName>
    <definedName name="VAL">[321]INF.FINANCIERA!$A$52:$D$66</definedName>
    <definedName name="VAL_A">'[142]ACTIVIDADES INTERVENCION'!$AE$36</definedName>
    <definedName name="VAL_B">'[142]ACTIVIDADES INTERVENCION'!$BR$26</definedName>
    <definedName name="VAL_C">'[142]ACTIVIDADES INTERVENCION'!$AE$119</definedName>
    <definedName name="VAL_D">'[142]ACTIVIDADES INTERVENCION'!$AE$84</definedName>
    <definedName name="VAL_E">'[142]ACTIVIDADES INTERVENCION'!$BR$82</definedName>
    <definedName name="VAL_F">'[142]ACTIVIDADES INTERVENCION'!$AE$139</definedName>
    <definedName name="VAL_G">'[142]ACTIVIDADES INTERVENCION'!$BR$119</definedName>
    <definedName name="VAL_H">'[142]ACTIVIDADES INTERVENCION'!$BR$143</definedName>
    <definedName name="VALDES" localSheetId="2">#REF!</definedName>
    <definedName name="VALDES" localSheetId="3">#REF!</definedName>
    <definedName name="VALDES" localSheetId="4">#REF!</definedName>
    <definedName name="VALDES" localSheetId="6">#REF!</definedName>
    <definedName name="VALDES">#REF!</definedName>
    <definedName name="VALDES_10">#REF!</definedName>
    <definedName name="VALDES_16">#REF!</definedName>
    <definedName name="VALDES_18">#REF!</definedName>
    <definedName name="VALDES_19">#REF!</definedName>
    <definedName name="VALDES_20">#REF!</definedName>
    <definedName name="VALDES_21">#REF!</definedName>
    <definedName name="VALDES_22">#REF!</definedName>
    <definedName name="VALDES_4">#REF!</definedName>
    <definedName name="VALDES_7">#REF!</definedName>
    <definedName name="VALDES_8">#REF!</definedName>
    <definedName name="VALDES01">#REF!</definedName>
    <definedName name="VALOR">[321]INF.FINANCIERA!$A$52:$D$61</definedName>
    <definedName name="valor1" localSheetId="2">#REF!</definedName>
    <definedName name="valor1" localSheetId="3">#REF!</definedName>
    <definedName name="valor1" localSheetId="4">#REF!</definedName>
    <definedName name="valor1" localSheetId="6">#REF!</definedName>
    <definedName name="valor1">#REF!</definedName>
    <definedName name="valor2" localSheetId="2">#REF!</definedName>
    <definedName name="valor2" localSheetId="3">#REF!</definedName>
    <definedName name="valor2" localSheetId="4">#REF!</definedName>
    <definedName name="valor2" localSheetId="6">#REF!</definedName>
    <definedName name="valor2">#REF!</definedName>
    <definedName name="VALOR3" localSheetId="2">#REF!</definedName>
    <definedName name="VALOR3" localSheetId="3">#REF!</definedName>
    <definedName name="VALOR3" localSheetId="4">#REF!</definedName>
    <definedName name="VALOR3" localSheetId="6">#REF!</definedName>
    <definedName name="VALOR3">#REF!</definedName>
    <definedName name="VALORAPU">#REF!</definedName>
    <definedName name="ValorCto">[322]CONTRATO!$E$9</definedName>
    <definedName name="ValorEjecutado">#REF!</definedName>
    <definedName name="VALORES">#REF!</definedName>
    <definedName name="ValorProyecto">#REF!</definedName>
    <definedName name="ValorRecursosComprometidos">#REF!</definedName>
    <definedName name="Values_Entered" localSheetId="0">IF(Loan_Amount*Interest_Rate*Loan_Years*Loan_Start&gt;0,1,0)</definedName>
    <definedName name="Values_Entered" localSheetId="5">IF(Loan_Amount*Interest_Rate*Loan_Years*Loan_Start&gt;0,1,0)</definedName>
    <definedName name="Values_Entered">IF(Loan_Amount*Interest_Rate*Loan_Years*Loan_Start&gt;0,1,0)</definedName>
    <definedName name="VALV10">[11]Hoja3!$F$354</definedName>
    <definedName name="VALV12">[11]Hoja3!$F$393</definedName>
    <definedName name="VALV4">[11]Hoja3!$F$237</definedName>
    <definedName name="VALV6">[11]Hoja3!$F$276</definedName>
    <definedName name="VALV8">[11]Hoja3!$F$315</definedName>
    <definedName name="VALVC12">[11]Hoja3!$F$510</definedName>
    <definedName name="VALVC6">[11]Hoja3!$F$432</definedName>
    <definedName name="VALVULACH8">[11]Hoja3!$F$471</definedName>
    <definedName name="Válvulas">#REF!</definedName>
    <definedName name="Var">[38]Varios.!$E$1:$E$65536</definedName>
    <definedName name="VARIACION1">#REF!</definedName>
    <definedName name="VARIANCE_ANALYSIS___m">#REF!</definedName>
    <definedName name="Varios">#REF!</definedName>
    <definedName name="vb">#REF!</definedName>
    <definedName name="VBNVBN" localSheetId="0">[0]!ERR</definedName>
    <definedName name="VBNVBN" localSheetId="5">[0]!ERR</definedName>
    <definedName name="VBNVBN">[0]!ERR</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xhrmjnhtdrs">'[36]1'!#REF!</definedName>
    <definedName name="vd">#REF!</definedName>
    <definedName name="vdfvuio" localSheetId="0"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hidden="1">{"via1",#N/A,TRUE,"general";"via2",#N/A,TRUE,"general";"via3",#N/A,TRUE,"general"}</definedName>
    <definedName name="vect.raster.1000"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INTE">#REF!,#REF!</definedName>
    <definedName name="VentaAiu" localSheetId="2">#REF!</definedName>
    <definedName name="VentaAiu" localSheetId="3">#REF!</definedName>
    <definedName name="VentaAiu" localSheetId="4">#REF!</definedName>
    <definedName name="VentaAiu" localSheetId="6">#REF!</definedName>
    <definedName name="VentaAiu">#REF!</definedName>
    <definedName name="Version4OK" localSheetId="0" hidden="1">{"Datos de las Curvas",#N/A,TRUE,"TABLA-CALCULOS"}</definedName>
    <definedName name="Version4OK" localSheetId="5" hidden="1">{"Datos de las Curvas",#N/A,TRUE,"TABLA-CALCULOS"}</definedName>
    <definedName name="Version4OK" hidden="1">{"Datos de las Curvas",#N/A,TRUE,"TABLA-CALCULOS"}</definedName>
    <definedName name="VEX">[22]Tablas!#REF!</definedName>
    <definedName name="VEX_ON">#REF!</definedName>
    <definedName name="VEX1_1">[22]Tablas!#REF!</definedName>
    <definedName name="VEX1_1_1">[22]Tablas!#REF!</definedName>
    <definedName name="VEX1_1_2">[22]Tablas!#REF!</definedName>
    <definedName name="VEX1_1_3">[22]Tablas!#REF!</definedName>
    <definedName name="VEX1_1_4">[22]Tablas!#REF!</definedName>
    <definedName name="VEX1_2">[22]Tablas!#REF!</definedName>
    <definedName name="VEX1_3">[22]Tablas!#REF!</definedName>
    <definedName name="VFA">[22]Tablas!#REF!</definedName>
    <definedName name="VFA1_1">[22]Tablas!#REF!</definedName>
    <definedName name="VFA1_1_1">[22]Tablas!#REF!</definedName>
    <definedName name="VFA1_1_2">[22]Tablas!#REF!</definedName>
    <definedName name="VFA1_1_3">[22]Tablas!#REF!</definedName>
    <definedName name="VFA1_1_4">[22]Tablas!#REF!</definedName>
    <definedName name="VFA1_1_5">[22]Tablas!#REF!</definedName>
    <definedName name="VFA1_1_6">[22]Tablas!#REF!</definedName>
    <definedName name="VFA1_2">[22]Tablas!#REF!</definedName>
    <definedName name="VFA1_3">[22]Tablas!#REF!</definedName>
    <definedName name="vfbgnhyt" localSheetId="0"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hidden="1">{"via1",#N/A,TRUE,"general";"via2",#N/A,TRUE,"general";"via3",#N/A,TRUE,"general"}</definedName>
    <definedName name="vfh">'[208]7422CW00'!#REF!</definedName>
    <definedName name="vfn">#REF!</definedName>
    <definedName name="VFR">#REF!</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gasC">[39]Datos!$F$64</definedName>
    <definedName name="VI">#REF!</definedName>
    <definedName name="VIA">#REF!</definedName>
    <definedName name="VIAP">[11]Hoja2!#REF!</definedName>
    <definedName name="vias" localSheetId="0">[294]Datos!$H$2:$H$6</definedName>
    <definedName name="vias" localSheetId="5">[294]Datos!$H$2:$H$6</definedName>
    <definedName name="VIAS">[11]Hoja2!$F$52</definedName>
    <definedName name="VIBRADOR">[103]EQUIPO!$D$27</definedName>
    <definedName name="VICEP_DIRECC">[261]Tablas!$A$6:$A$26</definedName>
    <definedName name="VigenciaDolares">#REF!</definedName>
    <definedName name="VigenciaPesos">#REF!</definedName>
    <definedName name="VIGFUTURA">[261]Tablas!$J$6:$J$8</definedName>
    <definedName name="VII">#REF!</definedName>
    <definedName name="villa">#REF!</definedName>
    <definedName name="VIT">[22]Tablas!#REF!</definedName>
    <definedName name="VIT1_1">[22]Tablas!#REF!</definedName>
    <definedName name="VIT1_1_1">[22]Tablas!#REF!</definedName>
    <definedName name="VIT1_1_10">[22]Tablas!#REF!</definedName>
    <definedName name="VIT1_1_11">[22]Tablas!#REF!</definedName>
    <definedName name="VIT1_1_12">[22]Tablas!#REF!</definedName>
    <definedName name="VIT1_1_13">[22]Tablas!#REF!</definedName>
    <definedName name="VIT1_1_14">[22]Tablas!#REF!</definedName>
    <definedName name="VIT1_1_15">[22]Tablas!#REF!</definedName>
    <definedName name="VIT1_1_16">[22]Tablas!#REF!</definedName>
    <definedName name="VIt1_1_17">[22]Tablas!#REF!</definedName>
    <definedName name="VIT1_1_18">[22]Tablas!#REF!</definedName>
    <definedName name="VIt1_1_19">[22]Tablas!#REF!</definedName>
    <definedName name="VIT1_1_2">[22]Tablas!#REF!</definedName>
    <definedName name="VIT1_1_20">[22]Tablas!#REF!</definedName>
    <definedName name="VIT1_1_3">[22]Tablas!#REF!</definedName>
    <definedName name="VIT1_1_4">[22]Tablas!#REF!</definedName>
    <definedName name="VIT1_1_5">[22]Tablas!#REF!</definedName>
    <definedName name="VIT1_1_6">[22]Tablas!#REF!</definedName>
    <definedName name="VIT1_1_7">[22]Tablas!#REF!</definedName>
    <definedName name="VIT1_1_8">[22]Tablas!#REF!</definedName>
    <definedName name="VIT1_1_9">[22]Tablas!#REF!</definedName>
    <definedName name="VIT1_2">[22]Tablas!#REF!</definedName>
    <definedName name="VIT1_3">[22]Tablas!#REF!</definedName>
    <definedName name="VIT1_4">[22]Tablas!#REF!</definedName>
    <definedName name="VIT1_5">[22]Tablas!#REF!</definedName>
    <definedName name="VIT1_6">[22]Tablas!#REF!</definedName>
    <definedName name="vital5">[137]Personalizar!$E$15</definedName>
    <definedName name="vk" localSheetId="0"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hidden="1">{"via1",#N/A,TRUE,"general";"via2",#N/A,TRUE,"general";"via3",#N/A,TRUE,"general"}</definedName>
    <definedName name="vm">#REF!</definedName>
    <definedName name="VNBVN" localSheetId="0">[0]!ERR</definedName>
    <definedName name="VNBVN" localSheetId="5">[0]!ERR</definedName>
    <definedName name="VNBVN">[0]!ERR</definedName>
    <definedName name="vnbvxb" localSheetId="0"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hidden="1">{"TAB1",#N/A,TRUE,"GENERAL";"TAB2",#N/A,TRUE,"GENERAL";"TAB3",#N/A,TRUE,"GENERAL";"TAB4",#N/A,TRUE,"GENERAL";"TAB5",#N/A,TRUE,"GENERAL"}</definedName>
    <definedName name="VNXBN" localSheetId="0">[0]!ERR</definedName>
    <definedName name="VNXBN" localSheetId="5">[0]!ERR</definedName>
    <definedName name="VNXBN">[0]!ERR</definedName>
    <definedName name="VoilC">[39]Datos!$F$62</definedName>
    <definedName name="VOLMAX">#REF!</definedName>
    <definedName name="VOLMED">#REF!</definedName>
    <definedName name="VOLMIN">#REF!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[22]Tablas!#REF!</definedName>
    <definedName name="VPR1_1_1">[22]Tablas!#REF!</definedName>
    <definedName name="VPR1_1_10">[22]Tablas!#REF!</definedName>
    <definedName name="VPR1_1_11">[22]Tablas!#REF!</definedName>
    <definedName name="VPR1_1_12">[22]Tablas!#REF!</definedName>
    <definedName name="VPR1_1_13">[22]Tablas!#REF!</definedName>
    <definedName name="VPR1_1_14">[22]Tablas!#REF!</definedName>
    <definedName name="VPR1_1_15">[22]Tablas!#REF!</definedName>
    <definedName name="VPR1_1_16">[22]Tablas!#REF!</definedName>
    <definedName name="VPR1_1_17">[22]Tablas!#REF!</definedName>
    <definedName name="VPR1_1_18">[22]Tablas!#REF!</definedName>
    <definedName name="VPR1_1_19">[22]Tablas!#REF!</definedName>
    <definedName name="VPR1_1_2">[22]Tablas!#REF!</definedName>
    <definedName name="VPR1_1_20">[22]Tablas!#REF!</definedName>
    <definedName name="VPR1_1_21">[22]Tablas!#REF!</definedName>
    <definedName name="VPR1_1_22">[22]Tablas!#REF!</definedName>
    <definedName name="VPR1_1_23">[22]Tablas!#REF!</definedName>
    <definedName name="VPR1_1_24">[22]Tablas!#REF!</definedName>
    <definedName name="VPR1_1_25">[22]Tablas!#REF!</definedName>
    <definedName name="VPR1_1_26">[22]Tablas!#REF!</definedName>
    <definedName name="VPR1_1_27">[22]Tablas!#REF!</definedName>
    <definedName name="VPR1_1_28">[22]Tablas!#REF!</definedName>
    <definedName name="VPR1_1_29">[22]Tablas!#REF!</definedName>
    <definedName name="VPR1_1_3">[22]Tablas!#REF!</definedName>
    <definedName name="VPR1_1_30">[22]Tablas!#REF!</definedName>
    <definedName name="VPR1_1_31">[22]Tablas!#REF!</definedName>
    <definedName name="VPR1_1_32">[22]Tablas!#REF!</definedName>
    <definedName name="VPR1_1_4">[22]Tablas!#REF!</definedName>
    <definedName name="VPR1_1_5">[22]Tablas!#REF!</definedName>
    <definedName name="VPR1_1_6">[22]Tablas!#REF!</definedName>
    <definedName name="VPR1_1_7">[22]Tablas!#REF!</definedName>
    <definedName name="VPR1_1_8">[22]Tablas!#REF!</definedName>
    <definedName name="VPR1_1_9">[22]Tablas!#REF!</definedName>
    <definedName name="VPR1_2">[22]Tablas!#REF!</definedName>
    <definedName name="VPR1_3">[22]Tablas!#REF!</definedName>
    <definedName name="VPR1_4">[22]Tablas!#REF!</definedName>
    <definedName name="VPR1_5">[22]Tablas!#REF!</definedName>
    <definedName name="VPR1_6">[22]Tablas!#REF!</definedName>
    <definedName name="vpt">#REF!</definedName>
    <definedName name="VRP">[22]Tablas!#REF!</definedName>
    <definedName name="VRP_PETROQ">#REF!</definedName>
    <definedName name="VRP1_1">[22]Tablas!#REF!</definedName>
    <definedName name="VRP1_1_1">[22]Tablas!#REF!</definedName>
    <definedName name="VRP1_1_10">[22]Tablas!#REF!</definedName>
    <definedName name="VRP1_1_11">[22]Tablas!#REF!</definedName>
    <definedName name="VRP1_1_12">[22]Tablas!#REF!</definedName>
    <definedName name="VRP1_1_13">[22]Tablas!#REF!</definedName>
    <definedName name="VRP1_1_14">[22]Tablas!#REF!</definedName>
    <definedName name="VRP1_1_15">[22]Tablas!#REF!</definedName>
    <definedName name="VRP1_1_16">[22]Tablas!#REF!</definedName>
    <definedName name="VRP1_1_17">[22]Tablas!#REF!</definedName>
    <definedName name="VRP1_1_18">[22]Tablas!#REF!</definedName>
    <definedName name="VRP1_1_19">[22]Tablas!#REF!</definedName>
    <definedName name="VRP1_1_2">[22]Tablas!#REF!</definedName>
    <definedName name="VRP1_1_20">[22]Tablas!#REF!</definedName>
    <definedName name="VRP1_1_21">[22]Tablas!#REF!</definedName>
    <definedName name="VRP1_1_22">[22]Tablas!#REF!</definedName>
    <definedName name="VRP1_1_23">[22]Tablas!#REF!</definedName>
    <definedName name="VRP1_1_3">[22]Tablas!#REF!</definedName>
    <definedName name="VRP1_1_4">[22]Tablas!#REF!</definedName>
    <definedName name="VRP1_1_5">[22]Tablas!#REF!</definedName>
    <definedName name="VRP1_1_6">[22]Tablas!#REF!</definedName>
    <definedName name="VRP1_1_7">[22]Tablas!#REF!</definedName>
    <definedName name="VRP1_1_8">[22]Tablas!#REF!</definedName>
    <definedName name="VRP1_1_9">[22]Tablas!#REF!</definedName>
    <definedName name="VRP1_2">[22]Tablas!#REF!</definedName>
    <definedName name="VRP1_3">[22]Tablas!#REF!</definedName>
    <definedName name="VRP1_4">[22]Tablas!#REF!</definedName>
    <definedName name="vsdfj" localSheetId="0"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hidden="1">{"via1",#N/A,TRUE,"general";"via2",#N/A,TRUE,"general";"via3",#N/A,TRUE,"general"}</definedName>
    <definedName name="VSM">[22]Tablas!#REF!</definedName>
    <definedName name="VSM1_1">[22]Tablas!#REF!</definedName>
    <definedName name="VSM1_1_1">[22]Tablas!#REF!</definedName>
    <definedName name="VSM1_1_2">[22]Tablas!#REF!</definedName>
    <definedName name="VSM1_1_3">[22]Tablas!#REF!</definedName>
    <definedName name="VSM1_1_4">[22]Tablas!#REF!</definedName>
    <definedName name="VSM1_1_5">[22]Tablas!#REF!</definedName>
    <definedName name="VSM1_2">[22]Tablas!#REF!</definedName>
    <definedName name="VSM1_3">[22]Tablas!#REF!</definedName>
    <definedName name="VSM1_4">[22]Tablas!#REF!</definedName>
    <definedName name="VSM1_5">[22]Tablas!#REF!</definedName>
    <definedName name="vsp">#REF!</definedName>
    <definedName name="vt" localSheetId="0"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hidden="1">{"via1",#N/A,TRUE,"general";"via2",#N/A,TRUE,"general";"via3",#N/A,TRUE,"general"}</definedName>
    <definedName name="VTASSSS" localSheetId="0" hidden="1">{#N/A,#N/A,FALSE,"Portada";#N/A,#N/A,FALSE,"Cotizaciones";#N/A,#N/A,FALSE,"Of_Merc_Lin";#N/A,#N/A,FALSE,"Productos";#N/A,#N/A,FALSE,"Aprov_Prod";#N/A,#N/A,FALSE,"CV_PetrocAlg";#N/A,#N/A,FALSE,"CVD (2)"}</definedName>
    <definedName name="VTASSSS" localSheetId="5" hidden="1">{#N/A,#N/A,FALSE,"Portada";#N/A,#N/A,FALSE,"Cotizaciones";#N/A,#N/A,FALSE,"Of_Merc_Lin";#N/A,#N/A,FALSE,"Productos";#N/A,#N/A,FALSE,"Aprov_Prod";#N/A,#N/A,FALSE,"CV_PetrocAlg";#N/A,#N/A,FALSE,"CVD (2)"}</definedName>
    <definedName name="VTASSSS" hidden="1">{#N/A,#N/A,FALSE,"Portada";#N/A,#N/A,FALSE,"Cotizaciones";#N/A,#N/A,FALSE,"Of_Merc_Lin";#N/A,#N/A,FALSE,"Productos";#N/A,#N/A,FALSE,"Aprov_Prod";#N/A,#N/A,FALSE,"CV_PetrocAlg";#N/A,#N/A,FALSE,"CVD (2)"}</definedName>
    <definedName name="vutil">#REF!</definedName>
    <definedName name="vv" localSheetId="0">#REF!</definedName>
    <definedName name="vv" localSheetId="5">#REF!</definedName>
    <definedName name="VV" hidden="1">{#N/A,#N/A,FALSE,"Portada";#N/A,#N/A,FALSE,"Cotizaciones";#N/A,#N/A,FALSE,"Of_Merc_Lin";#N/A,#N/A,FALSE,"Productos";#N/A,#N/A,FALSE,"Aprov_Prod";#N/A,#N/A,FALSE,"CV_PetrocAlg";#N/A,#N/A,FALSE,"CVD (2)"}</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3">#REF!</definedName>
    <definedName name="VVV" localSheetId="4">#REF!</definedName>
    <definedName name="VVV" localSheetId="6">#REF!</definedName>
    <definedName name="VVV">#REF!</definedName>
    <definedName name="vvvvt" localSheetId="0"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hidden="1">{"via1",#N/A,TRUE,"general";"via2",#N/A,TRUE,"general";"via3",#N/A,TRUE,"general"}</definedName>
    <definedName name="VwellC">[39]Datos!$F$66</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hidden="1">{"TAB1",#N/A,TRUE,"GENERAL";"TAB2",#N/A,TRUE,"GENERAL";"TAB3",#N/A,TRUE,"GENERAL";"TAB4",#N/A,TRUE,"GENERAL";"TAB5",#N/A,TRUE,"GENERAL"}</definedName>
    <definedName name="w" localSheetId="0">Scheduled_Payment+Extra_Payment</definedName>
    <definedName name="w" localSheetId="5">Scheduled_Payment+Extra_Payment</definedName>
    <definedName name="W">[323]SOURCES!$R$3:$R$32</definedName>
    <definedName name="w2w2w" localSheetId="0"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hidden="1">{"via1",#N/A,TRUE,"general";"via2",#N/A,TRUE,"general";"via3",#N/A,TRUE,"general"}</definedName>
    <definedName name="WA" localSheetId="3">[8]!ERR</definedName>
    <definedName name="WA" localSheetId="4">[8]!ERR</definedName>
    <definedName name="WA" localSheetId="6">[8]!ERR</definedName>
    <definedName name="WA">[8]!ERR</definedName>
    <definedName name="WAGE_RATE">#REF!</definedName>
    <definedName name="Wage0100">#REF!</definedName>
    <definedName name="Wage0200">#REF!</definedName>
    <definedName name="WBS">'[324]2004'!#REF!</definedName>
    <definedName name="Wcut">#REF!</definedName>
    <definedName name="WD">#REF!</definedName>
    <definedName name="WDD" localSheetId="0" hidden="1">{#N/A,#N/A,FALSE,"orthoflow";#N/A,#N/A,FALSE,"Miscelaneos";#N/A,#N/A,FALSE,"Instrumentacio";#N/A,#N/A,FALSE,"Electrico";#N/A,#N/A,FALSE,"Valv. Seguridad"}</definedName>
    <definedName name="WDD" localSheetId="5"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'[97]Res-Accide-10'!#REF!</definedName>
    <definedName name="WDFSDF" localSheetId="3">'[97]Res-Accide-10'!#REF!</definedName>
    <definedName name="WDFSDF" localSheetId="4">'[97]Res-Accide-10'!#REF!</definedName>
    <definedName name="WDFSDF" localSheetId="6">'[97]Res-Accide-10'!#REF!</definedName>
    <definedName name="WDFSDF">'[97]Res-Accide-10'!#REF!</definedName>
    <definedName name="we" localSheetId="0">#REF!</definedName>
    <definedName name="we" localSheetId="3">[8]!ERR</definedName>
    <definedName name="we" localSheetId="4">[8]!ERR</definedName>
    <definedName name="we" localSheetId="5">#REF!</definedName>
    <definedName name="we" localSheetId="6">[8]!ERR</definedName>
    <definedName name="we">[8]!ERR</definedName>
    <definedName name="wedfghjhgf">'[36]1'!#REF!</definedName>
    <definedName name="wedw">#REF!</definedName>
    <definedName name="WEFWE" localSheetId="2">'[97]Res-Accide-10'!#REF!</definedName>
    <definedName name="WEFWE" localSheetId="3">'[97]Res-Accide-10'!#REF!</definedName>
    <definedName name="WEFWE" localSheetId="4">'[97]Res-Accide-10'!#REF!</definedName>
    <definedName name="WEFWE" localSheetId="6">'[97]Res-Accide-10'!#REF!</definedName>
    <definedName name="WEFWE">'[97]Res-Accide-10'!#REF!</definedName>
    <definedName name="WEIGHT1">#REF!</definedName>
    <definedName name="WEIGHT2">#REF!</definedName>
    <definedName name="Wellabandonmentcost">[115]Input!$E$30</definedName>
    <definedName name="Wellhead">#REF!</definedName>
    <definedName name="WELLNEW">#REF!</definedName>
    <definedName name="WELLOLD">#REF!</definedName>
    <definedName name="Wellsite_accom">#REF!</definedName>
    <definedName name="weqf" localSheetId="3">[8]!ERR</definedName>
    <definedName name="weqf" localSheetId="4">[8]!ERR</definedName>
    <definedName name="weqf" localSheetId="6">[8]!ERR</definedName>
    <definedName name="weqf">[8]!ERR</definedName>
    <definedName name="WER">'[97]Res-Accide-10'!$S$2:$S$7</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hidden="1">{"TAB1",#N/A,TRUE,"GENERAL";"TAB2",#N/A,TRUE,"GENERAL";"TAB3",#N/A,TRUE,"GENERAL";"TAB4",#N/A,TRUE,"GENERAL";"TAB5",#N/A,TRUE,"GENERAL"}</definedName>
    <definedName name="werfghjmjhg">'[36]1'!#REF!</definedName>
    <definedName name="werh" localSheetId="0"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hidden="1">{"via1",#N/A,TRUE,"general";"via2",#N/A,TRUE,"general";"via3",#N/A,TRUE,"general"}</definedName>
    <definedName name="wert" localSheetId="0">[0]!ERR</definedName>
    <definedName name="wert" localSheetId="5">[0]!ERR</definedName>
    <definedName name="wert">[0]!ERR</definedName>
    <definedName name="werth">#REF!</definedName>
    <definedName name="werwr" localSheetId="0"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hidden="1">{"via1",#N/A,TRUE,"general";"via2",#N/A,TRUE,"general";"via3",#N/A,TRUE,"general"}</definedName>
    <definedName name="WI">'[325]Nuevo calculo'!$O$1</definedName>
    <definedName name="wiinvestments">[39]Datos!$F$42</definedName>
    <definedName name="WILSON" localSheetId="2">'[97]Res-Accide-10'!#REF!</definedName>
    <definedName name="WILSON" localSheetId="3">'[97]Res-Accide-10'!#REF!</definedName>
    <definedName name="WILSON" localSheetId="4">'[97]Res-Accide-10'!#REF!</definedName>
    <definedName name="WILSON" localSheetId="6">'[97]Res-Accide-10'!#REF!</definedName>
    <definedName name="WILSON">'[97]Res-Accide-10'!#REF!</definedName>
    <definedName name="Winterest">[39]Datos!$F$42</definedName>
    <definedName name="wiopex">[39]Datos!$F$44</definedName>
    <definedName name="wj">#REF!</definedName>
    <definedName name="wl">#REF!</definedName>
    <definedName name="WorksheetSubTotal">#REF!</definedName>
    <definedName name="WorksheetTotal">#REF!</definedName>
    <definedName name="worldprod46">#REF!</definedName>
    <definedName name="WQ">#REF!</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hidden="1">{"TAB1",#N/A,TRUE,"GENERAL";"TAB2",#N/A,TRUE,"GENERAL";"TAB3",#N/A,TRUE,"GENERAL";"TAB4",#N/A,TRUE,"GENERAL";"TAB5",#N/A,TRUE,"GENERAL"}</definedName>
    <definedName name="wrn.Balance._.consolidado." localSheetId="0" hidden="1">{"Salida Balances",#N/A,TRUE,"Balance";"Salida Detalle Balance",#N/A,TRUE,"Balance"}</definedName>
    <definedName name="wrn.Balance._.consolidado." localSheetId="5" hidden="1">{"Salida Balances",#N/A,TRUE,"Balance";"Salida Detalle Balance",#N/A,TRUE,"Balance"}</definedName>
    <definedName name="wrn.Balance._.consolidado." hidden="1">{"Salida Balances",#N/A,TRUE,"Balance";"Salida Detalle Balance",#N/A,TRUE,"Balance"}</definedName>
    <definedName name="wrn.civil._.works." localSheetId="0" hidden="1">{#N/A,#N/A,TRUE,"1842CWN0"}</definedName>
    <definedName name="wrn.civil._.works." localSheetId="5" hidden="1">{#N/A,#N/A,TRUE,"1842CWN0"}</definedName>
    <definedName name="wrn.civil._.works." hidden="1">{#N/A,#N/A,TRUE,"1842CWN0"}</definedName>
    <definedName name="wrn.Datos._.sociales." localSheetId="0" hidden="1">{"Cuentas de Resultados",#N/A,FALSE,"PyG_social";"Detalle cuenta resultados",#N/A,FALSE,"PyG_social";"Detalle balance",#N/A,FALSE,"PyG_social";"Detalle hoja de tesorería",#N/A,FALSE,"PyG_social"}</definedName>
    <definedName name="wrn.Datos._.sociales." localSheetId="5" hidden="1">{"Cuentas de Resultados",#N/A,FALSE,"PyG_social";"Detalle cuenta resultados",#N/A,FALSE,"PyG_social";"Detalle balance",#N/A,FALSE,"PyG_social";"Detalle hoja de tesorería",#N/A,FALSE,"PyG_social"}</definedName>
    <definedName name="wrn.Datos._.sociales." hidden="1">{"Cuentas de Resultados",#N/A,FALSE,"PyG_social";"Detalle cuenta resultados",#N/A,FALSE,"PyG_social";"Detalle balance",#N/A,FALSE,"PyG_social";"Detalle hoja de tesorería",#N/A,FALSE,"PyG_social"}</definedName>
    <definedName name="wrn.Detalle._.ajustes." localSheetId="0" hidden="1">{"ajustes",#N/A,FALSE,"PyG_Cons."}</definedName>
    <definedName name="wrn.Detalle._.ajustes." localSheetId="5" hidden="1">{"ajustes",#N/A,FALSE,"PyG_Cons."}</definedName>
    <definedName name="wrn.Detalle._.ajustes." hidden="1">{"ajustes",#N/A,FALSE,"PyG_Cons."}</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localSheetId="5"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hidden="1">{"TAB1",#N/A,TRUE,"GENERAL";"TAB2",#N/A,TRUE,"GENERAL";"TAB3",#N/A,TRUE,"GENERAL";"TAB4",#N/A,TRUE,"GENERAL";"TAB5",#N/A,TRUE,"GENERAL"}</definedName>
    <definedName name="wrn.GENERAL._1" localSheetId="0" hidden="1">{"TAB1",#N/A,TRUE,"GENERAL";"TAB2",#N/A,TRUE,"GENERAL";"TAB3",#N/A,TRUE,"GENERAL";"TAB4",#N/A,TRUE,"GENERAL";"TAB5",#N/A,TRUE,"GENERAL"}</definedName>
    <definedName name="wrn.GENERAL._1" localSheetId="5" hidden="1">{"TAB1",#N/A,TRUE,"GENERAL";"TAB2",#N/A,TRUE,"GENERAL";"TAB3",#N/A,TRUE,"GENERAL";"TAB4",#N/A,TRUE,"GENERAL";"TAB5",#N/A,TRUE,"GENERAL"}</definedName>
    <definedName name="wrn.GENERAL._1" hidden="1">{"TAB1",#N/A,TRUE,"GENERAL";"TAB2",#N/A,TRUE,"GENERAL";"TAB3",#N/A,TRUE,"GENERAL";"TAB4",#N/A,TRUE,"GENERAL";"TAB5",#N/A,TRUE,"GENERAL"}</definedName>
    <definedName name="wrn.GERENCIA." localSheetId="0" hidden="1">{#N/A,#N/A,TRUE,"INGENIERIA";#N/A,#N/A,TRUE,"COMPRAS";#N/A,#N/A,TRUE,"DIRECCION";#N/A,#N/A,TRUE,"RESUMEN"}</definedName>
    <definedName name="wrn.GERENCIA." localSheetId="5" hidden="1">{#N/A,#N/A,TRUE,"INGENIERIA";#N/A,#N/A,TRUE,"COMPRAS";#N/A,#N/A,TRUE,"DIRECCION";#N/A,#N/A,TRUE,"RESUMEN"}</definedName>
    <definedName name="wrn.GERENCIA." hidden="1">{#N/A,#N/A,TRUE,"INGENIERIA";#N/A,#N/A,TRUE,"COMPRAS";#N/A,#N/A,TRUE,"DIRECCION";#N/A,#N/A,TRUE,"RESUMEN"}</definedName>
    <definedName name="wrn.HyCal._.I._.Mixing."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5"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localSheetId="0"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5"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_.Datos._.de._.las._.Curvas." localSheetId="0" hidden="1">{"Datos de las Curvas",#N/A,TRUE,"TABLA-CALCULOS"}</definedName>
    <definedName name="wrn.Impresion._.Datos._.de._.las._.Curvas." localSheetId="5" hidden="1">{"Datos de las Curvas",#N/A,TRUE,"TABLA-CALCULOS"}</definedName>
    <definedName name="wrn.Impresion._.Datos._.de._.las._.Curvas." hidden="1">{"Datos de las Curvas",#N/A,TRUE,"TABLA-CALCULOS"}</definedName>
    <definedName name="wrn.julio24." localSheetId="0" hidden="1">{#N/A,#N/A,FALSE,"310.1";#N/A,#N/A,FALSE,"321.1";#N/A,#N/A,FALSE,"320.3";#N/A,#N/A,FALSE,"330.1"}</definedName>
    <definedName name="wrn.julio24." localSheetId="5" hidden="1">{#N/A,#N/A,FALSE,"310.1";#N/A,#N/A,FALSE,"321.1";#N/A,#N/A,FALSE,"320.3";#N/A,#N/A,FALSE,"330.1"}</definedName>
    <definedName name="wrn.julio24." hidden="1">{#N/A,#N/A,FALSE,"310.1";#N/A,#N/A,FALSE,"321.1";#N/A,#N/A,FALSE,"320.3";#N/A,#N/A,FALSE,"330.1"}</definedName>
    <definedName name="wrn.Kr." localSheetId="0" hidden="1">{"krl1",#N/A,FALSE,"kr";"krl2",#N/A,FALSE,"kr";"compara",#N/A,FALSE,"kr";"desconp1",#N/A,FALSE,"kr";"desconp12",#N/A,FALSE,"kr";"krnp1",#N/A,FALSE,"kr";"krnp2",#N/A,FALSE,"kr";"krp12avg",#N/A,FALSE,"kr";"krp1avg",#N/A,FALSE,"kr"}</definedName>
    <definedName name="wrn.Kr." localSheetId="5" hidden="1">{"krl1",#N/A,FALSE,"kr";"krl2",#N/A,FALSE,"kr";"compara",#N/A,FALSE,"kr";"desconp1",#N/A,FALSE,"kr";"desconp12",#N/A,FALSE,"kr";"krnp1",#N/A,FALSE,"kr";"krnp2",#N/A,FALSE,"kr";"krp12avg",#N/A,FALSE,"kr";"krp1avg",#N/A,FALSE,"kr"}</definedName>
    <definedName name="wrn.Kr." hidden="1">{"krl1",#N/A,FALSE,"kr";"krl2",#N/A,FALSE,"kr";"compara",#N/A,FALSE,"kr";"desconp1",#N/A,FALSE,"kr";"desconp12",#N/A,FALSE,"kr";"krnp1",#N/A,FALSE,"kr";"krnp2",#N/A,FALSE,"kr";"krp12avg",#N/A,FALSE,"kr";"krp1avg",#N/A,FALSE,"kr"}</definedName>
    <definedName name="wrn.NoCal._.I._.Mixing."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OPERADORES." localSheetId="0" hidden="1">{#N/A,#N/A,TRUE,"T1"}</definedName>
    <definedName name="wrn.OPERADORES." localSheetId="5" hidden="1">{#N/A,#N/A,TRUE,"T1"}</definedName>
    <definedName name="wrn.OPERADORES." hidden="1">{#N/A,#N/A,TRUE,"T1"}</definedName>
    <definedName name="wrn.PMC._.MARZO._.97." localSheetId="0" hidden="1">{#N/A,#N/A,FALSE,"Portada";#N/A,#N/A,FALSE,"Cotizaciones";#N/A,#N/A,FALSE,"Of_Merc_Lin";#N/A,#N/A,FALSE,"Productos";#N/A,#N/A,FALSE,"Aprov_Prod";#N/A,#N/A,FALSE,"CV_PetrocAlg";#N/A,#N/A,FALSE,"CVD (2)"}</definedName>
    <definedName name="wrn.PMC._.MARZO._.97." localSheetId="5" hidden="1">{#N/A,#N/A,FALSE,"Portada";#N/A,#N/A,FALSE,"Cotizaciones";#N/A,#N/A,FALSE,"Of_Merc_Lin";#N/A,#N/A,FALSE,"Productos";#N/A,#N/A,FALSE,"Aprov_Prod";#N/A,#N/A,FALSE,"CV_PetrocAlg";#N/A,#N/A,FALSE,"CVD (2)"}</definedName>
    <definedName name="wrn.PMC._.MARZO._.97." hidden="1">{#N/A,#N/A,FALSE,"Portada";#N/A,#N/A,FALSE,"Cotizaciones";#N/A,#N/A,FALSE,"Of_Merc_Lin";#N/A,#N/A,FALSE,"Productos";#N/A,#N/A,FALSE,"Aprov_Prod";#N/A,#N/A,FALSE,"CV_PetrocAlg";#N/A,#N/A,FALSE,"CVD (2)"}</definedName>
    <definedName name="wrn.PROGRAMA." localSheetId="0" hidden="1">{#N/A,#N/A,FALSE,"PORTADA";#N/A,#N/A,FALSE,"BRENTPC";#N/A,#N/A,FALSE,"REP1C";#N/A,#N/A,FALSE,"REP2";#N/A,#N/A,FALSE,"REP3";#N/A,#N/A,FALSE,"REAZP";#N/A,#N/A,FALSE,"CRUPC";#N/A,#N/A,FALSE,"ASESAP";#N/A,#N/A,FALSE,"SPOTP"}</definedName>
    <definedName name="wrn.PROGRAMA." localSheetId="5" hidden="1">{#N/A,#N/A,FALSE,"PORTADA";#N/A,#N/A,FALSE,"BRENTPC";#N/A,#N/A,FALSE,"REP1C";#N/A,#N/A,FALSE,"REP2";#N/A,#N/A,FALSE,"REP3";#N/A,#N/A,FALSE,"REAZP";#N/A,#N/A,FALSE,"CRUPC";#N/A,#N/A,FALSE,"ASESAP";#N/A,#N/A,FALSE,"SPOTP"}</definedName>
    <definedName name="wrn.PROGRAMA." hidden="1">{#N/A,#N/A,FALSE,"PORTADA";#N/A,#N/A,FALSE,"BRENTPC";#N/A,#N/A,FALSE,"REP1C";#N/A,#N/A,FALSE,"REP2";#N/A,#N/A,FALSE,"REP3";#N/A,#N/A,FALSE,"REAZP";#N/A,#N/A,FALSE,"CRUPC";#N/A,#N/A,FALSE,"ASESAP";#N/A,#N/A,FALSE,"SPOTP"}</definedName>
    <definedName name="wrn.REALIADAD." localSheetId="0" hidden="1">{#N/A,#N/A,FALSE,"PORTADA";#N/A,#N/A,FALSE,"BRENTRC";#N/A,#N/A,FALSE,"REA1C";#N/A,#N/A,FALSE,"REA2";#N/A,#N/A,FALSE,"REA3";#N/A,#N/A,FALSE,"REAZR";#N/A,#N/A,FALSE,"CRURC";#N/A,#N/A,FALSE,"ASESAS";#N/A,#N/A,FALSE,"COSTO";#N/A,#N/A,FALSE,"SPOTR"}</definedName>
    <definedName name="wrn.REALIADAD." localSheetId="5" hidden="1">{#N/A,#N/A,FALSE,"PORTADA";#N/A,#N/A,FALSE,"BRENTRC";#N/A,#N/A,FALSE,"REA1C";#N/A,#N/A,FALSE,"REA2";#N/A,#N/A,FALSE,"REA3";#N/A,#N/A,FALSE,"REAZR";#N/A,#N/A,FALSE,"CRURC";#N/A,#N/A,FALSE,"ASESAS";#N/A,#N/A,FALSE,"COSTO";#N/A,#N/A,FALSE,"SPOTR"}</definedName>
    <definedName name="wrn.REALIADAD." hidden="1">{#N/A,#N/A,FALSE,"PORTADA";#N/A,#N/A,FALSE,"BRENTRC";#N/A,#N/A,FALSE,"REA1C";#N/A,#N/A,FALSE,"REA2";#N/A,#N/A,FALSE,"REA3";#N/A,#N/A,FALSE,"REAZR";#N/A,#N/A,FALSE,"CRURC";#N/A,#N/A,FALSE,"ASESAS";#N/A,#N/A,FALSE,"COSTO";#N/A,#N/A,FALSE,"SPOTR"}</definedName>
    <definedName name="wrn.res7" localSheetId="0" hidden="1">{#N/A,#N/A,FALSE,"Hoja1";#N/A,#N/A,FALSE,"Hoja2"}</definedName>
    <definedName name="wrn.res7" localSheetId="5" hidden="1">{#N/A,#N/A,FALSE,"Hoja1";#N/A,#N/A,FALSE,"Hoja2"}</definedName>
    <definedName name="wrn.res7" hidden="1">{#N/A,#N/A,FALSE,"Hoja1";#N/A,#N/A,FALSE,"Hoja2"}</definedName>
    <definedName name="wrn.Resumen." localSheetId="0" hidden="1">{#N/A,#N/A,FALSE,"Hoja1";#N/A,#N/A,FALSE,"Hoja2"}</definedName>
    <definedName name="wrn.Resumen." localSheetId="5" hidden="1">{#N/A,#N/A,FALSE,"Hoja1";#N/A,#N/A,FALSE,"Hoja2"}</definedName>
    <definedName name="wrn.Resumen." hidden="1">{#N/A,#N/A,FALSE,"Hoja1";#N/A,#N/A,FALSE,"Hoja2"}</definedName>
    <definedName name="wrn.tables." localSheetId="0" hidden="1">{"cprgas",#N/A,FALSE,"CPR_E";"cprwat",#N/A,FALSE,"CPR_E";"oilcpr",#N/A,FALSE,"CPR_E";"norwat",#N/A,FALSE,"CPR_E";"norgas",#N/A,FALSE,"CPR_E";"noroil",#N/A,FALSE,"CPR_E";"surwat",#N/A,FALSE,"CPR_E";"surgas",#N/A,FALSE,"CPR_E";"suroil",#N/A,FALSE,"CPR_E";"puriwat",#N/A,FALSE,"CPR_E";"purigas",#N/A,FALSE,"CPR_E";"purioil",#N/A,FALSE,"CPR_E"}</definedName>
    <definedName name="wrn.tables." localSheetId="5" hidden="1">{"cprgas",#N/A,FALSE,"CPR_E";"cprwat",#N/A,FALSE,"CPR_E";"oilcpr",#N/A,FALSE,"CPR_E";"norwat",#N/A,FALSE,"CPR_E";"norgas",#N/A,FALSE,"CPR_E";"noroil",#N/A,FALSE,"CPR_E";"surwat",#N/A,FALSE,"CPR_E";"surgas",#N/A,FALSE,"CPR_E";"suroil",#N/A,FALSE,"CPR_E";"puriwat",#N/A,FALSE,"CPR_E";"purigas",#N/A,FALSE,"CPR_E";"purioil",#N/A,FALSE,"CPR_E"}</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DCOMPARACIONVENTAS." localSheetId="0" hidden="1">{"TDCOMPARAVENTAS",#N/A,FALSE,"Hoja1"}</definedName>
    <definedName name="wrn.TDCOMPARACIONVENTAS." localSheetId="5" hidden="1">{"TDCOMPARAVENTAS",#N/A,FALSE,"Hoja1"}</definedName>
    <definedName name="wrn.TDCOMPARACIONVENTAS." hidden="1">{"TDCOMPARAVENTAS",#N/A,FALSE,"Hoja1"}</definedName>
    <definedName name="wrn.TRABFENO." localSheetId="0" hidden="1">{#N/A,#N/A,FALSE,"Estatico";#N/A,#N/A,FALSE,"Tuberia";#N/A,#N/A,FALSE,"Instrumentación";#N/A,#N/A,FALSE,"Mecanica";#N/A,#N/A,FALSE,"Electrico";#N/A,#N/A,FALSE,"Ofic.Civiles"}</definedName>
    <definedName name="wrn.TRABFENO." localSheetId="5"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hidden="1">{"via1",#N/A,TRUE,"general";"via2",#N/A,TRUE,"general";"via3",#N/A,TRUE,"general"}</definedName>
    <definedName name="wrn.via._1" localSheetId="0" hidden="1">{"via1",#N/A,TRUE,"general";"via2",#N/A,TRUE,"general";"via3",#N/A,TRUE,"general"}</definedName>
    <definedName name="wrn.via._1" localSheetId="5" hidden="1">{"via1",#N/A,TRUE,"general";"via2",#N/A,TRUE,"general";"via3",#N/A,TRUE,"general"}</definedName>
    <definedName name="wrn.via._1" hidden="1">{"via1",#N/A,TRUE,"general";"via2",#N/A,TRUE,"general";"via3",#N/A,TRUE,"general"}</definedName>
    <definedName name="ws">#REF!</definedName>
    <definedName name="wsnhed" localSheetId="0"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hidden="1">{"via1",#N/A,TRUE,"general";"via2",#N/A,TRUE,"general";"via3",#N/A,TRUE,"general"}</definedName>
    <definedName name="WSX">#REF!</definedName>
    <definedName name="WTIPriceForecast">'[113]Oil Price'!$F$14:$AC$14</definedName>
    <definedName name="Wtot">#REF!</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hidden="1">{"TAB1",#N/A,TRUE,"GENERAL";"TAB2",#N/A,TRUE,"GENERAL";"TAB3",#N/A,TRUE,"GENERAL";"TAB4",#N/A,TRUE,"GENERAL";"TAB5",#N/A,TRUE,"GENERAL"}</definedName>
    <definedName name="wvu.oil." localSheetId="0"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 localSheetId="5"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gasagua." localSheetId="0"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oilgasagua." localSheetId="5"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oilgasagua."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RCEIBAS1." localSheetId="0"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RCEIBAS1." localSheetId="5"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RCEIBAS1."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w" localSheetId="0">#REF!</definedName>
    <definedName name="WW">[1]LIQUIDACION!#REF!</definedName>
    <definedName name="wwded3" localSheetId="0"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hidden="1">{"via1",#N/A,TRUE,"general";"via2",#N/A,TRUE,"general";"via3",#N/A,TRUE,"general"}</definedName>
    <definedName name="www" localSheetId="0">[326]INDICE!$1:$1048576</definedName>
    <definedName name="www" localSheetId="5">[326]INDICE!$1:$1048576</definedName>
    <definedName name="WWW" hidden="1">{#N/A,#N/A,FALSE,"Hoja1";#N/A,#N/A,FALSE,"Hoja2"}</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hidden="1">{"TAB1",#N/A,TRUE,"GENERAL";"TAB2",#N/A,TRUE,"GENERAL";"TAB3",#N/A,TRUE,"GENERAL";"TAB4",#N/A,TRUE,"GENERAL";"TAB5",#N/A,TRUE,"GENERAL"}</definedName>
    <definedName name="WWWWW" localSheetId="0">[0]!ERR</definedName>
    <definedName name="WWWWW" localSheetId="5">[0]!ERR</definedName>
    <definedName name="WWWWW">[0]!ERR</definedName>
    <definedName name="wyty" localSheetId="0"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hidden="1">{"via1",#N/A,TRUE,"general";"via2",#N/A,TRUE,"general";"via3",#N/A,TRUE,"general"}</definedName>
    <definedName name="x">#REF!</definedName>
    <definedName name="xb">#REF!</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PLOT" localSheetId="0" hidden="1">{"krl1",#N/A,FALSE,"kr";"krl2",#N/A,FALSE,"kr";"compara",#N/A,FALSE,"kr";"desconp1",#N/A,FALSE,"kr";"desconp12",#N/A,FALSE,"kr";"krnp1",#N/A,FALSE,"kr";"krnp2",#N/A,FALSE,"kr";"krp12avg",#N/A,FALSE,"kr";"krp1avg",#N/A,FALSE,"kr"}</definedName>
    <definedName name="XPLOT" localSheetId="5" hidden="1">{"krl1",#N/A,FALSE,"kr";"krl2",#N/A,FALSE,"kr";"compara",#N/A,FALSE,"kr";"desconp1",#N/A,FALSE,"kr";"desconp12",#N/A,FALSE,"kr";"krnp1",#N/A,FALSE,"kr";"krnp2",#N/A,FALSE,"kr";"krp12avg",#N/A,FALSE,"kr";"krp1avg",#N/A,FALSE,"kr"}</definedName>
    <definedName name="XPLOT" hidden="1">{"krl1",#N/A,FALSE,"kr";"krl2",#N/A,FALSE,"kr";"compara",#N/A,FALSE,"kr";"desconp1",#N/A,FALSE,"kr";"desconp12",#N/A,FALSE,"kr";"krnp1",#N/A,FALSE,"kr";"krnp2",#N/A,FALSE,"kr";"krp12avg",#N/A,FALSE,"kr";"krp1avg",#N/A,FALSE,"kr"}</definedName>
    <definedName name="XSW" localSheetId="0" hidden="1">{#N/A,#N/A,TRUE,"1842CWN0"}</definedName>
    <definedName name="XSW" localSheetId="5" hidden="1">{#N/A,#N/A,TRUE,"1842CWN0"}</definedName>
    <definedName name="XSW" hidden="1">{#N/A,#N/A,TRUE,"1842CWN0"}</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hidden="1">{"TAB1",#N/A,TRUE,"GENERAL";"TAB2",#N/A,TRUE,"GENERAL";"TAB3",#N/A,TRUE,"GENERAL";"TAB4",#N/A,TRUE,"GENERAL";"TAB5",#N/A,TRUE,"GENERAL"}</definedName>
    <definedName name="xvxcvxcv">'[36]1'!#REF!</definedName>
    <definedName name="XX" localSheetId="0">#REF!</definedName>
    <definedName name="XX" localSheetId="2">#REF!</definedName>
    <definedName name="XX" localSheetId="3">#REF!</definedName>
    <definedName name="XX" localSheetId="4">#REF!</definedName>
    <definedName name="XX" localSheetId="5">#REF!</definedName>
    <definedName name="XX" localSheetId="6">#REF!</definedName>
    <definedName name="XX">#REF!</definedName>
    <definedName name="XX_51">#REF!</definedName>
    <definedName name="xxfg" localSheetId="0"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hidden="1">{"via1",#N/A,TRUE,"general";"via2",#N/A,TRUE,"general";"via3",#N/A,TRUE,"general"}</definedName>
    <definedName name="XXX" localSheetId="0">#REF!</definedName>
    <definedName name="XXX" localSheetId="5">#REF!</definedName>
    <definedName name="xxx" hidden="1">{#N/A,#N/A,FALSE,"PORTADA";#N/A,#N/A,FALSE,"BRENTPC";#N/A,#N/A,FALSE,"REP1C";#N/A,#N/A,FALSE,"REP2";#N/A,#N/A,FALSE,"REP3";#N/A,#N/A,FALSE,"REAZP";#N/A,#N/A,FALSE,"CRUPC";#N/A,#N/A,FALSE,"ASESAP";#N/A,#N/A,FALSE,"SPOTP"}</definedName>
    <definedName name="XXXX" hidden="1">#REF!</definedName>
    <definedName name="xxxxx" localSheetId="0">[327]!absc</definedName>
    <definedName name="xxxxx" localSheetId="3">[328]!absc</definedName>
    <definedName name="xxxxx" localSheetId="4">[328]!absc</definedName>
    <definedName name="xxxxx" localSheetId="6">[328]!absc</definedName>
    <definedName name="xxxxx">[328]!absc</definedName>
    <definedName name="xxxxxds" localSheetId="0"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localSheetId="5"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[180]SOURCES!$B$84:$B$86</definedName>
    <definedName name="XXXXXXXXXX" localSheetId="2">#REF!</definedName>
    <definedName name="XXXXXXXXXX" localSheetId="3">#REF!</definedName>
    <definedName name="XXXXXXXXXX" localSheetId="4">#REF!</definedName>
    <definedName name="XXXXXXXXXX" localSheetId="6">#REF!</definedName>
    <definedName name="XXXXXXXXXX">#REF!</definedName>
    <definedName name="xxxxxxxxxx29" localSheetId="0"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 localSheetId="4">#REF!</definedName>
    <definedName name="XXXXXXXXXXXX" localSheetId="6">#REF!</definedName>
    <definedName name="XXXXXXXXXXXX">#REF!</definedName>
    <definedName name="XXXXXXXXXXXXX" localSheetId="0">[0]!ERR</definedName>
    <definedName name="XXXXXXXXXXXXX" localSheetId="5">[0]!ERR</definedName>
    <definedName name="XXXXXXXXXXXXX">[0]!ERR</definedName>
    <definedName name="XXXXXXXXXXXXXX" localSheetId="0">[0]!ERR</definedName>
    <definedName name="XXXXXXXXXXXXXX" localSheetId="5">[0]!ERR</definedName>
    <definedName name="XXXXXXXXXXXXXX">[0]!ERR</definedName>
    <definedName name="xxxxxxxxxxxxxxxxx">[329]calculation!$V$29:$AK$39</definedName>
    <definedName name="XZS" hidden="1">#REF!</definedName>
    <definedName name="XZXZV" localSheetId="0"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hidden="1">{"via1",#N/A,TRUE,"general";"via2",#N/A,TRUE,"general";"via3",#N/A,TRUE,"general"}</definedName>
    <definedName name="Y" localSheetId="0">[62]!absc</definedName>
    <definedName name="Y" localSheetId="3">[63]!absc</definedName>
    <definedName name="Y" localSheetId="4">[63]!absc</definedName>
    <definedName name="Y" localSheetId="6">[63]!absc</definedName>
    <definedName name="Y">[63]!absc</definedName>
    <definedName name="y6y6" localSheetId="0"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hidden="1">{"via1",#N/A,TRUE,"general";"via2",#N/A,TRUE,"general";"via3",#N/A,TRUE,"general"}</definedName>
    <definedName name="YA" localSheetId="2">#REF!</definedName>
    <definedName name="YA" localSheetId="3">#REF!</definedName>
    <definedName name="YA" localSheetId="4">#REF!</definedName>
    <definedName name="YA" localSheetId="6">#REF!</definedName>
    <definedName name="YA">#REF!</definedName>
    <definedName name="YAGUARA">[100]DATOSBP!$I$9:$T$17</definedName>
    <definedName name="year">[77]Object_list!$C$10:$C$28</definedName>
    <definedName name="Year1">#REF!</definedName>
    <definedName name="yery" localSheetId="0"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hidden="1">{"via1",#N/A,TRUE,"general";"via2",#N/A,TRUE,"general";"via3",#N/A,TRUE,"general"}</definedName>
    <definedName name="YHN">#REF!</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[150]Equipo!$A$7:$A$65536</definedName>
    <definedName name="YOYO">'[330]AISLAMIENTO CATEGORIAS II Y III'!$G$1:$I$65536</definedName>
    <definedName name="yplgasc">#REF!</definedName>
    <definedName name="yrey" localSheetId="0"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hidden="1">{"via1",#N/A,TRUE,"general";"via2",#N/A,TRUE,"general";"via3",#N/A,TRUE,"general"}</definedName>
    <definedName name="z" localSheetId="3">[331]!ERR</definedName>
    <definedName name="z" localSheetId="4">[331]!ERR</definedName>
    <definedName name="z" localSheetId="6">[331]!ERR</definedName>
    <definedName name="z">[331]!ERR</definedName>
    <definedName name="Z_1F15347C_EA70_491F_A73D_DE5CDEF7875A_.wvu.PrintTitles" hidden="1">#REF!</definedName>
    <definedName name="Z_CO2MolFrac">[112]PAGE_20!#REF!</definedName>
    <definedName name="Z_CWA">[112]PAGE_20!#REF!</definedName>
    <definedName name="Z_FactBase">[112]PAGE_20!#REF!</definedName>
    <definedName name="Z_FactSampl">[112]PAGE_20!#REF!</definedName>
    <definedName name="Z_H2SMolFrac">[112]PAGE_20!#REF!</definedName>
    <definedName name="Z_Pc">[112]PAGE_20!#REF!</definedName>
    <definedName name="Z_Pr">[112]PAGE_20!#REF!</definedName>
    <definedName name="Z_PrBase">[112]PAGE_20!#REF!</definedName>
    <definedName name="Z_Tc">[112]PAGE_20!#REF!</definedName>
    <definedName name="Z_Tr">[112]PAGE_20!#REF!</definedName>
    <definedName name="Z_TrBase">[112]PAGE_20!#REF!</definedName>
    <definedName name="ZAQ" localSheetId="0" hidden="1">{#N/A,#N/A,TRUE,"INGENIERIA";#N/A,#N/A,TRUE,"COMPRAS";#N/A,#N/A,TRUE,"DIRECCION";#N/A,#N/A,TRUE,"RESUMEN"}</definedName>
    <definedName name="ZAQ" localSheetId="5"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hidden="1">{"via1",#N/A,TRUE,"general";"via2",#N/A,TRUE,"general";"via3",#N/A,TRUE,"general"}</definedName>
    <definedName name="ZDF" localSheetId="2">#REF!</definedName>
    <definedName name="ZDF" localSheetId="3">#REF!</definedName>
    <definedName name="ZDF" localSheetId="4">#REF!</definedName>
    <definedName name="ZDF" localSheetId="6">#REF!</definedName>
    <definedName name="ZDF">#REF!</definedName>
    <definedName name="zdr">#REF!</definedName>
    <definedName name="ZGFBN" localSheetId="3">[91]!ERR</definedName>
    <definedName name="ZGFBN" localSheetId="4">[91]!ERR</definedName>
    <definedName name="ZGFBN" localSheetId="6">[91]!ERR</definedName>
    <definedName name="ZGFBN">[91]!ERR</definedName>
    <definedName name="ZONA1">#REF!</definedName>
    <definedName name="ZONA3">#REF!</definedName>
    <definedName name="ZONA4">#REF!</definedName>
    <definedName name="zx" localSheetId="0">#REF!</definedName>
    <definedName name="zx" localSheetId="2">'APU 1.1'!ERR</definedName>
    <definedName name="zx" localSheetId="3">'APU 1.2'!ERR</definedName>
    <definedName name="zx" localSheetId="4">'APU 1.3'!ERR</definedName>
    <definedName name="zx" localSheetId="5">'MEMORIAS DE CALCULO'!ERR</definedName>
    <definedName name="zx" localSheetId="6">'Transporte de materiales- t'!ERR</definedName>
    <definedName name="zx">[0]!ERR</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hidden="1">{"via1",#N/A,TRUE,"general";"via2",#N/A,TRUE,"general";"via3",#N/A,TRUE,"general"}</definedName>
    <definedName name="zz">#REF!</definedName>
    <definedName name="ZZZZZZZZZZZ" localSheetId="0">'[139]A. P. U.'!#REF!</definedName>
    <definedName name="ZZZZZZZZZZZ" localSheetId="2">'[140]A. P. U.'!#REF!</definedName>
    <definedName name="ZZZZZZZZZZZ" localSheetId="3">'[140]A. P. U.'!#REF!</definedName>
    <definedName name="ZZZZZZZZZZZ" localSheetId="4">'[140]A. P. U.'!#REF!</definedName>
    <definedName name="ZZZZZZZZZZZ" localSheetId="6">'[140]A. P. U.'!#REF!</definedName>
    <definedName name="ZZZZZZZZZZZ">'[140]A. P. U.'!#REF!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39" i="274" l="1"/>
  <c r="L72" i="274"/>
  <c r="D6" i="278"/>
  <c r="G9" i="278"/>
  <c r="K26" i="278"/>
  <c r="L26" i="278" s="1"/>
  <c r="L25" i="278"/>
  <c r="K24" i="278"/>
  <c r="L24" i="278" s="1"/>
  <c r="M23" i="278" s="1"/>
  <c r="N23" i="278" s="1"/>
  <c r="Q23" i="278"/>
  <c r="L15" i="278"/>
  <c r="M13" i="278" s="1"/>
  <c r="K15" i="278"/>
  <c r="L30" i="278"/>
  <c r="L22" i="278"/>
  <c r="K22" i="265"/>
  <c r="K21" i="265"/>
  <c r="K19" i="265"/>
  <c r="J16" i="265"/>
  <c r="I16" i="265"/>
  <c r="F72" i="274"/>
  <c r="B72" i="274"/>
  <c r="O30" i="277"/>
  <c r="O25" i="277"/>
  <c r="M25" i="277"/>
  <c r="D25" i="277"/>
  <c r="C25" i="277"/>
  <c r="D70" i="274"/>
  <c r="D37" i="274"/>
  <c r="A8" i="274"/>
  <c r="A38" i="274"/>
  <c r="A71" i="274" s="1"/>
  <c r="J15" i="265"/>
  <c r="I15" i="265"/>
  <c r="F39" i="274"/>
  <c r="B39" i="274"/>
  <c r="O56" i="277"/>
  <c r="O47" i="277"/>
  <c r="O40" i="277"/>
  <c r="O33" i="277"/>
  <c r="I20" i="277"/>
  <c r="M45" i="273"/>
  <c r="O45" i="273" s="1"/>
  <c r="O47" i="273" s="1"/>
  <c r="O58" i="273" s="1"/>
  <c r="O45" i="276"/>
  <c r="O46" i="276"/>
  <c r="O47" i="276"/>
  <c r="O48" i="276"/>
  <c r="O58" i="276"/>
  <c r="O40" i="276"/>
  <c r="O33" i="276"/>
  <c r="I20" i="276"/>
  <c r="O52" i="273"/>
  <c r="O33" i="273"/>
  <c r="O40" i="273"/>
  <c r="O38" i="273"/>
  <c r="O30" i="273"/>
  <c r="M25" i="273"/>
  <c r="D25" i="273"/>
  <c r="C25" i="273"/>
  <c r="I14" i="265"/>
  <c r="K14" i="265" s="1"/>
  <c r="L9" i="274"/>
  <c r="F9" i="274"/>
  <c r="B9" i="274"/>
  <c r="L75" i="274"/>
  <c r="L74" i="274"/>
  <c r="L87" i="274" s="1"/>
  <c r="J72" i="274" s="1"/>
  <c r="L41" i="274"/>
  <c r="L54" i="274" s="1"/>
  <c r="J39" i="274" s="1"/>
  <c r="J11" i="274"/>
  <c r="L11" i="274" s="1"/>
  <c r="L21" i="274" s="1"/>
  <c r="J9" i="274" s="1"/>
  <c r="J14" i="265"/>
  <c r="O56" i="273"/>
  <c r="I20" i="273"/>
  <c r="I20" i="268"/>
  <c r="O68" i="268"/>
  <c r="O66" i="268"/>
  <c r="M64" i="268"/>
  <c r="O64" i="268" s="1"/>
  <c r="M63" i="268"/>
  <c r="O63" i="268" s="1"/>
  <c r="O56" i="268"/>
  <c r="O47" i="268"/>
  <c r="O58" i="268"/>
  <c r="O31" i="268"/>
  <c r="O30" i="268"/>
  <c r="O33" i="268"/>
  <c r="O52" i="268"/>
  <c r="M25" i="268"/>
  <c r="D25" i="268"/>
  <c r="C25" i="268"/>
  <c r="N13" i="278" l="1"/>
  <c r="L19" i="278"/>
  <c r="H26" i="278"/>
  <c r="L31" i="278"/>
  <c r="M37" i="278"/>
  <c r="L20" i="278"/>
  <c r="L28" i="278"/>
  <c r="L32" i="278"/>
  <c r="L35" i="278"/>
  <c r="M38" i="278"/>
  <c r="L21" i="278"/>
  <c r="H25" i="278"/>
  <c r="L29" i="278"/>
  <c r="L33" i="278"/>
  <c r="L34" i="278" s="1"/>
  <c r="H34" i="278" s="1"/>
  <c r="L18" i="278"/>
  <c r="M17" i="278" s="1"/>
  <c r="N17" i="278" s="1"/>
  <c r="H24" i="278"/>
  <c r="O25" i="268"/>
  <c r="K16" i="265"/>
  <c r="O58" i="277"/>
  <c r="M63" i="277" s="1"/>
  <c r="O25" i="273"/>
  <c r="K15" i="265"/>
  <c r="O49" i="276"/>
  <c r="O60" i="276"/>
  <c r="M63" i="273"/>
  <c r="M64" i="273" s="1"/>
  <c r="O64" i="273" s="1"/>
  <c r="M65" i="268"/>
  <c r="O65" i="268" s="1"/>
  <c r="M27" i="278" l="1"/>
  <c r="N27" i="278" s="1"/>
  <c r="M36" i="278"/>
  <c r="H36" i="278" s="1"/>
  <c r="H39" i="278" s="1"/>
  <c r="K17" i="265"/>
  <c r="K18" i="265" s="1"/>
  <c r="M64" i="277"/>
  <c r="O64" i="277" s="1"/>
  <c r="O63" i="277"/>
  <c r="M65" i="277"/>
  <c r="O65" i="277" s="1"/>
  <c r="O68" i="276"/>
  <c r="O70" i="276" s="1"/>
  <c r="O63" i="273"/>
  <c r="M65" i="273"/>
  <c r="O65" i="273" s="1"/>
  <c r="M39" i="278" l="1"/>
  <c r="O66" i="277"/>
  <c r="O68" i="277" s="1"/>
  <c r="O66" i="273"/>
  <c r="O68" i="273" s="1"/>
</calcChain>
</file>

<file path=xl/sharedStrings.xml><?xml version="1.0" encoding="utf-8"?>
<sst xmlns="http://schemas.openxmlformats.org/spreadsheetml/2006/main" count="519" uniqueCount="203">
  <si>
    <t>Formulario 1 - Propuesta económica  - Documento tipo de mínima cuantía de obra pública de infraestructura de transporte - versión 2</t>
  </si>
  <si>
    <t>Código</t>
  </si>
  <si>
    <t>CCE-EICP-FM-32</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</si>
  <si>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</si>
  <si>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</si>
  <si>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</si>
  <si>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
[El presente Formulario aplica para los Procesos de Contratación que tengan como forma de pago precios unitarios. Tratándose de otras modalidades de pago, la Entidad debe ajustarlo cuando corresponde a: precio global, llave en mano, administración delegada, reembolso de gastos o cualquier otra forma de pago.]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</si>
  <si>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</si>
  <si>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</si>
  <si>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 xml:space="preserve">ESPECIFICACIONES </t>
  </si>
  <si>
    <t>DESCRIPCIÓN</t>
  </si>
  <si>
    <t>UND.</t>
  </si>
  <si>
    <t>CANTIDAD</t>
  </si>
  <si>
    <t>VALOR UNITARIO</t>
  </si>
  <si>
    <t xml:space="preserve">VALOR TOTAL                                </t>
  </si>
  <si>
    <t>GENERAL</t>
  </si>
  <si>
    <t>PARTICULAR</t>
  </si>
  <si>
    <t>Subtotal</t>
  </si>
  <si>
    <t xml:space="preserve">SUBTOTAL OBRAS </t>
  </si>
  <si>
    <t>VALOR TOTAL</t>
  </si>
  <si>
    <r>
      <rPr>
        <b/>
        <sz val="11"/>
        <rFont val="Arial"/>
        <family val="2"/>
      </rPr>
      <t xml:space="preserve">NOTA 1: </t>
    </r>
    <r>
      <rPr>
        <sz val="11"/>
        <rFont val="Arial"/>
        <family val="2"/>
      </rPr>
      <t xml:space="preserve"> Se debe tener en cuenta que el PRECIO UNITARIO incluye el valor de AIU.</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</si>
  <si>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</si>
  <si>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</si>
  <si>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</si>
  <si>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</si>
  <si>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</si>
  <si>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</si>
  <si>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</si>
  <si>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</si>
  <si>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</si>
  <si>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</si>
  <si>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</si>
  <si>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</si>
  <si>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Formulario 1 - Propuesta económica  - Documento tipo de mínima cuantía de obra pública de infraestructura de transporte - versión 2 </t>
  </si>
  <si>
    <t>[La entidad podrá utilizar este formato para la presentación de los análisis de Precios Unitarios del Contratista en la oportunidad prevista en el numeral 8.2. de la invitación]</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</si>
  <si>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</si>
  <si>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</si>
  <si>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</si>
  <si>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</si>
  <si>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</si>
  <si>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</si>
  <si>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</si>
  <si>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</si>
  <si>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</si>
  <si>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</si>
  <si>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</si>
  <si>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</si>
  <si>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</si>
  <si>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</si>
  <si>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</si>
  <si>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</si>
  <si>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</si>
  <si>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</si>
  <si>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</si>
  <si>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</si>
  <si>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</si>
  <si>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</si>
  <si>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</si>
  <si>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</si>
  <si>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</si>
  <si>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</si>
  <si>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</si>
  <si>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</si>
  <si>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Arial"/>
        <family val="2"/>
      </rPr>
      <t>3</t>
    </r>
    <r>
      <rPr>
        <b/>
        <sz val="11"/>
        <color theme="0"/>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</si>
  <si>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</si>
  <si>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</si>
  <si>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</si>
  <si>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</si>
  <si>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</si>
  <si>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</si>
  <si>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</si>
  <si>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</si>
  <si>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</si>
  <si>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</si>
  <si>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</si>
  <si>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</si>
  <si>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</si>
  <si>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</si>
  <si>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</si>
  <si>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</si>
  <si>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</si>
  <si>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</si>
  <si>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 O SUPERVISIÓN</t>
  </si>
  <si>
    <t>APROBACIÓN POR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</si>
  <si>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</si>
  <si>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Nota 2: Cuando se trate de Análisis de precios unitarios de ítems no previstos, el interventor o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</si>
  <si>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"Estabilización de punto crítico por deslizamiento lateral de talud contiguo a placa huella en la vía Caño Blanco PR 15+600, mediante conformación de terrazas, construcción de enrocado de protección y obras de drenaje en el municipio de sabanalarga, casanare."</t>
  </si>
  <si>
    <t>ITEM DE PAGO</t>
  </si>
  <si>
    <t xml:space="preserve">1. PUNTO CRITICO CAÑO BLANCO </t>
  </si>
  <si>
    <t>1.1</t>
  </si>
  <si>
    <t>Estabilización de talud mediante terraceo y conformación de enrocado con material pétreo del sitio de intervencion.</t>
  </si>
  <si>
    <t>M3</t>
  </si>
  <si>
    <t>1.2</t>
  </si>
  <si>
    <t>Geodren vial con tuberia de drenaje Ø 100 mm,
H=1.00 m</t>
  </si>
  <si>
    <t>M</t>
  </si>
  <si>
    <t>1.3</t>
  </si>
  <si>
    <t>Movilizacion y desmovilizacion de equipo pesado</t>
  </si>
  <si>
    <t>KM</t>
  </si>
  <si>
    <t>ITEM</t>
  </si>
  <si>
    <t>Retroexcavadora sobre oruga</t>
  </si>
  <si>
    <t>HR</t>
  </si>
  <si>
    <t>Herramienta menor 10% M.O. AA-2</t>
  </si>
  <si>
    <t>Cuadrilla AA-2</t>
  </si>
  <si>
    <t>h</t>
  </si>
  <si>
    <r>
      <t>Nombre:</t>
    </r>
    <r>
      <rPr>
        <b/>
        <sz val="11"/>
        <rFont val="Verdana"/>
        <family val="2"/>
      </rPr>
      <t xml:space="preserve"> YIMER FERNANDO CARO GAITAN</t>
    </r>
  </si>
  <si>
    <t>Profesional de Apoyo S.P.O.P</t>
  </si>
  <si>
    <t>MONICA YULIETH RODRIGUEZ TORRES</t>
  </si>
  <si>
    <t>Secretaria de Planeación y Obras Públicas</t>
  </si>
  <si>
    <t>Herramienta menor 5% M.O. AA</t>
  </si>
  <si>
    <t>Geodren vial Ø 100 mm h=1.00 m</t>
  </si>
  <si>
    <t>m</t>
  </si>
  <si>
    <t>Transporte de materiales - t</t>
  </si>
  <si>
    <t>Cuadrilla AA (Albañileria)</t>
  </si>
  <si>
    <t>camabaja</t>
  </si>
  <si>
    <t>DEPARTAMENTO DE CASANARE</t>
  </si>
  <si>
    <t xml:space="preserve">   MUNICIPIO DE SABANALARGA</t>
  </si>
  <si>
    <t>MEMORIAS DE CALCULO</t>
  </si>
  <si>
    <t>OBJETO:</t>
  </si>
  <si>
    <t>CANT. PROGRAMADA</t>
  </si>
  <si>
    <t>DIAGRAMA / ESQUEMA</t>
  </si>
  <si>
    <t>LOCALIZACION</t>
  </si>
  <si>
    <t>ANCHO</t>
  </si>
  <si>
    <t>LARGO</t>
  </si>
  <si>
    <t>ALTO</t>
  </si>
  <si>
    <t>VOLUMEN</t>
  </si>
  <si>
    <t>TOTAL</t>
  </si>
  <si>
    <t>volumen de intervencion de estabilizacion (terraceo y enrrocado)</t>
  </si>
  <si>
    <t>NOTA:</t>
  </si>
  <si>
    <t>Elaboró:</t>
  </si>
  <si>
    <t>YIMER FERNANDO CARO GAITAN</t>
  </si>
  <si>
    <t>Profesional de Apoyo</t>
  </si>
  <si>
    <t>Secretaria de Planeacion y obras Publicas</t>
  </si>
  <si>
    <t>S.P.O.P</t>
  </si>
  <si>
    <t>Supervisor</t>
  </si>
  <si>
    <t>LONGITUD</t>
  </si>
  <si>
    <t>AREA</t>
  </si>
  <si>
    <t xml:space="preserve">geodren vial </t>
  </si>
  <si>
    <t>Retroexcavadora sobre oruga contratista</t>
  </si>
  <si>
    <t>Retroexcavadora sobre oruga de apoyo  Municipal</t>
  </si>
  <si>
    <t>La movilización contempla el desplazamiento de la retroexcavadora de oruga del contratista y de la maquinaria de apoyo suministrada por el Municipio, requeridas para la ejecución de las actividades de estabilización del talud en el PR 15+600 de la vía Caño Blanco.</t>
  </si>
  <si>
    <t>ANIDADO</t>
  </si>
  <si>
    <t xml:space="preserve">Transporte de materiales-t  </t>
  </si>
  <si>
    <t>t</t>
  </si>
  <si>
    <t>Transporte por peso en via</t>
  </si>
  <si>
    <t>m3-km</t>
  </si>
  <si>
    <t>transporte por volumen en via ( sin pavimentar)</t>
  </si>
  <si>
    <t>SUBTOTAL OBRAS (INCLUYE AIU)</t>
  </si>
  <si>
    <t>REPÚBLICA DE COLOMBIA</t>
  </si>
  <si>
    <t>ALCALDÍA MUNICIPAL DE SABANALARGA</t>
  </si>
  <si>
    <t>ANEXO - ANALISIS DE AIU</t>
  </si>
  <si>
    <t>Valor estimado del costo directo</t>
  </si>
  <si>
    <t>Valor estimado total presupuesto de obra</t>
  </si>
  <si>
    <t>Plazo de ejecución estimado (mes)</t>
  </si>
  <si>
    <t>CAPITULO</t>
  </si>
  <si>
    <t>TIPO DE GASTO</t>
  </si>
  <si>
    <t>UND</t>
  </si>
  <si>
    <t>CANT</t>
  </si>
  <si>
    <t>DEDICACIÓN</t>
  </si>
  <si>
    <t>SALARIO MENSUAL</t>
  </si>
  <si>
    <t>FACTOR PRESTACIONAL</t>
  </si>
  <si>
    <t>TIEMPO</t>
  </si>
  <si>
    <t>VALOR PARCIAL</t>
  </si>
  <si>
    <t>% sobre C.D.</t>
  </si>
  <si>
    <t>GASTOS GENERALES</t>
  </si>
  <si>
    <t>PERSONAL</t>
  </si>
  <si>
    <t>residente de obra</t>
  </si>
  <si>
    <t>un</t>
  </si>
  <si>
    <t>GASTOS INDIRECTOS</t>
  </si>
  <si>
    <t>pensión</t>
  </si>
  <si>
    <t>POLIZAS (% calculados sobre el valor total del contrato)</t>
  </si>
  <si>
    <t>vacaciones</t>
  </si>
  <si>
    <t>Seriedad de la propuesta</t>
  </si>
  <si>
    <t>cesantías</t>
  </si>
  <si>
    <t>Cumplimiento</t>
  </si>
  <si>
    <t>i cesantías</t>
  </si>
  <si>
    <t>Calidad del bien o servicio</t>
  </si>
  <si>
    <t>riesgos</t>
  </si>
  <si>
    <t>Responsabilidad civil extracontractual</t>
  </si>
  <si>
    <t>parafiscales</t>
  </si>
  <si>
    <t>Salarios y prestaciones sociales</t>
  </si>
  <si>
    <t>p servicios</t>
  </si>
  <si>
    <t>INSTALACIONES PROVISIONALES, TRANSPORTES Y GASTOS DE OFICINA</t>
  </si>
  <si>
    <t>Gastos de papeleria e informes (empastes, copias, impresiones, planos, registro fotografico, videos)</t>
  </si>
  <si>
    <t>alquiler de vehiculo ( transporte de personal)</t>
  </si>
  <si>
    <t>Sistema de Seguridad Industrial/Dotación</t>
  </si>
  <si>
    <t>IMPUESTOS, TASAS Y CONTRIBUCIONES (% calculados sobre el valor del contrato)</t>
  </si>
  <si>
    <t>Estampilla para el fomento y estímulo a la cultura 1% sobre el valor total del contrato.</t>
  </si>
  <si>
    <t>Estampilla para el bienestar del adulto mayor 4,2% sobre el valor total del contrato.</t>
  </si>
  <si>
    <t xml:space="preserve">Tasa pro deporte y recreación 1,5 % sobre el valor total del contrato. </t>
  </si>
  <si>
    <t>Estampilla para la justicia familiar 2%, sobre el valor bruto del contrato, es decir, el valor de cada pago sin incluir el IVA.</t>
  </si>
  <si>
    <t xml:space="preserve">Impuesto de seguridad  5 % sobre el valor total del contrato. </t>
  </si>
  <si>
    <t>Industria y Comercio 10 x 1000 sobre el valor total del contrato. (Régimen de rentas del municipio de Sabanalarga)</t>
  </si>
  <si>
    <t>Estampilla Bomberil 3% de la sumatoria de lo liquidado de industria y comercio y avisos y tableros.</t>
  </si>
  <si>
    <t>Ind y Com.</t>
  </si>
  <si>
    <t>Retención, Conforme a lo previsto en la ley 1607 de 2012 y sus decretos reglamentarios Nos.  099 y 1070 de 2013.</t>
  </si>
  <si>
    <t>TOTAL GASTOS ADMINISTRACIÓN</t>
  </si>
  <si>
    <t>IMPREVISTOS</t>
  </si>
  <si>
    <t>TOTAL A.I.U.</t>
  </si>
  <si>
    <t xml:space="preserve">Proyectó: </t>
  </si>
  <si>
    <t>Revisó/Aprobó:</t>
  </si>
  <si>
    <t>MÓNICA YULIETH RODRÍGUEZ TORRES</t>
  </si>
  <si>
    <t>CPSP No. 110.2011.028 de 2026 – SPOP</t>
  </si>
  <si>
    <t xml:space="preserve">Secretaria de Planeacion y Obras Publicas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</si>
</sst>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8">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quot;$&quot;#,##0.00"/>
    <numFmt numFmtId="205" formatCode="_(* #,##0_);_(* \(#,##0\);_(* &quot;-&quot;??_);_(@_)"/>
    <numFmt numFmtId="206" formatCode="0.0000%"/>
    <numFmt numFmtId="207" formatCode="_-[$$-240A]\ * #,##0.00_-;\-[$$-240A]\ * #,##0.00_-;_-[$$-240A]\ * &quot;-&quot;??_-;_-@_-"/>
    <numFmt numFmtId="208" formatCode="#,##0.00_ ;[Red]\-#,##0.00\ "/>
  </numFmts>
  <fonts count="8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sz val="8"/>
      <name val="Arial"/>
      <family val="2"/>
      <charset val="1"/>
    </font>
    <font>
      <sz val="8"/>
      <name val="Arial"/>
      <family val="2"/>
      <charset val="1"/>
    </font>
    <font>
      <b/>
      <u/>
      <sz val="11"/>
      <name val="Arial"/>
      <family val="2"/>
    </font>
    <font>
      <b/>
      <sz val="11"/>
      <color theme="0"/>
      <name val="Arial"/>
      <family val="2"/>
    </font>
    <font>
      <sz val="11"/>
      <color theme="0"/>
      <name val="Arial"/>
      <family val="2"/>
    </font>
    <font>
      <b/>
      <vertAlign val="superscript"/>
      <sz val="11"/>
      <color theme="0"/>
      <name val="Arial"/>
      <family val="2"/>
    </font>
    <font>
      <sz val="10"/>
      <color theme="1"/>
      <name val="Arial"/>
      <family val="2"/>
    </font>
    <font>
      <b/>
      <sz val="16"/>
      <name val="Arial Narrow"/>
      <family val="2"/>
    </font>
    <font>
      <b/>
      <sz val="12"/>
      <name val="Arial Narrow"/>
      <family val="2"/>
    </font>
    <font>
      <sz val="12"/>
      <color indexed="8"/>
      <name val="Arial"/>
      <family val="2"/>
    </font>
    <font>
      <b/>
      <sz val="10"/>
      <name val="Arial Narrow"/>
      <family val="2"/>
    </font>
    <font>
      <sz val="10"/>
      <color indexed="8"/>
      <name val="MS Sans Serif"/>
    </font>
    <font>
      <sz val="11"/>
      <name val="Verdana"/>
      <family val="2"/>
    </font>
    <font>
      <b/>
      <sz val="11"/>
      <name val="Verdana"/>
      <family val="2"/>
    </font>
    <font>
      <sz val="11"/>
      <color theme="1"/>
      <name val="Arial"/>
      <family val="2"/>
    </font>
    <font>
      <b/>
      <sz val="14"/>
      <color theme="1"/>
      <name val="Arial"/>
      <family val="2"/>
    </font>
    <font>
      <b/>
      <i/>
      <sz val="10"/>
      <color theme="1"/>
      <name val="Arial"/>
      <family val="2"/>
    </font>
    <font>
      <sz val="10"/>
      <color rgb="FF000000"/>
      <name val="Arial"/>
      <family val="2"/>
    </font>
    <font>
      <b/>
      <sz val="10"/>
      <color rgb="FF000000"/>
      <name val="Arial"/>
      <family val="2"/>
    </font>
    <font>
      <b/>
      <sz val="10"/>
      <color theme="1"/>
      <name val="Arial"/>
      <family val="2"/>
    </font>
    <font>
      <vertAlign val="superscript"/>
      <sz val="10"/>
      <name val="Arial"/>
      <family val="2"/>
    </font>
    <font>
      <b/>
      <vertAlign val="superscript"/>
      <sz val="20"/>
      <name val="Arial"/>
      <family val="2"/>
    </font>
    <font>
      <b/>
      <sz val="11"/>
      <color theme="1"/>
      <name val="Arial"/>
      <family val="2"/>
    </font>
    <font>
      <sz val="10"/>
      <color rgb="FF000000"/>
      <name val="Times New Roman"/>
      <family val="1"/>
    </font>
    <font>
      <sz val="11"/>
      <name val="Century Gothic"/>
      <family val="2"/>
    </font>
    <font>
      <sz val="11"/>
      <color theme="1"/>
      <name val="Century Gothic"/>
      <family val="2"/>
    </font>
    <font>
      <b/>
      <sz val="11"/>
      <color theme="1"/>
      <name val="Century Gothic"/>
      <family val="2"/>
    </font>
    <font>
      <b/>
      <i/>
      <sz val="11"/>
      <color theme="1"/>
      <name val="Century Gothic"/>
      <family val="2"/>
    </font>
    <font>
      <b/>
      <sz val="11"/>
      <color theme="1"/>
      <name val="Calibri"/>
      <family val="2"/>
      <scheme val="minor"/>
    </font>
    <font>
      <sz val="12"/>
      <name val="Arial"/>
      <family val="2"/>
    </font>
    <font>
      <sz val="11"/>
      <color rgb="FFFF0000"/>
      <name val="Century Gothic"/>
      <family val="2"/>
    </font>
    <font>
      <b/>
      <sz val="11"/>
      <name val="Century Gothic"/>
      <family val="2"/>
    </font>
    <font>
      <sz val="11"/>
      <color rgb="FF000000"/>
      <name val="Century Gothic"/>
      <family val="2"/>
    </font>
    <font>
      <b/>
      <sz val="11"/>
      <color rgb="FFFF0000"/>
      <name val="Century Gothic"/>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0" tint="-0.14999847407452621"/>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27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6"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6"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0" fontId="1" fillId="0" borderId="0"/>
    <xf numFmtId="44" fontId="1" fillId="0" borderId="0" applyFont="0" applyFill="0" applyBorder="0" applyAlignment="0" applyProtection="0"/>
    <xf numFmtId="44" fontId="63" fillId="0" borderId="0" applyFont="0" applyFill="0" applyBorder="0" applyAlignment="0" applyProtection="0"/>
    <xf numFmtId="173" fontId="5" fillId="0" borderId="0" applyFont="0" applyFill="0" applyBorder="0" applyAlignment="0" applyProtection="0"/>
    <xf numFmtId="0" fontId="1" fillId="0" borderId="0"/>
    <xf numFmtId="0" fontId="40" fillId="0" borderId="0"/>
    <xf numFmtId="0" fontId="1" fillId="0" borderId="0"/>
    <xf numFmtId="0" fontId="75"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169" fontId="1" fillId="0" borderId="0" applyFont="0" applyFill="0" applyBorder="0" applyAlignment="0" applyProtection="0"/>
    <xf numFmtId="0" fontId="81" fillId="0" borderId="0"/>
    <xf numFmtId="42" fontId="1" fillId="0" borderId="0" applyFont="0" applyFill="0" applyBorder="0" applyAlignment="0" applyProtection="0"/>
    <xf numFmtId="0" fontId="5" fillId="0" borderId="0"/>
  </cellStyleXfs>
  <cellXfs count="675">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5"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3" fontId="49" fillId="0" borderId="47" xfId="34" applyFont="1" applyBorder="1" applyAlignment="1">
      <alignment horizontal="center" wrapText="1"/>
    </xf>
    <xf numFmtId="43" fontId="49" fillId="0" borderId="22" xfId="34" applyNumberFormat="1" applyFont="1" applyBorder="1"/>
    <xf numFmtId="9" fontId="49" fillId="0" borderId="23" xfId="95" applyFont="1" applyBorder="1"/>
    <xf numFmtId="43" fontId="49" fillId="0" borderId="31" xfId="34" applyNumberFormat="1" applyFont="1" applyBorder="1"/>
    <xf numFmtId="9" fontId="49" fillId="0" borderId="28" xfId="95"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9" fontId="49" fillId="27" borderId="30" xfId="95" applyFont="1" applyFill="1" applyBorder="1" applyAlignment="1">
      <alignment horizontal="center" vertical="center"/>
    </xf>
    <xf numFmtId="0" fontId="52" fillId="0" borderId="86" xfId="0" applyFont="1" applyBorder="1" applyAlignment="1">
      <alignment horizontal="left" vertical="center"/>
    </xf>
    <xf numFmtId="0" fontId="53" fillId="0" borderId="86" xfId="0" applyFont="1" applyBorder="1" applyAlignment="1">
      <alignment horizontal="left" vertical="center"/>
    </xf>
    <xf numFmtId="0" fontId="52" fillId="0" borderId="85" xfId="0" applyFont="1" applyBorder="1" applyAlignment="1">
      <alignment horizontal="left" vertical="center"/>
    </xf>
    <xf numFmtId="0" fontId="53" fillId="0" borderId="85" xfId="0" applyFont="1" applyBorder="1" applyAlignment="1">
      <alignment horizontal="left" vertical="center"/>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3" fillId="25" borderId="87" xfId="89" applyFont="1" applyFill="1" applyBorder="1"/>
    <xf numFmtId="0" fontId="33" fillId="0" borderId="87" xfId="89" applyFont="1" applyBorder="1"/>
    <xf numFmtId="0" fontId="55" fillId="24" borderId="71" xfId="0" applyFont="1" applyFill="1" applyBorder="1" applyAlignment="1">
      <alignment horizontal="center" vertical="center"/>
    </xf>
    <xf numFmtId="0" fontId="55" fillId="24" borderId="46" xfId="0" applyFont="1" applyFill="1" applyBorder="1" applyAlignment="1">
      <alignment horizontal="center"/>
    </xf>
    <xf numFmtId="0" fontId="55" fillId="24" borderId="29" xfId="0" applyFont="1" applyFill="1" applyBorder="1" applyAlignment="1">
      <alignment horizontal="center"/>
    </xf>
    <xf numFmtId="0" fontId="55" fillId="24" borderId="35" xfId="0" applyFont="1" applyFill="1" applyBorder="1" applyAlignment="1">
      <alignment horizontal="center"/>
    </xf>
    <xf numFmtId="0" fontId="55" fillId="24" borderId="16" xfId="0" applyFont="1" applyFill="1" applyBorder="1" applyAlignment="1">
      <alignment horizontal="center"/>
    </xf>
    <xf numFmtId="0" fontId="55" fillId="24" borderId="29" xfId="0" applyFont="1" applyFill="1" applyBorder="1"/>
    <xf numFmtId="0" fontId="55" fillId="24" borderId="29" xfId="0" applyFont="1" applyFill="1" applyBorder="1" applyAlignment="1">
      <alignment horizontal="center" wrapText="1"/>
    </xf>
    <xf numFmtId="0" fontId="55" fillId="24" borderId="16" xfId="0" applyFont="1" applyFill="1" applyBorder="1" applyAlignment="1">
      <alignment horizontal="center" wrapText="1"/>
    </xf>
    <xf numFmtId="0" fontId="55" fillId="24" borderId="17" xfId="0" applyFont="1" applyFill="1" applyBorder="1" applyAlignment="1">
      <alignment horizontal="center" wrapText="1"/>
    </xf>
    <xf numFmtId="0" fontId="55" fillId="24" borderId="35" xfId="0" applyFont="1" applyFill="1" applyBorder="1" applyAlignment="1">
      <alignment horizontal="center" wrapText="1"/>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60" fillId="0" borderId="20" xfId="126" applyFont="1" applyBorder="1" applyAlignment="1">
      <alignment horizontal="center" vertical="center" wrapText="1"/>
    </xf>
    <xf numFmtId="0" fontId="60" fillId="24" borderId="41" xfId="135" applyFont="1" applyFill="1" applyBorder="1" applyAlignment="1">
      <alignment vertical="center"/>
    </xf>
    <xf numFmtId="0" fontId="60" fillId="24" borderId="43" xfId="135" applyFont="1" applyFill="1" applyBorder="1" applyAlignment="1">
      <alignment vertical="center"/>
    </xf>
    <xf numFmtId="0" fontId="60" fillId="24" borderId="44" xfId="135" applyFont="1" applyFill="1" applyBorder="1" applyAlignment="1">
      <alignment vertical="center"/>
    </xf>
    <xf numFmtId="0" fontId="33" fillId="0" borderId="52" xfId="135" applyFont="1" applyBorder="1" applyAlignment="1">
      <alignment horizontal="center"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61" fillId="0" borderId="29" xfId="0" applyFont="1" applyBorder="1" applyAlignment="1">
      <alignment horizontal="center" vertical="center"/>
    </xf>
    <xf numFmtId="4" fontId="33" fillId="0" borderId="18" xfId="40" applyNumberFormat="1" applyFont="1" applyBorder="1" applyAlignment="1">
      <alignment horizontal="center" vertical="center" wrapText="1"/>
    </xf>
    <xf numFmtId="167" fontId="33" fillId="0" borderId="18" xfId="62" applyNumberFormat="1" applyFont="1" applyBorder="1" applyAlignment="1">
      <alignment horizontal="right" vertical="center" wrapText="1"/>
    </xf>
    <xf numFmtId="167" fontId="33" fillId="0" borderId="47" xfId="62" applyNumberFormat="1" applyFont="1" applyBorder="1" applyAlignment="1">
      <alignment horizontal="right" vertical="center" wrapText="1"/>
    </xf>
    <xf numFmtId="189" fontId="33" fillId="0" borderId="18" xfId="135" applyNumberFormat="1" applyFont="1" applyBorder="1" applyAlignment="1">
      <alignment horizontal="center" vertical="center"/>
    </xf>
    <xf numFmtId="0" fontId="61" fillId="0" borderId="18" xfId="0" applyFont="1" applyBorder="1" applyAlignment="1">
      <alignment horizontal="center" vertical="center"/>
    </xf>
    <xf numFmtId="0" fontId="33" fillId="0" borderId="13" xfId="135" applyFont="1" applyBorder="1" applyAlignment="1">
      <alignment horizontal="left" vertical="center"/>
    </xf>
    <xf numFmtId="0" fontId="33" fillId="0" borderId="14" xfId="135" applyFont="1" applyBorder="1" applyAlignment="1">
      <alignment horizontal="center" vertical="center"/>
    </xf>
    <xf numFmtId="0" fontId="33" fillId="0" borderId="14" xfId="135" applyFont="1" applyBorder="1" applyAlignment="1">
      <alignment horizontal="left" vertical="center" wrapText="1"/>
    </xf>
    <xf numFmtId="4" fontId="33" fillId="0" borderId="18" xfId="40" applyNumberFormat="1" applyFont="1" applyBorder="1" applyAlignment="1">
      <alignment vertical="center" wrapText="1"/>
    </xf>
    <xf numFmtId="167" fontId="33" fillId="0" borderId="24" xfId="62" applyNumberFormat="1" applyFont="1" applyBorder="1" applyAlignment="1">
      <alignment horizontal="right" vertical="center" wrapText="1"/>
    </xf>
    <xf numFmtId="176" fontId="60" fillId="25" borderId="40" xfId="40" applyNumberFormat="1" applyFont="1" applyFill="1" applyBorder="1" applyAlignment="1">
      <alignment horizontal="right" vertical="center"/>
    </xf>
    <xf numFmtId="187" fontId="60" fillId="24" borderId="44" xfId="135" applyNumberFormat="1" applyFont="1" applyFill="1" applyBorder="1" applyAlignment="1">
      <alignment vertical="center"/>
    </xf>
    <xf numFmtId="190" fontId="31" fillId="0" borderId="18" xfId="258" applyNumberFormat="1" applyFont="1" applyBorder="1"/>
    <xf numFmtId="173" fontId="31" fillId="0" borderId="30" xfId="260" applyFont="1" applyBorder="1"/>
    <xf numFmtId="0" fontId="31" fillId="0" borderId="63" xfId="135" applyFont="1" applyBorder="1"/>
    <xf numFmtId="0" fontId="31" fillId="0" borderId="88" xfId="135" applyFont="1" applyBorder="1"/>
    <xf numFmtId="0" fontId="31" fillId="0" borderId="89" xfId="135" applyFont="1" applyBorder="1"/>
    <xf numFmtId="173" fontId="31" fillId="0" borderId="61" xfId="260" applyFont="1" applyBorder="1"/>
    <xf numFmtId="2" fontId="31" fillId="25" borderId="22" xfId="257" applyNumberFormat="1" applyFont="1" applyFill="1" applyBorder="1" applyAlignment="1">
      <alignment horizontal="center"/>
    </xf>
    <xf numFmtId="0" fontId="31" fillId="25" borderId="18" xfId="258" applyNumberFormat="1" applyFont="1" applyFill="1" applyBorder="1" applyAlignment="1">
      <alignment horizontal="center"/>
    </xf>
    <xf numFmtId="2" fontId="31" fillId="0" borderId="18" xfId="135" applyNumberFormat="1" applyFont="1" applyBorder="1" applyAlignment="1">
      <alignment horizontal="center"/>
    </xf>
    <xf numFmtId="0" fontId="31" fillId="0" borderId="21" xfId="135" applyFont="1" applyBorder="1" applyAlignment="1">
      <alignment horizontal="left"/>
    </xf>
    <xf numFmtId="173" fontId="31" fillId="0" borderId="18" xfId="260" applyFont="1" applyBorder="1" applyAlignment="1">
      <alignment horizontal="center"/>
    </xf>
    <xf numFmtId="0" fontId="31" fillId="0" borderId="22" xfId="243" applyNumberFormat="1" applyFont="1" applyBorder="1" applyAlignment="1">
      <alignment horizontal="center"/>
    </xf>
    <xf numFmtId="165" fontId="31" fillId="0" borderId="25" xfId="135" applyNumberFormat="1" applyFont="1" applyBorder="1" applyAlignment="1">
      <alignment horizontal="center" wrapText="1"/>
    </xf>
    <xf numFmtId="165" fontId="62" fillId="24" borderId="61" xfId="135" applyNumberFormat="1" applyFont="1" applyFill="1" applyBorder="1"/>
    <xf numFmtId="9" fontId="31" fillId="0" borderId="18" xfId="243" applyFont="1" applyBorder="1" applyAlignment="1">
      <alignment horizontal="center"/>
    </xf>
    <xf numFmtId="43" fontId="31" fillId="0" borderId="30" xfId="260" applyNumberFormat="1" applyFont="1" applyBorder="1"/>
    <xf numFmtId="43" fontId="31" fillId="0" borderId="61" xfId="135" applyNumberFormat="1" applyFont="1" applyBorder="1"/>
    <xf numFmtId="43" fontId="31" fillId="24" borderId="61" xfId="135" applyNumberFormat="1" applyFont="1" applyFill="1" applyBorder="1"/>
    <xf numFmtId="0" fontId="64" fillId="0" borderId="56" xfId="135" applyFont="1" applyBorder="1"/>
    <xf numFmtId="0" fontId="64" fillId="0" borderId="0" xfId="135" applyFont="1"/>
    <xf numFmtId="0" fontId="51" fillId="0" borderId="88" xfId="128" applyFont="1" applyBorder="1"/>
    <xf numFmtId="0" fontId="49" fillId="0" borderId="88" xfId="128" applyFont="1" applyBorder="1"/>
    <xf numFmtId="0" fontId="49" fillId="0" borderId="0" xfId="128" applyFont="1" applyAlignment="1">
      <alignment horizontal="left"/>
    </xf>
    <xf numFmtId="190" fontId="31" fillId="0" borderId="18" xfId="259" applyNumberFormat="1" applyFont="1" applyBorder="1"/>
    <xf numFmtId="0" fontId="1" fillId="0" borderId="0" xfId="261"/>
    <xf numFmtId="0" fontId="42" fillId="0" borderId="41" xfId="261" applyFont="1" applyBorder="1" applyAlignment="1">
      <alignment horizontal="center" vertical="center"/>
    </xf>
    <xf numFmtId="0" fontId="58" fillId="0" borderId="61" xfId="261" applyFont="1" applyBorder="1" applyAlignment="1">
      <alignment horizontal="center" vertical="center"/>
    </xf>
    <xf numFmtId="0" fontId="70" fillId="0" borderId="43" xfId="261" applyFont="1" applyBorder="1" applyAlignment="1">
      <alignment horizontal="center" vertical="center" wrapText="1"/>
    </xf>
    <xf numFmtId="2" fontId="71" fillId="30" borderId="61" xfId="261" applyNumberFormat="1" applyFont="1" applyFill="1" applyBorder="1" applyAlignment="1">
      <alignment horizontal="center" vertical="center"/>
    </xf>
    <xf numFmtId="0" fontId="42" fillId="0" borderId="43" xfId="261" applyFont="1" applyBorder="1" applyAlignment="1">
      <alignment horizontal="center" vertical="center"/>
    </xf>
    <xf numFmtId="0" fontId="71" fillId="30" borderId="61" xfId="261" applyFont="1" applyFill="1" applyBorder="1" applyAlignment="1">
      <alignment horizontal="center" vertical="center"/>
    </xf>
    <xf numFmtId="0" fontId="42" fillId="0" borderId="49" xfId="261" applyFont="1" applyBorder="1" applyAlignment="1">
      <alignment horizontal="center" vertical="center" wrapText="1"/>
    </xf>
    <xf numFmtId="0" fontId="42" fillId="0" borderId="49" xfId="261" applyFont="1" applyBorder="1" applyAlignment="1">
      <alignment horizontal="center" vertical="center"/>
    </xf>
    <xf numFmtId="0" fontId="42" fillId="0" borderId="50" xfId="261" applyFont="1" applyBorder="1" applyAlignment="1">
      <alignment horizontal="center" vertical="center"/>
    </xf>
    <xf numFmtId="0" fontId="58" fillId="0" borderId="18" xfId="261" applyFont="1" applyBorder="1" applyAlignment="1">
      <alignment vertical="center" wrapText="1"/>
    </xf>
    <xf numFmtId="2" fontId="58" fillId="0" borderId="18" xfId="261" applyNumberFormat="1" applyFont="1" applyBorder="1" applyAlignment="1">
      <alignment horizontal="center" vertical="center" wrapText="1"/>
    </xf>
    <xf numFmtId="2" fontId="58" fillId="0" borderId="18" xfId="261" applyNumberFormat="1" applyFont="1" applyBorder="1" applyAlignment="1">
      <alignment vertical="center" wrapText="1"/>
    </xf>
    <xf numFmtId="0" fontId="58" fillId="0" borderId="18" xfId="261" applyFont="1" applyBorder="1" applyAlignment="1">
      <alignment horizontal="center" vertical="center" wrapText="1"/>
    </xf>
    <xf numFmtId="2" fontId="58" fillId="0" borderId="30" xfId="261" applyNumberFormat="1" applyFont="1" applyBorder="1" applyAlignment="1">
      <alignment horizontal="center" vertical="center" wrapText="1"/>
    </xf>
    <xf numFmtId="0" fontId="58" fillId="0" borderId="0" xfId="261" applyFont="1" applyAlignment="1">
      <alignment vertical="center" wrapText="1"/>
    </xf>
    <xf numFmtId="2" fontId="58" fillId="0" borderId="0" xfId="261" applyNumberFormat="1" applyFont="1" applyAlignment="1">
      <alignment horizontal="center" vertical="center" wrapText="1"/>
    </xf>
    <xf numFmtId="2" fontId="58" fillId="0" borderId="0" xfId="261" applyNumberFormat="1" applyFont="1" applyAlignment="1">
      <alignment vertical="center" wrapText="1"/>
    </xf>
    <xf numFmtId="0" fontId="58" fillId="0" borderId="0" xfId="261" applyFont="1" applyAlignment="1">
      <alignment horizontal="center" vertical="center" wrapText="1"/>
    </xf>
    <xf numFmtId="0" fontId="58" fillId="0" borderId="18" xfId="261" applyFont="1" applyBorder="1" applyAlignment="1">
      <alignment horizontal="left" vertical="center" wrapText="1"/>
    </xf>
    <xf numFmtId="0" fontId="5" fillId="0" borderId="18" xfId="261" applyFont="1" applyBorder="1" applyAlignment="1">
      <alignment vertical="center" wrapText="1"/>
    </xf>
    <xf numFmtId="0" fontId="58" fillId="0" borderId="77" xfId="261" applyFont="1" applyBorder="1" applyAlignment="1">
      <alignment horizontal="left" vertical="center" wrapText="1"/>
    </xf>
    <xf numFmtId="2" fontId="5" fillId="0" borderId="18" xfId="261" applyNumberFormat="1" applyFont="1" applyBorder="1" applyAlignment="1">
      <alignment vertical="center" wrapText="1"/>
    </xf>
    <xf numFmtId="2" fontId="42" fillId="31" borderId="61" xfId="261" applyNumberFormat="1" applyFont="1" applyFill="1" applyBorder="1" applyAlignment="1">
      <alignment horizontal="center" vertical="center"/>
    </xf>
    <xf numFmtId="0" fontId="72" fillId="0" borderId="60" xfId="261" applyFont="1" applyBorder="1" applyAlignment="1">
      <alignment horizontal="center" vertical="center"/>
    </xf>
    <xf numFmtId="0" fontId="66" fillId="0" borderId="59" xfId="261" applyFont="1" applyBorder="1" applyAlignment="1">
      <alignment vertical="center"/>
    </xf>
    <xf numFmtId="0" fontId="66" fillId="0" borderId="58" xfId="261" applyFont="1" applyBorder="1" applyAlignment="1">
      <alignment vertical="center"/>
    </xf>
    <xf numFmtId="0" fontId="66" fillId="0" borderId="12" xfId="261" applyFont="1" applyBorder="1"/>
    <xf numFmtId="0" fontId="72" fillId="0" borderId="11" xfId="261" applyFont="1" applyBorder="1"/>
    <xf numFmtId="0" fontId="72" fillId="0" borderId="0" xfId="261" applyFont="1"/>
    <xf numFmtId="0" fontId="58" fillId="0" borderId="11" xfId="261" applyFont="1" applyBorder="1"/>
    <xf numFmtId="0" fontId="58" fillId="0" borderId="0" xfId="261" applyFont="1"/>
    <xf numFmtId="0" fontId="5" fillId="0" borderId="11" xfId="263" applyFont="1" applyBorder="1" applyAlignment="1">
      <alignment horizontal="left" vertical="center"/>
    </xf>
    <xf numFmtId="0" fontId="42" fillId="0" borderId="0" xfId="263" applyFont="1" applyAlignment="1">
      <alignment vertical="center"/>
    </xf>
    <xf numFmtId="0" fontId="5" fillId="0" borderId="12" xfId="263" applyFont="1" applyBorder="1" applyAlignment="1">
      <alignment vertical="center"/>
    </xf>
    <xf numFmtId="0" fontId="5" fillId="0" borderId="0" xfId="263" applyFont="1" applyAlignment="1">
      <alignment vertical="center"/>
    </xf>
    <xf numFmtId="0" fontId="66" fillId="0" borderId="13" xfId="261" applyFont="1" applyBorder="1"/>
    <xf numFmtId="0" fontId="42" fillId="0" borderId="14" xfId="263" applyFont="1" applyBorder="1" applyAlignment="1">
      <alignment vertical="center"/>
    </xf>
    <xf numFmtId="0" fontId="5" fillId="0" borderId="14" xfId="263" applyFont="1" applyBorder="1" applyAlignment="1">
      <alignment vertical="center"/>
    </xf>
    <xf numFmtId="0" fontId="42" fillId="0" borderId="15" xfId="263" applyFont="1" applyBorder="1" applyAlignment="1">
      <alignment vertical="center"/>
    </xf>
    <xf numFmtId="2" fontId="42" fillId="30" borderId="61" xfId="261" applyNumberFormat="1" applyFont="1" applyFill="1" applyBorder="1" applyAlignment="1">
      <alignment horizontal="center" vertical="center"/>
    </xf>
    <xf numFmtId="0" fontId="76" fillId="0" borderId="23" xfId="264" applyFont="1" applyBorder="1" applyAlignment="1">
      <alignment horizontal="left" vertical="top" wrapText="1"/>
    </xf>
    <xf numFmtId="0" fontId="58" fillId="25" borderId="18" xfId="261" applyFont="1" applyFill="1" applyBorder="1" applyAlignment="1">
      <alignment vertical="center" wrapText="1"/>
    </xf>
    <xf numFmtId="0" fontId="58" fillId="0" borderId="77" xfId="261" applyFont="1" applyBorder="1" applyAlignment="1">
      <alignment vertical="center" wrapText="1"/>
    </xf>
    <xf numFmtId="0" fontId="5" fillId="0" borderId="77" xfId="261" applyFont="1" applyBorder="1" applyAlignment="1">
      <alignment vertical="center" wrapText="1"/>
    </xf>
    <xf numFmtId="2" fontId="58" fillId="0" borderId="77" xfId="261" applyNumberFormat="1" applyFont="1" applyBorder="1" applyAlignment="1">
      <alignment vertical="center" wrapText="1"/>
    </xf>
    <xf numFmtId="190" fontId="31" fillId="25" borderId="22" xfId="265" applyNumberFormat="1" applyFont="1" applyFill="1" applyBorder="1" applyAlignment="1">
      <alignment horizontal="right"/>
    </xf>
    <xf numFmtId="0" fontId="31" fillId="25" borderId="18" xfId="258" applyNumberFormat="1" applyFont="1" applyFill="1" applyBorder="1" applyAlignment="1">
      <alignment horizontal="right"/>
    </xf>
    <xf numFmtId="0" fontId="31" fillId="0" borderId="63" xfId="135" quotePrefix="1" applyFont="1" applyBorder="1"/>
    <xf numFmtId="44" fontId="31" fillId="25" borderId="90" xfId="259" applyFont="1" applyFill="1" applyBorder="1" applyAlignment="1">
      <alignment horizontal="center"/>
    </xf>
    <xf numFmtId="44" fontId="31" fillId="25" borderId="89" xfId="259" applyFont="1" applyFill="1" applyBorder="1" applyAlignment="1">
      <alignment horizontal="center"/>
    </xf>
    <xf numFmtId="186" fontId="51" fillId="25" borderId="18" xfId="60" applyNumberFormat="1" applyFont="1" applyFill="1" applyBorder="1" applyAlignment="1">
      <alignment horizontal="center" vertical="center"/>
    </xf>
    <xf numFmtId="0" fontId="49" fillId="25" borderId="63" xfId="0" applyFont="1" applyFill="1" applyBorder="1" applyAlignment="1">
      <alignment vertical="center" wrapText="1"/>
    </xf>
    <xf numFmtId="0" fontId="31" fillId="25" borderId="0" xfId="90" applyFont="1" applyFill="1"/>
    <xf numFmtId="0" fontId="49" fillId="25" borderId="55" xfId="0" applyFont="1" applyFill="1" applyBorder="1" applyAlignment="1">
      <alignment vertical="center" wrapText="1"/>
    </xf>
    <xf numFmtId="0" fontId="49" fillId="25" borderId="65" xfId="0" applyFont="1" applyFill="1" applyBorder="1" applyAlignment="1">
      <alignment vertical="center" wrapText="1"/>
    </xf>
    <xf numFmtId="0" fontId="49" fillId="25" borderId="11" xfId="0" applyFont="1" applyFill="1" applyBorder="1" applyAlignment="1">
      <alignment vertical="center" wrapText="1"/>
    </xf>
    <xf numFmtId="0" fontId="49" fillId="25" borderId="0" xfId="0" applyFont="1" applyFill="1" applyAlignment="1">
      <alignment vertical="center" wrapText="1"/>
    </xf>
    <xf numFmtId="0" fontId="49" fillId="25" borderId="45" xfId="0" applyFont="1" applyFill="1" applyBorder="1" applyAlignment="1">
      <alignment vertical="center" wrapText="1"/>
    </xf>
    <xf numFmtId="186" fontId="51" fillId="25" borderId="47" xfId="60" applyNumberFormat="1" applyFont="1" applyFill="1" applyBorder="1" applyAlignment="1">
      <alignment horizontal="center" vertical="center"/>
    </xf>
    <xf numFmtId="0" fontId="77" fillId="0" borderId="0" xfId="266" applyFont="1" applyAlignment="1">
      <alignment vertical="center" wrapText="1"/>
    </xf>
    <xf numFmtId="0" fontId="77" fillId="0" borderId="0" xfId="266" applyFont="1" applyAlignment="1">
      <alignment horizontal="justify" vertical="center" wrapText="1"/>
    </xf>
    <xf numFmtId="180" fontId="77" fillId="0" borderId="0" xfId="266" applyNumberFormat="1" applyFont="1" applyAlignment="1">
      <alignment vertical="center" wrapText="1"/>
    </xf>
    <xf numFmtId="189" fontId="77" fillId="0" borderId="0" xfId="266" applyNumberFormat="1" applyFont="1" applyAlignment="1">
      <alignment vertical="center" wrapText="1"/>
    </xf>
    <xf numFmtId="0" fontId="78" fillId="0" borderId="0" xfId="266" applyFont="1" applyAlignment="1">
      <alignment horizontal="center" vertical="center" wrapText="1"/>
    </xf>
    <xf numFmtId="0" fontId="79" fillId="0" borderId="0" xfId="266" applyFont="1" applyAlignment="1">
      <alignment horizontal="center" vertical="center" wrapText="1"/>
    </xf>
    <xf numFmtId="0" fontId="77" fillId="0" borderId="11" xfId="266" applyFont="1" applyBorder="1" applyAlignment="1">
      <alignment vertical="center" wrapText="1"/>
    </xf>
    <xf numFmtId="0" fontId="77" fillId="0" borderId="0" xfId="266" applyFont="1" applyAlignment="1">
      <alignment horizontal="center" vertical="center" wrapText="1"/>
    </xf>
    <xf numFmtId="180" fontId="77" fillId="0" borderId="0" xfId="266" applyNumberFormat="1" applyFont="1" applyAlignment="1">
      <alignment horizontal="center" vertical="center" wrapText="1"/>
    </xf>
    <xf numFmtId="189" fontId="77" fillId="0" borderId="0" xfId="266" applyNumberFormat="1" applyFont="1" applyAlignment="1">
      <alignment horizontal="center" vertical="center" wrapText="1"/>
    </xf>
    <xf numFmtId="180" fontId="77" fillId="0" borderId="12" xfId="267" applyNumberFormat="1" applyFont="1" applyBorder="1" applyAlignment="1">
      <alignment horizontal="center" vertical="center" wrapText="1"/>
    </xf>
    <xf numFmtId="180" fontId="77" fillId="0" borderId="0" xfId="267" applyNumberFormat="1" applyFont="1" applyBorder="1" applyAlignment="1">
      <alignment horizontal="center" vertical="center" wrapText="1"/>
    </xf>
    <xf numFmtId="4" fontId="77" fillId="0" borderId="0" xfId="266" applyNumberFormat="1" applyFont="1" applyAlignment="1">
      <alignment vertical="center" wrapText="1"/>
    </xf>
    <xf numFmtId="189" fontId="77" fillId="0" borderId="0" xfId="268" applyNumberFormat="1" applyFont="1" applyAlignment="1">
      <alignment horizontal="center" vertical="center" wrapText="1"/>
    </xf>
    <xf numFmtId="44" fontId="77" fillId="0" borderId="0" xfId="268" applyFont="1" applyAlignment="1">
      <alignment vertical="center" wrapText="1"/>
    </xf>
    <xf numFmtId="2" fontId="77" fillId="0" borderId="0" xfId="266" applyNumberFormat="1" applyFont="1" applyAlignment="1">
      <alignment vertical="center" wrapText="1"/>
    </xf>
    <xf numFmtId="0" fontId="77" fillId="0" borderId="33" xfId="266" applyFont="1" applyBorder="1" applyAlignment="1">
      <alignment horizontal="center" vertical="center" wrapText="1"/>
    </xf>
    <xf numFmtId="0" fontId="77" fillId="0" borderId="18" xfId="266" applyFont="1" applyBorder="1" applyAlignment="1">
      <alignment horizontal="center" vertical="center" wrapText="1"/>
    </xf>
    <xf numFmtId="9" fontId="77" fillId="0" borderId="0" xfId="267" applyFont="1" applyAlignment="1">
      <alignment vertical="center" wrapText="1"/>
    </xf>
    <xf numFmtId="44" fontId="77" fillId="0" borderId="0" xfId="268" applyFont="1" applyAlignment="1">
      <alignment horizontal="center" vertical="center" wrapText="1"/>
    </xf>
    <xf numFmtId="0" fontId="78" fillId="0" borderId="32" xfId="266" applyFont="1" applyBorder="1" applyAlignment="1">
      <alignment horizontal="center" vertical="center" wrapText="1"/>
    </xf>
    <xf numFmtId="0" fontId="78" fillId="0" borderId="29" xfId="266" applyFont="1" applyBorder="1" applyAlignment="1">
      <alignment horizontal="center" vertical="center" wrapText="1"/>
    </xf>
    <xf numFmtId="180" fontId="78" fillId="0" borderId="29" xfId="266" applyNumberFormat="1" applyFont="1" applyBorder="1" applyAlignment="1">
      <alignment horizontal="center" vertical="center" wrapText="1"/>
    </xf>
    <xf numFmtId="189" fontId="78" fillId="0" borderId="29" xfId="266" applyNumberFormat="1" applyFont="1" applyBorder="1" applyAlignment="1">
      <alignment horizontal="center" vertical="center" wrapText="1"/>
    </xf>
    <xf numFmtId="0" fontId="78" fillId="0" borderId="35" xfId="266" applyFont="1" applyBorder="1" applyAlignment="1">
      <alignment horizontal="center" vertical="center" wrapText="1"/>
    </xf>
    <xf numFmtId="0" fontId="78" fillId="0" borderId="33" xfId="266" applyFont="1" applyBorder="1" applyAlignment="1">
      <alignment horizontal="center" vertical="center" wrapText="1"/>
    </xf>
    <xf numFmtId="0" fontId="78" fillId="0" borderId="18" xfId="266" applyFont="1" applyBorder="1" applyAlignment="1">
      <alignment horizontal="center" vertical="center" wrapText="1"/>
    </xf>
    <xf numFmtId="180" fontId="78" fillId="0" borderId="18" xfId="266" applyNumberFormat="1" applyFont="1" applyBorder="1" applyAlignment="1">
      <alignment horizontal="center" vertical="center" wrapText="1"/>
    </xf>
    <xf numFmtId="189" fontId="78" fillId="0" borderId="18" xfId="266" applyNumberFormat="1" applyFont="1" applyBorder="1" applyAlignment="1">
      <alignment horizontal="center" vertical="center" wrapText="1"/>
    </xf>
    <xf numFmtId="0" fontId="78" fillId="0" borderId="18" xfId="266" applyFont="1" applyBorder="1" applyAlignment="1">
      <alignment vertical="center" wrapText="1"/>
    </xf>
    <xf numFmtId="169" fontId="78" fillId="0" borderId="18" xfId="266" applyNumberFormat="1" applyFont="1" applyBorder="1" applyAlignment="1">
      <alignment vertical="center" wrapText="1"/>
    </xf>
    <xf numFmtId="10" fontId="78" fillId="0" borderId="30" xfId="267" applyNumberFormat="1" applyFont="1" applyBorder="1" applyAlignment="1">
      <alignment horizontal="center" vertical="center" wrapText="1"/>
    </xf>
    <xf numFmtId="180" fontId="78" fillId="0" borderId="0" xfId="267" applyNumberFormat="1" applyFont="1" applyBorder="1" applyAlignment="1">
      <alignment horizontal="center" vertical="center" wrapText="1"/>
    </xf>
    <xf numFmtId="0" fontId="78" fillId="0" borderId="0" xfId="266" applyFont="1" applyAlignment="1">
      <alignment vertical="center" wrapText="1"/>
    </xf>
    <xf numFmtId="189" fontId="78" fillId="0" borderId="18" xfId="269" applyNumberFormat="1" applyFont="1" applyBorder="1" applyAlignment="1">
      <alignment horizontal="center" vertical="center" wrapText="1"/>
    </xf>
    <xf numFmtId="205" fontId="78" fillId="0" borderId="18" xfId="269" applyNumberFormat="1" applyFont="1" applyBorder="1" applyAlignment="1">
      <alignment vertical="center" wrapText="1"/>
    </xf>
    <xf numFmtId="169" fontId="78" fillId="0" borderId="18" xfId="269" applyFont="1" applyBorder="1" applyAlignment="1">
      <alignment vertical="center" wrapText="1"/>
    </xf>
    <xf numFmtId="10" fontId="78" fillId="0" borderId="0" xfId="267" applyNumberFormat="1" applyFont="1" applyBorder="1" applyAlignment="1">
      <alignment horizontal="center" vertical="center" wrapText="1"/>
    </xf>
    <xf numFmtId="0" fontId="77" fillId="25" borderId="18" xfId="266" applyFont="1" applyFill="1" applyBorder="1" applyAlignment="1">
      <alignment horizontal="center" vertical="center" wrapText="1"/>
    </xf>
    <xf numFmtId="9" fontId="77" fillId="25" borderId="18" xfId="267" applyFont="1" applyFill="1" applyBorder="1" applyAlignment="1">
      <alignment horizontal="center" vertical="center" wrapText="1"/>
    </xf>
    <xf numFmtId="204" fontId="77" fillId="25" borderId="18" xfId="269" applyNumberFormat="1" applyFont="1" applyFill="1" applyBorder="1" applyAlignment="1">
      <alignment horizontal="center" vertical="center" wrapText="1"/>
    </xf>
    <xf numFmtId="180" fontId="77" fillId="25" borderId="18" xfId="266" applyNumberFormat="1" applyFont="1" applyFill="1" applyBorder="1" applyAlignment="1">
      <alignment horizontal="center" vertical="center" wrapText="1"/>
    </xf>
    <xf numFmtId="2" fontId="77" fillId="25" borderId="18" xfId="266" applyNumberFormat="1" applyFont="1" applyFill="1" applyBorder="1" applyAlignment="1">
      <alignment horizontal="center" vertical="center" wrapText="1"/>
    </xf>
    <xf numFmtId="204" fontId="77" fillId="25" borderId="18" xfId="269" applyNumberFormat="1" applyFont="1" applyFill="1" applyBorder="1" applyAlignment="1">
      <alignment vertical="center" wrapText="1"/>
    </xf>
    <xf numFmtId="180" fontId="77" fillId="25" borderId="30" xfId="267" applyNumberFormat="1" applyFont="1" applyFill="1" applyBorder="1" applyAlignment="1">
      <alignment horizontal="center" vertical="center" wrapText="1"/>
    </xf>
    <xf numFmtId="0" fontId="1" fillId="0" borderId="0" xfId="266"/>
    <xf numFmtId="10" fontId="1" fillId="0" borderId="0" xfId="266" applyNumberFormat="1"/>
    <xf numFmtId="204" fontId="78" fillId="0" borderId="18" xfId="269" applyNumberFormat="1" applyFont="1" applyBorder="1" applyAlignment="1">
      <alignment horizontal="center" vertical="center" wrapText="1"/>
    </xf>
    <xf numFmtId="2" fontId="78" fillId="0" borderId="18" xfId="266" applyNumberFormat="1" applyFont="1" applyBorder="1" applyAlignment="1">
      <alignment horizontal="center" vertical="center" wrapText="1"/>
    </xf>
    <xf numFmtId="204" fontId="78" fillId="0" borderId="18" xfId="266" applyNumberFormat="1" applyFont="1" applyBorder="1" applyAlignment="1">
      <alignment vertical="center" wrapText="1"/>
    </xf>
    <xf numFmtId="180" fontId="78" fillId="0" borderId="30" xfId="267" applyNumberFormat="1" applyFont="1" applyBorder="1" applyAlignment="1">
      <alignment horizontal="center" vertical="center" wrapText="1"/>
    </xf>
    <xf numFmtId="204" fontId="78" fillId="0" borderId="18" xfId="269" applyNumberFormat="1" applyFont="1" applyBorder="1" applyAlignment="1">
      <alignment vertical="center" wrapText="1"/>
    </xf>
    <xf numFmtId="10" fontId="77" fillId="0" borderId="18" xfId="266" applyNumberFormat="1" applyFont="1" applyBorder="1" applyAlignment="1">
      <alignment horizontal="center" vertical="center" wrapText="1"/>
    </xf>
    <xf numFmtId="204" fontId="77" fillId="0" borderId="18" xfId="269" applyNumberFormat="1" applyFont="1" applyBorder="1" applyAlignment="1">
      <alignment horizontal="center" vertical="center" wrapText="1"/>
    </xf>
    <xf numFmtId="180" fontId="77" fillId="0" borderId="18" xfId="266" applyNumberFormat="1" applyFont="1" applyBorder="1" applyAlignment="1">
      <alignment horizontal="center" vertical="center" wrapText="1"/>
    </xf>
    <xf numFmtId="2" fontId="77" fillId="0" borderId="18" xfId="266" applyNumberFormat="1" applyFont="1" applyBorder="1" applyAlignment="1">
      <alignment horizontal="center" vertical="center" wrapText="1"/>
    </xf>
    <xf numFmtId="204" fontId="77" fillId="0" borderId="18" xfId="269" applyNumberFormat="1" applyFont="1" applyBorder="1" applyAlignment="1">
      <alignment vertical="center" wrapText="1"/>
    </xf>
    <xf numFmtId="204" fontId="77" fillId="0" borderId="18" xfId="266" applyNumberFormat="1" applyFont="1" applyBorder="1" applyAlignment="1">
      <alignment vertical="center" wrapText="1"/>
    </xf>
    <xf numFmtId="10" fontId="77" fillId="0" borderId="30" xfId="267" applyNumberFormat="1" applyFont="1" applyBorder="1" applyAlignment="1">
      <alignment horizontal="center" vertical="center" wrapText="1"/>
    </xf>
    <xf numFmtId="10" fontId="77" fillId="0" borderId="0" xfId="267" applyNumberFormat="1" applyFont="1" applyBorder="1" applyAlignment="1">
      <alignment horizontal="center" vertical="center" wrapText="1"/>
    </xf>
    <xf numFmtId="0" fontId="1" fillId="26" borderId="0" xfId="266" applyFill="1"/>
    <xf numFmtId="10" fontId="1" fillId="26" borderId="0" xfId="266" applyNumberFormat="1" applyFill="1"/>
    <xf numFmtId="206" fontId="1" fillId="26" borderId="0" xfId="266" applyNumberFormat="1" applyFill="1"/>
    <xf numFmtId="204" fontId="77" fillId="0" borderId="18" xfId="266" applyNumberFormat="1" applyFont="1" applyBorder="1" applyAlignment="1">
      <alignment horizontal="center" vertical="center" wrapText="1"/>
    </xf>
    <xf numFmtId="10" fontId="80" fillId="0" borderId="0" xfId="266" applyNumberFormat="1" applyFont="1"/>
    <xf numFmtId="10" fontId="77" fillId="0" borderId="18" xfId="267" applyNumberFormat="1" applyFont="1" applyBorder="1" applyAlignment="1">
      <alignment horizontal="center" vertical="center" wrapText="1"/>
    </xf>
    <xf numFmtId="204" fontId="76" fillId="0" borderId="18" xfId="269" applyNumberFormat="1" applyFont="1" applyBorder="1" applyAlignment="1">
      <alignment horizontal="center" vertical="center" wrapText="1"/>
    </xf>
    <xf numFmtId="180" fontId="77" fillId="0" borderId="30" xfId="267" applyNumberFormat="1" applyFont="1" applyBorder="1" applyAlignment="1">
      <alignment horizontal="center" vertical="center" wrapText="1"/>
    </xf>
    <xf numFmtId="1" fontId="77" fillId="0" borderId="0" xfId="267" applyNumberFormat="1" applyFont="1" applyBorder="1" applyAlignment="1">
      <alignment horizontal="center" vertical="center" wrapText="1"/>
    </xf>
    <xf numFmtId="189" fontId="77" fillId="0" borderId="18" xfId="266" applyNumberFormat="1" applyFont="1" applyBorder="1" applyAlignment="1">
      <alignment horizontal="center" vertical="center" wrapText="1"/>
    </xf>
    <xf numFmtId="10" fontId="76" fillId="0" borderId="18" xfId="266" applyNumberFormat="1" applyFont="1" applyBorder="1" applyAlignment="1">
      <alignment horizontal="center" vertical="center" wrapText="1"/>
    </xf>
    <xf numFmtId="0" fontId="76" fillId="0" borderId="18" xfId="270" applyFont="1" applyBorder="1" applyAlignment="1">
      <alignment horizontal="center" vertical="center" wrapText="1"/>
    </xf>
    <xf numFmtId="10" fontId="76" fillId="0" borderId="18" xfId="270" applyNumberFormat="1" applyFont="1" applyBorder="1" applyAlignment="1">
      <alignment horizontal="center" vertical="center" wrapText="1"/>
    </xf>
    <xf numFmtId="44" fontId="78" fillId="31" borderId="0" xfId="268" applyFont="1" applyFill="1" applyBorder="1" applyAlignment="1">
      <alignment horizontal="center" vertical="center" wrapText="1"/>
    </xf>
    <xf numFmtId="205" fontId="77" fillId="0" borderId="0" xfId="266" applyNumberFormat="1" applyFont="1" applyAlignment="1">
      <alignment vertical="center" wrapText="1"/>
    </xf>
    <xf numFmtId="10" fontId="77" fillId="0" borderId="0" xfId="266" applyNumberFormat="1" applyFont="1" applyAlignment="1">
      <alignment vertical="center" wrapText="1"/>
    </xf>
    <xf numFmtId="0" fontId="78" fillId="0" borderId="33" xfId="266" applyFont="1" applyBorder="1" applyAlignment="1">
      <alignment vertical="center" wrapText="1"/>
    </xf>
    <xf numFmtId="0" fontId="78" fillId="31" borderId="18" xfId="266" applyFont="1" applyFill="1" applyBorder="1" applyAlignment="1">
      <alignment horizontal="center" vertical="center" wrapText="1"/>
    </xf>
    <xf numFmtId="10" fontId="78" fillId="31" borderId="18" xfId="267" applyNumberFormat="1" applyFont="1" applyFill="1" applyBorder="1" applyAlignment="1">
      <alignment horizontal="center" vertical="center" wrapText="1"/>
    </xf>
    <xf numFmtId="204" fontId="78" fillId="31" borderId="18" xfId="266" applyNumberFormat="1" applyFont="1" applyFill="1" applyBorder="1" applyAlignment="1">
      <alignment horizontal="center" vertical="center" wrapText="1"/>
    </xf>
    <xf numFmtId="2" fontId="78" fillId="31" borderId="18" xfId="266" applyNumberFormat="1" applyFont="1" applyFill="1" applyBorder="1" applyAlignment="1">
      <alignment horizontal="center" vertical="center" wrapText="1"/>
    </xf>
    <xf numFmtId="189" fontId="78" fillId="31" borderId="18" xfId="266" applyNumberFormat="1" applyFont="1" applyFill="1" applyBorder="1" applyAlignment="1">
      <alignment horizontal="center" vertical="center" wrapText="1"/>
    </xf>
    <xf numFmtId="204" fontId="78" fillId="31" borderId="18" xfId="266" applyNumberFormat="1" applyFont="1" applyFill="1" applyBorder="1" applyAlignment="1">
      <alignment vertical="center" wrapText="1"/>
    </xf>
    <xf numFmtId="204" fontId="78" fillId="31" borderId="18" xfId="269" applyNumberFormat="1" applyFont="1" applyFill="1" applyBorder="1" applyAlignment="1">
      <alignment vertical="center" wrapText="1"/>
    </xf>
    <xf numFmtId="10" fontId="78" fillId="31" borderId="30" xfId="267" applyNumberFormat="1" applyFont="1" applyFill="1" applyBorder="1" applyAlignment="1">
      <alignment horizontal="center" vertical="center" wrapText="1"/>
    </xf>
    <xf numFmtId="44" fontId="78" fillId="0" borderId="0" xfId="268" applyFont="1" applyFill="1" applyBorder="1" applyAlignment="1">
      <alignment horizontal="center" vertical="center" wrapText="1"/>
    </xf>
    <xf numFmtId="207" fontId="64" fillId="0" borderId="0" xfId="128" applyNumberFormat="1" applyFont="1"/>
    <xf numFmtId="169" fontId="78" fillId="0" borderId="0" xfId="269" applyFont="1" applyBorder="1" applyAlignment="1">
      <alignment vertical="center" wrapText="1"/>
    </xf>
    <xf numFmtId="44" fontId="78" fillId="0" borderId="0" xfId="268" applyFont="1" applyAlignment="1">
      <alignment vertical="center" wrapText="1"/>
    </xf>
    <xf numFmtId="10" fontId="78" fillId="31" borderId="18" xfId="266" applyNumberFormat="1" applyFont="1" applyFill="1" applyBorder="1" applyAlignment="1">
      <alignment horizontal="center" vertical="center" wrapText="1"/>
    </xf>
    <xf numFmtId="180" fontId="78" fillId="31" borderId="18" xfId="266" applyNumberFormat="1" applyFont="1" applyFill="1" applyBorder="1" applyAlignment="1">
      <alignment horizontal="center" vertical="center" wrapText="1"/>
    </xf>
    <xf numFmtId="10" fontId="78" fillId="0" borderId="0" xfId="267" applyNumberFormat="1" applyFont="1" applyFill="1" applyBorder="1" applyAlignment="1">
      <alignment horizontal="center" vertical="center" wrapText="1"/>
    </xf>
    <xf numFmtId="42" fontId="78" fillId="0" borderId="0" xfId="271" applyFont="1" applyAlignment="1">
      <alignment vertical="center" wrapText="1"/>
    </xf>
    <xf numFmtId="205" fontId="78" fillId="0" borderId="0" xfId="266" applyNumberFormat="1" applyFont="1" applyAlignment="1">
      <alignment vertical="center" wrapText="1"/>
    </xf>
    <xf numFmtId="0" fontId="78" fillId="0" borderId="48" xfId="266" applyFont="1" applyBorder="1" applyAlignment="1">
      <alignment vertical="center" wrapText="1"/>
    </xf>
    <xf numFmtId="0" fontId="78" fillId="0" borderId="20" xfId="266" applyFont="1" applyBorder="1" applyAlignment="1">
      <alignment horizontal="center" vertical="center" wrapText="1"/>
    </xf>
    <xf numFmtId="10" fontId="78" fillId="0" borderId="20" xfId="267" applyNumberFormat="1" applyFont="1" applyBorder="1" applyAlignment="1">
      <alignment horizontal="center" vertical="center" wrapText="1"/>
    </xf>
    <xf numFmtId="204" fontId="78" fillId="0" borderId="20" xfId="266" applyNumberFormat="1" applyFont="1" applyBorder="1" applyAlignment="1">
      <alignment horizontal="center" vertical="center" wrapText="1"/>
    </xf>
    <xf numFmtId="180" fontId="78" fillId="0" borderId="20" xfId="266" applyNumberFormat="1" applyFont="1" applyBorder="1" applyAlignment="1">
      <alignment horizontal="center" vertical="center" wrapText="1"/>
    </xf>
    <xf numFmtId="189" fontId="78" fillId="0" borderId="20" xfId="266" applyNumberFormat="1" applyFont="1" applyBorder="1" applyAlignment="1">
      <alignment horizontal="center" vertical="center" wrapText="1"/>
    </xf>
    <xf numFmtId="204" fontId="78" fillId="0" borderId="20" xfId="266" applyNumberFormat="1" applyFont="1" applyBorder="1" applyAlignment="1">
      <alignment vertical="center" wrapText="1"/>
    </xf>
    <xf numFmtId="10" fontId="78" fillId="0" borderId="42" xfId="267" applyNumberFormat="1" applyFont="1" applyBorder="1" applyAlignment="1">
      <alignment horizontal="center" vertical="center" wrapText="1"/>
    </xf>
    <xf numFmtId="44" fontId="78" fillId="0" borderId="0" xfId="268" applyFont="1" applyAlignment="1">
      <alignment horizontal="center" vertical="center" wrapText="1"/>
    </xf>
    <xf numFmtId="166" fontId="78" fillId="0" borderId="0" xfId="266" applyNumberFormat="1" applyFont="1" applyAlignment="1">
      <alignment vertical="center" wrapText="1"/>
    </xf>
    <xf numFmtId="180" fontId="77" fillId="0" borderId="0" xfId="267" applyNumberFormat="1" applyFont="1" applyBorder="1" applyAlignment="1">
      <alignment vertical="center" wrapText="1"/>
    </xf>
    <xf numFmtId="0" fontId="78" fillId="0" borderId="0" xfId="266" applyFont="1" applyAlignment="1">
      <alignment horizontal="justify" vertical="center" wrapText="1"/>
    </xf>
    <xf numFmtId="0" fontId="82" fillId="0" borderId="0" xfId="266" applyFont="1" applyAlignment="1">
      <alignment horizontal="center" vertical="center" wrapText="1"/>
    </xf>
    <xf numFmtId="180" fontId="82" fillId="0" borderId="0" xfId="266" applyNumberFormat="1" applyFont="1" applyAlignment="1">
      <alignment horizontal="center" vertical="center" wrapText="1"/>
    </xf>
    <xf numFmtId="189" fontId="82" fillId="0" borderId="0" xfId="266" applyNumberFormat="1" applyFont="1" applyAlignment="1">
      <alignment vertical="center" wrapText="1"/>
    </xf>
    <xf numFmtId="205" fontId="82" fillId="0" borderId="0" xfId="266" applyNumberFormat="1" applyFont="1" applyAlignment="1">
      <alignment vertical="center" wrapText="1"/>
    </xf>
    <xf numFmtId="180" fontId="82" fillId="0" borderId="12" xfId="267" applyNumberFormat="1" applyFont="1" applyBorder="1" applyAlignment="1">
      <alignment horizontal="center" vertical="center" wrapText="1"/>
    </xf>
    <xf numFmtId="180" fontId="82" fillId="0" borderId="0" xfId="267" applyNumberFormat="1" applyFont="1" applyBorder="1" applyAlignment="1">
      <alignment horizontal="center" vertical="center" wrapText="1"/>
    </xf>
    <xf numFmtId="208" fontId="83" fillId="0" borderId="0" xfId="272" applyNumberFormat="1" applyFont="1" applyAlignment="1">
      <alignment horizontal="right" vertical="center" wrapText="1"/>
    </xf>
    <xf numFmtId="0" fontId="82" fillId="0" borderId="0" xfId="266" applyFont="1" applyAlignment="1">
      <alignment vertical="center" wrapText="1"/>
    </xf>
    <xf numFmtId="189" fontId="78" fillId="0" borderId="0" xfId="266" applyNumberFormat="1" applyFont="1" applyAlignment="1">
      <alignment horizontal="right" vertical="center"/>
    </xf>
    <xf numFmtId="0" fontId="82" fillId="0" borderId="12" xfId="266" applyFont="1" applyBorder="1" applyAlignment="1">
      <alignment vertical="center" wrapText="1"/>
    </xf>
    <xf numFmtId="208" fontId="76" fillId="0" borderId="0" xfId="272" applyNumberFormat="1" applyFont="1" applyAlignment="1">
      <alignment horizontal="justify" vertical="center" wrapText="1"/>
    </xf>
    <xf numFmtId="189" fontId="84" fillId="0" borderId="0" xfId="266" applyNumberFormat="1" applyFont="1" applyAlignment="1">
      <alignment vertical="center" wrapText="1"/>
    </xf>
    <xf numFmtId="0" fontId="77" fillId="0" borderId="13" xfId="266" applyFont="1" applyBorder="1" applyAlignment="1">
      <alignment vertical="center" wrapText="1"/>
    </xf>
    <xf numFmtId="0" fontId="85" fillId="0" borderId="14" xfId="266" applyFont="1" applyBorder="1" applyAlignment="1">
      <alignment horizontal="justify" vertical="center" wrapText="1"/>
    </xf>
    <xf numFmtId="0" fontId="85" fillId="0" borderId="14" xfId="266" applyFont="1" applyBorder="1" applyAlignment="1">
      <alignment horizontal="left" vertical="center" wrapText="1"/>
    </xf>
    <xf numFmtId="0" fontId="82" fillId="0" borderId="14" xfId="266" applyFont="1" applyBorder="1" applyAlignment="1">
      <alignment vertical="center" wrapText="1"/>
    </xf>
    <xf numFmtId="180" fontId="85" fillId="0" borderId="14" xfId="266" applyNumberFormat="1" applyFont="1" applyBorder="1" applyAlignment="1">
      <alignment horizontal="left" vertical="center" wrapText="1"/>
    </xf>
    <xf numFmtId="189" fontId="82" fillId="0" borderId="14" xfId="266" applyNumberFormat="1" applyFont="1" applyBorder="1" applyAlignment="1">
      <alignment vertical="center" wrapText="1"/>
    </xf>
    <xf numFmtId="0" fontId="82" fillId="0" borderId="15" xfId="266" applyFont="1" applyBorder="1" applyAlignment="1">
      <alignment vertical="center" wrapText="1"/>
    </xf>
    <xf numFmtId="0" fontId="82" fillId="0" borderId="0" xfId="266" applyFont="1" applyAlignment="1">
      <alignment horizontal="justify" vertical="center" wrapText="1"/>
    </xf>
    <xf numFmtId="0" fontId="82" fillId="0" borderId="0" xfId="266" applyFont="1" applyAlignment="1">
      <alignment horizontal="left" vertical="center" wrapText="1"/>
    </xf>
    <xf numFmtId="180" fontId="82" fillId="0" borderId="0" xfId="266" applyNumberFormat="1" applyFont="1" applyAlignment="1">
      <alignment horizontal="left" vertical="center" wrapText="1"/>
    </xf>
    <xf numFmtId="0" fontId="76" fillId="0" borderId="0" xfId="266" applyFont="1" applyAlignment="1">
      <alignment horizontal="justify" vertical="center" wrapText="1"/>
    </xf>
    <xf numFmtId="0" fontId="76" fillId="0" borderId="0" xfId="266" applyFont="1" applyAlignment="1">
      <alignment horizontal="left" vertical="center" wrapText="1"/>
    </xf>
    <xf numFmtId="180" fontId="76" fillId="0" borderId="0" xfId="266" applyNumberFormat="1" applyFont="1" applyAlignment="1">
      <alignment horizontal="left" vertical="center" wrapText="1"/>
    </xf>
    <xf numFmtId="208" fontId="76" fillId="0" borderId="0" xfId="272" applyNumberFormat="1" applyFont="1" applyAlignment="1">
      <alignment horizontal="center" vertical="center" wrapText="1"/>
    </xf>
    <xf numFmtId="0" fontId="84" fillId="0" borderId="0" xfId="266" applyFont="1" applyAlignment="1">
      <alignment horizontal="center" vertical="center" wrapText="1"/>
    </xf>
    <xf numFmtId="0" fontId="78" fillId="31" borderId="19" xfId="266" applyFont="1" applyFill="1" applyBorder="1" applyAlignment="1">
      <alignment horizontal="justify" vertical="center" wrapText="1"/>
    </xf>
    <xf numFmtId="0" fontId="78" fillId="31" borderId="22" xfId="266" applyFont="1" applyFill="1" applyBorder="1" applyAlignment="1">
      <alignment horizontal="justify" vertical="center" wrapText="1"/>
    </xf>
    <xf numFmtId="0" fontId="78" fillId="31" borderId="23" xfId="266" applyFont="1" applyFill="1" applyBorder="1" applyAlignment="1">
      <alignment horizontal="justify" vertical="center" wrapText="1"/>
    </xf>
    <xf numFmtId="0" fontId="78" fillId="0" borderId="62" xfId="266" applyFont="1" applyBorder="1" applyAlignment="1">
      <alignment horizontal="justify" vertical="center" wrapText="1"/>
    </xf>
    <xf numFmtId="0" fontId="78" fillId="0" borderId="31" xfId="266" applyFont="1" applyBorder="1" applyAlignment="1">
      <alignment horizontal="justify" vertical="center" wrapText="1"/>
    </xf>
    <xf numFmtId="0" fontId="78" fillId="0" borderId="28" xfId="266" applyFont="1" applyBorder="1" applyAlignment="1">
      <alignment horizontal="justify" vertical="center" wrapText="1"/>
    </xf>
    <xf numFmtId="208" fontId="83" fillId="0" borderId="88" xfId="272" applyNumberFormat="1" applyFont="1" applyBorder="1" applyAlignment="1">
      <alignment horizontal="center" vertical="center" wrapText="1"/>
    </xf>
    <xf numFmtId="0" fontId="78" fillId="0" borderId="88" xfId="266" applyFont="1" applyBorder="1" applyAlignment="1">
      <alignment horizontal="center" vertical="center" wrapText="1"/>
    </xf>
    <xf numFmtId="0" fontId="77" fillId="0" borderId="19" xfId="266" applyFont="1" applyBorder="1" applyAlignment="1">
      <alignment horizontal="justify" vertical="center" wrapText="1"/>
    </xf>
    <xf numFmtId="0" fontId="77" fillId="0" borderId="22" xfId="266" applyFont="1" applyBorder="1" applyAlignment="1">
      <alignment horizontal="justify" vertical="center" wrapText="1"/>
    </xf>
    <xf numFmtId="0" fontId="77" fillId="0" borderId="23" xfId="266" applyFont="1" applyBorder="1" applyAlignment="1">
      <alignment horizontal="justify" vertical="center" wrapText="1"/>
    </xf>
    <xf numFmtId="0" fontId="78" fillId="0" borderId="19" xfId="266" applyFont="1" applyBorder="1" applyAlignment="1">
      <alignment horizontal="justify" vertical="center" wrapText="1"/>
    </xf>
    <xf numFmtId="0" fontId="78" fillId="0" borderId="22" xfId="266" applyFont="1" applyBorder="1" applyAlignment="1">
      <alignment horizontal="justify" vertical="center" wrapText="1"/>
    </xf>
    <xf numFmtId="0" fontId="78" fillId="0" borderId="23" xfId="266" applyFont="1" applyBorder="1" applyAlignment="1">
      <alignment horizontal="justify" vertical="center" wrapText="1"/>
    </xf>
    <xf numFmtId="0" fontId="78" fillId="0" borderId="46" xfId="266" applyFont="1" applyBorder="1" applyAlignment="1">
      <alignment horizontal="center" vertical="center" wrapText="1"/>
    </xf>
    <xf numFmtId="0" fontId="78" fillId="0" borderId="16" xfId="266" applyFont="1" applyBorder="1" applyAlignment="1">
      <alignment horizontal="center" vertical="center" wrapText="1"/>
    </xf>
    <xf numFmtId="0" fontId="78" fillId="0" borderId="17" xfId="266" applyFont="1" applyBorder="1" applyAlignment="1">
      <alignment horizontal="center" vertical="center" wrapText="1"/>
    </xf>
    <xf numFmtId="0" fontId="77" fillId="25" borderId="19" xfId="266" applyFont="1" applyFill="1" applyBorder="1" applyAlignment="1">
      <alignment horizontal="justify" vertical="center" wrapText="1"/>
    </xf>
    <xf numFmtId="0" fontId="77" fillId="25" borderId="22" xfId="266" applyFont="1" applyFill="1" applyBorder="1" applyAlignment="1">
      <alignment horizontal="justify" vertical="center" wrapText="1"/>
    </xf>
    <xf numFmtId="0" fontId="77" fillId="25" borderId="23" xfId="266" applyFont="1" applyFill="1" applyBorder="1" applyAlignment="1">
      <alignment horizontal="justify" vertical="center" wrapText="1"/>
    </xf>
    <xf numFmtId="0" fontId="77" fillId="0" borderId="32" xfId="266" applyFont="1" applyBorder="1" applyAlignment="1">
      <alignment horizontal="center" vertical="center" wrapText="1"/>
    </xf>
    <xf numFmtId="0" fontId="77" fillId="0" borderId="29" xfId="266" applyFont="1" applyBorder="1" applyAlignment="1">
      <alignment horizontal="center" vertical="center" wrapText="1"/>
    </xf>
    <xf numFmtId="204" fontId="77" fillId="0" borderId="16" xfId="266" applyNumberFormat="1" applyFont="1" applyBorder="1" applyAlignment="1">
      <alignment horizontal="center" vertical="center" wrapText="1"/>
    </xf>
    <xf numFmtId="204" fontId="77" fillId="0" borderId="26" xfId="266" applyNumberFormat="1" applyFont="1" applyBorder="1" applyAlignment="1">
      <alignment horizontal="center" vertical="center" wrapText="1"/>
    </xf>
    <xf numFmtId="0" fontId="77" fillId="0" borderId="33" xfId="266" applyFont="1" applyBorder="1" applyAlignment="1">
      <alignment horizontal="center" vertical="center" wrapText="1"/>
    </xf>
    <xf numFmtId="0" fontId="77" fillId="0" borderId="18" xfId="266" applyFont="1" applyBorder="1" applyAlignment="1">
      <alignment horizontal="center" vertical="center" wrapText="1"/>
    </xf>
    <xf numFmtId="204" fontId="77" fillId="0" borderId="22" xfId="266" applyNumberFormat="1" applyFont="1" applyBorder="1" applyAlignment="1">
      <alignment horizontal="center" vertical="center" wrapText="1"/>
    </xf>
    <xf numFmtId="204" fontId="77" fillId="0" borderId="57" xfId="266" applyNumberFormat="1" applyFont="1" applyBorder="1" applyAlignment="1">
      <alignment horizontal="center" vertical="center" wrapText="1"/>
    </xf>
    <xf numFmtId="0" fontId="77" fillId="0" borderId="48" xfId="266" applyFont="1" applyBorder="1" applyAlignment="1">
      <alignment horizontal="center" vertical="center" wrapText="1"/>
    </xf>
    <xf numFmtId="0" fontId="77" fillId="0" borderId="20" xfId="266" applyFont="1" applyBorder="1" applyAlignment="1">
      <alignment horizontal="center" vertical="center" wrapText="1"/>
    </xf>
    <xf numFmtId="2" fontId="77" fillId="0" borderId="31" xfId="266" applyNumberFormat="1" applyFont="1" applyBorder="1" applyAlignment="1">
      <alignment horizontal="center" vertical="center" wrapText="1"/>
    </xf>
    <xf numFmtId="2" fontId="77" fillId="0" borderId="70" xfId="266" applyNumberFormat="1" applyFont="1" applyBorder="1" applyAlignment="1">
      <alignment horizontal="center" vertical="center" wrapText="1"/>
    </xf>
    <xf numFmtId="0" fontId="77" fillId="0" borderId="60" xfId="266" applyFont="1" applyBorder="1" applyAlignment="1">
      <alignment horizontal="center" vertical="center" wrapText="1"/>
    </xf>
    <xf numFmtId="0" fontId="77" fillId="0" borderId="58" xfId="266" applyFont="1" applyBorder="1" applyAlignment="1">
      <alignment horizontal="center" vertical="center" wrapText="1"/>
    </xf>
    <xf numFmtId="0" fontId="77" fillId="0" borderId="11" xfId="266" applyFont="1" applyBorder="1" applyAlignment="1">
      <alignment horizontal="center" vertical="center" wrapText="1"/>
    </xf>
    <xf numFmtId="0" fontId="77" fillId="0" borderId="12" xfId="266" applyFont="1" applyBorder="1" applyAlignment="1">
      <alignment horizontal="center" vertical="center" wrapText="1"/>
    </xf>
    <xf numFmtId="0" fontId="77" fillId="0" borderId="13" xfId="266" applyFont="1" applyBorder="1" applyAlignment="1">
      <alignment horizontal="center" vertical="center" wrapText="1"/>
    </xf>
    <xf numFmtId="0" fontId="77" fillId="0" borderId="15" xfId="266" applyFont="1" applyBorder="1" applyAlignment="1">
      <alignment horizontal="center" vertical="center" wrapText="1"/>
    </xf>
    <xf numFmtId="0" fontId="78" fillId="25" borderId="41" xfId="135" applyFont="1" applyFill="1" applyBorder="1" applyAlignment="1">
      <alignment horizontal="center" vertical="center" wrapText="1"/>
    </xf>
    <xf numFmtId="0" fontId="78" fillId="25" borderId="43" xfId="135" applyFont="1" applyFill="1" applyBorder="1" applyAlignment="1">
      <alignment horizontal="center" vertical="center" wrapText="1"/>
    </xf>
    <xf numFmtId="0" fontId="78" fillId="25" borderId="44" xfId="135" applyFont="1" applyFill="1" applyBorder="1" applyAlignment="1">
      <alignment horizontal="center" vertical="center" wrapText="1"/>
    </xf>
    <xf numFmtId="0" fontId="78" fillId="25" borderId="11" xfId="135" applyFont="1" applyFill="1" applyBorder="1" applyAlignment="1">
      <alignment horizontal="center" vertical="center" wrapText="1"/>
    </xf>
    <xf numFmtId="0" fontId="78" fillId="25" borderId="0" xfId="135" applyFont="1" applyFill="1" applyAlignment="1">
      <alignment horizontal="center" vertical="center" wrapText="1"/>
    </xf>
    <xf numFmtId="0" fontId="78" fillId="25" borderId="12" xfId="135" applyFont="1" applyFill="1" applyBorder="1" applyAlignment="1">
      <alignment horizontal="center" vertical="center" wrapText="1"/>
    </xf>
    <xf numFmtId="0" fontId="60" fillId="24" borderId="41" xfId="135" applyFont="1" applyFill="1" applyBorder="1" applyAlignment="1">
      <alignment horizontal="right" vertical="center"/>
    </xf>
    <xf numFmtId="0" fontId="60" fillId="24" borderId="43" xfId="135" applyFont="1" applyFill="1" applyBorder="1" applyAlignment="1">
      <alignment horizontal="right" vertical="center"/>
    </xf>
    <xf numFmtId="0" fontId="60" fillId="24" borderId="53" xfId="135" applyFont="1" applyFill="1" applyBorder="1" applyAlignment="1">
      <alignment horizontal="right" vertical="center"/>
    </xf>
    <xf numFmtId="0" fontId="44" fillId="0" borderId="85" xfId="89" applyFont="1" applyBorder="1" applyAlignment="1">
      <alignment horizontal="center" wrapText="1"/>
    </xf>
    <xf numFmtId="0" fontId="49" fillId="25" borderId="33" xfId="130" applyFont="1" applyFill="1" applyBorder="1" applyAlignment="1">
      <alignment vertical="center" wrapText="1"/>
    </xf>
    <xf numFmtId="0" fontId="49" fillId="25" borderId="18" xfId="130" applyFont="1" applyFill="1" applyBorder="1" applyAlignment="1">
      <alignment vertical="center" wrapText="1"/>
    </xf>
    <xf numFmtId="0" fontId="59" fillId="24" borderId="27" xfId="135" applyFont="1" applyFill="1" applyBorder="1" applyAlignment="1">
      <alignment horizontal="center" vertical="center" wrapText="1"/>
    </xf>
    <xf numFmtId="0" fontId="59" fillId="24" borderId="31" xfId="135" applyFont="1" applyFill="1" applyBorder="1" applyAlignment="1">
      <alignment horizontal="center" vertical="center" wrapText="1"/>
    </xf>
    <xf numFmtId="0" fontId="59" fillId="24" borderId="70" xfId="135" applyFont="1" applyFill="1" applyBorder="1" applyAlignment="1">
      <alignment horizontal="center" vertical="center" wrapText="1"/>
    </xf>
    <xf numFmtId="0" fontId="55" fillId="24" borderId="41" xfId="73" applyFont="1" applyFill="1" applyBorder="1" applyAlignment="1">
      <alignment horizontal="right" vertical="center"/>
    </xf>
    <xf numFmtId="0" fontId="55" fillId="24" borderId="43" xfId="73" applyFont="1" applyFill="1" applyBorder="1" applyAlignment="1">
      <alignment horizontal="right" vertical="center"/>
    </xf>
    <xf numFmtId="0" fontId="55" fillId="24" borderId="53" xfId="73" applyFont="1" applyFill="1" applyBorder="1" applyAlignment="1">
      <alignment horizontal="right" vertical="center"/>
    </xf>
    <xf numFmtId="3" fontId="51" fillId="25" borderId="25" xfId="130" applyNumberFormat="1" applyFont="1" applyFill="1" applyBorder="1" applyAlignment="1">
      <alignment horizontal="center" vertical="center" wrapText="1"/>
    </xf>
    <xf numFmtId="3" fontId="51" fillId="25" borderId="18" xfId="130" applyNumberFormat="1" applyFont="1" applyFill="1" applyBorder="1" applyAlignment="1">
      <alignment horizontal="center" vertical="center"/>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60" fillId="25" borderId="29" xfId="135" applyFont="1" applyFill="1" applyBorder="1" applyAlignment="1">
      <alignment horizontal="center" vertical="center" wrapText="1"/>
    </xf>
    <xf numFmtId="0" fontId="60" fillId="25" borderId="20" xfId="135" applyFont="1" applyFill="1" applyBorder="1" applyAlignment="1">
      <alignment horizontal="center" vertical="center" wrapText="1"/>
    </xf>
    <xf numFmtId="0" fontId="51" fillId="0" borderId="0" xfId="130" applyFont="1" applyAlignment="1">
      <alignment horizontal="center" vertical="top"/>
    </xf>
    <xf numFmtId="4" fontId="60" fillId="25" borderId="29" xfId="135" applyNumberFormat="1" applyFont="1" applyFill="1" applyBorder="1" applyAlignment="1">
      <alignment horizontal="center" vertical="center" wrapText="1"/>
    </xf>
    <xf numFmtId="4" fontId="60" fillId="25" borderId="20" xfId="135" applyNumberFormat="1" applyFont="1" applyFill="1" applyBorder="1" applyAlignment="1">
      <alignment horizontal="center" vertical="center" wrapText="1"/>
    </xf>
    <xf numFmtId="4" fontId="60" fillId="25" borderId="35" xfId="135" applyNumberFormat="1" applyFont="1" applyFill="1" applyBorder="1" applyAlignment="1">
      <alignment horizontal="center" vertical="center" wrapText="1"/>
    </xf>
    <xf numFmtId="4" fontId="60" fillId="25" borderId="42" xfId="135" applyNumberFormat="1" applyFont="1" applyFill="1" applyBorder="1" applyAlignment="1">
      <alignment horizontal="center" vertical="center" wrapText="1"/>
    </xf>
    <xf numFmtId="0" fontId="60" fillId="25" borderId="32" xfId="135" applyFont="1" applyFill="1" applyBorder="1" applyAlignment="1">
      <alignment horizontal="center" vertical="center" wrapText="1"/>
    </xf>
    <xf numFmtId="0" fontId="60" fillId="25" borderId="48" xfId="135" applyFont="1" applyFill="1" applyBorder="1" applyAlignment="1">
      <alignment horizontal="center"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5" borderId="18" xfId="130" applyFont="1" applyFill="1" applyBorder="1" applyAlignment="1">
      <alignment horizontal="center" vertical="center" wrapText="1"/>
    </xf>
    <xf numFmtId="0" fontId="51" fillId="25" borderId="18" xfId="130" applyFont="1" applyFill="1" applyBorder="1" applyAlignment="1">
      <alignment horizontal="center" vertical="center"/>
    </xf>
    <xf numFmtId="3" fontId="51" fillId="25" borderId="18" xfId="130" applyNumberFormat="1" applyFont="1" applyFill="1" applyBorder="1" applyAlignment="1">
      <alignment horizontal="center" vertical="center" wrapText="1"/>
    </xf>
    <xf numFmtId="0" fontId="60"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44"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5" fillId="24" borderId="46" xfId="0" applyFont="1" applyFill="1" applyBorder="1" applyAlignment="1">
      <alignment horizontal="center"/>
    </xf>
    <xf numFmtId="0" fontId="55" fillId="24" borderId="17" xfId="0" applyFont="1" applyFill="1" applyBorder="1" applyAlignment="1">
      <alignment horizontal="center"/>
    </xf>
    <xf numFmtId="0" fontId="55" fillId="24" borderId="34" xfId="0" applyFont="1" applyFill="1" applyBorder="1" applyAlignment="1">
      <alignment horizontal="center" vertical="center"/>
    </xf>
    <xf numFmtId="0" fontId="55"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31" fillId="0" borderId="21" xfId="135" quotePrefix="1" applyFont="1" applyBorder="1"/>
    <xf numFmtId="0" fontId="31" fillId="0" borderId="22" xfId="135" applyFont="1" applyBorder="1"/>
    <xf numFmtId="0" fontId="31" fillId="0" borderId="23" xfId="135" applyFont="1" applyBorder="1"/>
    <xf numFmtId="0" fontId="49" fillId="0" borderId="19" xfId="0" applyFont="1" applyBorder="1"/>
    <xf numFmtId="0" fontId="49" fillId="0" borderId="23" xfId="0" applyFont="1" applyBorder="1"/>
    <xf numFmtId="0" fontId="31" fillId="0" borderId="19" xfId="257" applyFont="1" applyBorder="1" applyAlignment="1">
      <alignment horizontal="center"/>
    </xf>
    <xf numFmtId="0" fontId="31" fillId="0" borderId="23" xfId="257" applyFont="1" applyBorder="1" applyAlignment="1">
      <alignment horizontal="center"/>
    </xf>
    <xf numFmtId="44" fontId="31" fillId="0" borderId="19" xfId="259" applyFont="1" applyBorder="1" applyAlignment="1">
      <alignment horizontal="center"/>
    </xf>
    <xf numFmtId="44" fontId="31" fillId="0" borderId="23" xfId="259"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49" fillId="0" borderId="21" xfId="0" applyFont="1" applyBorder="1"/>
    <xf numFmtId="0" fontId="49" fillId="0" borderId="22" xfId="0" applyFont="1" applyBorder="1"/>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5" fillId="24" borderId="34" xfId="0" applyFont="1" applyFill="1" applyBorder="1" applyAlignment="1">
      <alignment horizontal="center"/>
    </xf>
    <xf numFmtId="0" fontId="56" fillId="24" borderId="16" xfId="0" applyFont="1" applyFill="1" applyBorder="1" applyAlignment="1">
      <alignment horizontal="center"/>
    </xf>
    <xf numFmtId="0" fontId="56"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5" fillId="24" borderId="34" xfId="0" applyFont="1" applyFill="1" applyBorder="1" applyAlignment="1">
      <alignment horizontal="center" vertical="center" wrapText="1"/>
    </xf>
    <xf numFmtId="0" fontId="55" fillId="24" borderId="16" xfId="0" applyFont="1" applyFill="1" applyBorder="1" applyAlignment="1">
      <alignment horizontal="center" vertical="center" wrapText="1"/>
    </xf>
    <xf numFmtId="0" fontId="55"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5" fillId="24" borderId="16" xfId="0" applyFont="1" applyFill="1" applyBorder="1" applyAlignment="1">
      <alignment horizontal="center"/>
    </xf>
    <xf numFmtId="0" fontId="55" fillId="24" borderId="68" xfId="0" applyFont="1" applyFill="1" applyBorder="1" applyAlignment="1">
      <alignment horizontal="center"/>
    </xf>
    <xf numFmtId="0" fontId="55"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5" fillId="24" borderId="41" xfId="0" applyFont="1" applyFill="1" applyBorder="1" applyAlignment="1">
      <alignment horizontal="right"/>
    </xf>
    <xf numFmtId="0" fontId="55" fillId="24" borderId="43" xfId="0" applyFont="1" applyFill="1" applyBorder="1" applyAlignment="1">
      <alignment horizontal="right"/>
    </xf>
    <xf numFmtId="0" fontId="55" fillId="24" borderId="44" xfId="0" applyFont="1" applyFill="1" applyBorder="1" applyAlignment="1">
      <alignment horizontal="right"/>
    </xf>
    <xf numFmtId="0" fontId="55" fillId="24" borderId="46" xfId="0" applyFont="1" applyFill="1" applyBorder="1" applyAlignment="1">
      <alignment horizontal="center" wrapText="1"/>
    </xf>
    <xf numFmtId="0" fontId="55"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190" fontId="31" fillId="0" borderId="19" xfId="135" applyNumberFormat="1" applyFont="1" applyBorder="1" applyAlignment="1">
      <alignment horizontal="center" wrapText="1"/>
    </xf>
    <xf numFmtId="190" fontId="31" fillId="0" borderId="23" xfId="135" applyNumberFormat="1" applyFont="1" applyBorder="1" applyAlignment="1">
      <alignment horizontal="center" wrapText="1"/>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vertical="center" wrapText="1"/>
    </xf>
    <xf numFmtId="0" fontId="51" fillId="0" borderId="0" xfId="0" applyFont="1" applyAlignment="1">
      <alignment vertical="center" wrapText="1"/>
    </xf>
    <xf numFmtId="0" fontId="51" fillId="0" borderId="12" xfId="0" applyFont="1" applyBorder="1" applyAlignment="1">
      <alignment vertical="center"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31" fillId="0" borderId="19" xfId="260" applyNumberFormat="1" applyFont="1" applyBorder="1" applyAlignment="1">
      <alignment horizontal="center"/>
    </xf>
    <xf numFmtId="43" fontId="31" fillId="0" borderId="23" xfId="260" applyNumberFormat="1" applyFont="1" applyBorder="1" applyAlignment="1">
      <alignment horizontal="center"/>
    </xf>
    <xf numFmtId="43" fontId="31" fillId="0" borderId="62" xfId="260" applyNumberFormat="1" applyFont="1" applyBorder="1" applyAlignment="1">
      <alignment horizontal="center"/>
    </xf>
    <xf numFmtId="43" fontId="31" fillId="0" borderId="28" xfId="260" applyNumberFormat="1" applyFont="1" applyBorder="1" applyAlignment="1">
      <alignment horizont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44" fontId="31" fillId="25" borderId="19" xfId="259" applyFont="1" applyFill="1" applyBorder="1" applyAlignment="1">
      <alignment horizontal="center"/>
    </xf>
    <xf numFmtId="44" fontId="31" fillId="25" borderId="23" xfId="259" applyFont="1" applyFill="1" applyBorder="1" applyAlignment="1">
      <alignment horizontal="center"/>
    </xf>
    <xf numFmtId="0" fontId="31" fillId="0" borderId="21" xfId="135" applyFont="1" applyBorder="1" applyAlignment="1">
      <alignment vertical="center"/>
    </xf>
    <xf numFmtId="0" fontId="31" fillId="0" borderId="22" xfId="135" applyFont="1" applyBorder="1" applyAlignment="1">
      <alignment vertical="center"/>
    </xf>
    <xf numFmtId="0" fontId="31" fillId="0" borderId="23" xfId="135" applyFont="1" applyBorder="1" applyAlignment="1">
      <alignment vertical="center"/>
    </xf>
    <xf numFmtId="0" fontId="31" fillId="0" borderId="19" xfId="135" applyFont="1" applyBorder="1"/>
    <xf numFmtId="0" fontId="5" fillId="0" borderId="0" xfId="263" applyFont="1" applyAlignment="1">
      <alignment horizontal="center" vertical="center"/>
    </xf>
    <xf numFmtId="0" fontId="58" fillId="0" borderId="0" xfId="261" applyFont="1" applyAlignment="1">
      <alignment horizontal="center"/>
    </xf>
    <xf numFmtId="0" fontId="73" fillId="0" borderId="11" xfId="261" applyFont="1" applyBorder="1" applyAlignment="1">
      <alignment horizontal="center"/>
    </xf>
    <xf numFmtId="0" fontId="73" fillId="0" borderId="0" xfId="261" applyFont="1" applyAlignment="1">
      <alignment horizontal="center"/>
    </xf>
    <xf numFmtId="0" fontId="66" fillId="0" borderId="90" xfId="261" applyFont="1" applyBorder="1" applyAlignment="1">
      <alignment horizontal="left" vertical="center" wrapText="1"/>
    </xf>
    <xf numFmtId="0" fontId="66" fillId="0" borderId="88" xfId="261" applyFont="1" applyBorder="1" applyAlignment="1">
      <alignment horizontal="left" vertical="center" wrapText="1"/>
    </xf>
    <xf numFmtId="0" fontId="66" fillId="0" borderId="89" xfId="261" applyFont="1" applyBorder="1" applyAlignment="1">
      <alignment horizontal="left" vertical="center" wrapText="1"/>
    </xf>
    <xf numFmtId="0" fontId="66" fillId="0" borderId="68" xfId="261" applyFont="1" applyBorder="1" applyAlignment="1">
      <alignment horizontal="left" vertical="center" wrapText="1"/>
    </xf>
    <xf numFmtId="0" fontId="66" fillId="0" borderId="56" xfId="261" applyFont="1" applyBorder="1" applyAlignment="1">
      <alignment horizontal="left" vertical="center" wrapText="1"/>
    </xf>
    <xf numFmtId="0" fontId="66" fillId="0" borderId="67" xfId="261" applyFont="1" applyBorder="1" applyAlignment="1">
      <alignment horizontal="left" vertical="center" wrapText="1"/>
    </xf>
    <xf numFmtId="0" fontId="72" fillId="0" borderId="0" xfId="261" applyFont="1" applyAlignment="1">
      <alignment horizontal="center"/>
    </xf>
    <xf numFmtId="0" fontId="72" fillId="0" borderId="56" xfId="261" applyFont="1" applyBorder="1" applyAlignment="1">
      <alignment horizontal="center"/>
    </xf>
    <xf numFmtId="0" fontId="42" fillId="0" borderId="0" xfId="263" applyFont="1" applyAlignment="1">
      <alignment horizontal="center" vertical="center"/>
    </xf>
    <xf numFmtId="0" fontId="71" fillId="0" borderId="88" xfId="261" applyFont="1" applyBorder="1" applyAlignment="1">
      <alignment horizontal="center"/>
    </xf>
    <xf numFmtId="0" fontId="68" fillId="30" borderId="41" xfId="261" applyFont="1" applyFill="1" applyBorder="1" applyAlignment="1">
      <alignment horizontal="center" vertical="center" wrapText="1"/>
    </xf>
    <xf numFmtId="0" fontId="68" fillId="30" borderId="43" xfId="261" applyFont="1" applyFill="1" applyBorder="1" applyAlignment="1">
      <alignment horizontal="center" vertical="center" wrapText="1"/>
    </xf>
    <xf numFmtId="0" fontId="68" fillId="30" borderId="44" xfId="261" applyFont="1" applyFill="1" applyBorder="1" applyAlignment="1">
      <alignment horizontal="center" vertical="center" wrapText="1"/>
    </xf>
    <xf numFmtId="0" fontId="42" fillId="0" borderId="53" xfId="261" applyFont="1" applyBorder="1" applyAlignment="1">
      <alignment horizontal="center" vertical="center"/>
    </xf>
    <xf numFmtId="0" fontId="42" fillId="0" borderId="91" xfId="261" applyFont="1" applyBorder="1" applyAlignment="1">
      <alignment horizontal="center" vertical="center"/>
    </xf>
    <xf numFmtId="0" fontId="42" fillId="0" borderId="92" xfId="261" applyFont="1" applyBorder="1" applyAlignment="1">
      <alignment horizontal="center" vertical="center"/>
    </xf>
    <xf numFmtId="3" fontId="69" fillId="30" borderId="41" xfId="261" applyNumberFormat="1" applyFont="1" applyFill="1" applyBorder="1" applyAlignment="1">
      <alignment horizontal="center" vertical="center" wrapText="1"/>
    </xf>
    <xf numFmtId="3" fontId="69" fillId="30" borderId="43" xfId="261" applyNumberFormat="1" applyFont="1" applyFill="1" applyBorder="1" applyAlignment="1">
      <alignment horizontal="center" vertical="center" wrapText="1"/>
    </xf>
    <xf numFmtId="3" fontId="69" fillId="30" borderId="44" xfId="261" applyNumberFormat="1" applyFont="1" applyFill="1" applyBorder="1" applyAlignment="1">
      <alignment horizontal="center" vertical="center" wrapText="1"/>
    </xf>
    <xf numFmtId="0" fontId="42" fillId="0" borderId="52" xfId="261" applyFont="1" applyBorder="1" applyAlignment="1">
      <alignment horizontal="center" vertical="center"/>
    </xf>
    <xf numFmtId="0" fontId="42" fillId="0" borderId="25" xfId="261" applyFont="1" applyBorder="1" applyAlignment="1">
      <alignment horizontal="center" vertical="center"/>
    </xf>
    <xf numFmtId="0" fontId="66" fillId="0" borderId="63" xfId="261" applyFont="1" applyBorder="1" applyAlignment="1">
      <alignment horizontal="center" vertical="center"/>
    </xf>
    <xf numFmtId="0" fontId="66" fillId="0" borderId="88" xfId="261" applyFont="1" applyBorder="1" applyAlignment="1">
      <alignment horizontal="center" vertical="center"/>
    </xf>
    <xf numFmtId="0" fontId="66" fillId="0" borderId="89" xfId="261" applyFont="1" applyBorder="1" applyAlignment="1">
      <alignment horizontal="center" vertical="center"/>
    </xf>
    <xf numFmtId="0" fontId="66" fillId="0" borderId="11" xfId="261" applyFont="1" applyBorder="1" applyAlignment="1">
      <alignment horizontal="center" vertical="center"/>
    </xf>
    <xf numFmtId="0" fontId="66" fillId="0" borderId="0" xfId="261" applyFont="1" applyAlignment="1">
      <alignment horizontal="center" vertical="center"/>
    </xf>
    <xf numFmtId="0" fontId="66" fillId="0" borderId="45" xfId="261" applyFont="1" applyBorder="1" applyAlignment="1">
      <alignment horizontal="center" vertical="center"/>
    </xf>
    <xf numFmtId="0" fontId="66" fillId="0" borderId="13" xfId="261" applyFont="1" applyBorder="1" applyAlignment="1">
      <alignment horizontal="center" vertical="center"/>
    </xf>
    <xf numFmtId="0" fontId="66" fillId="0" borderId="14" xfId="261" applyFont="1" applyBorder="1" applyAlignment="1">
      <alignment horizontal="center" vertical="center"/>
    </xf>
    <xf numFmtId="0" fontId="42" fillId="0" borderId="41" xfId="261" applyFont="1" applyBorder="1" applyAlignment="1">
      <alignment horizontal="center" vertical="center"/>
    </xf>
    <xf numFmtId="0" fontId="42" fillId="0" borderId="43" xfId="261" applyFont="1" applyBorder="1" applyAlignment="1">
      <alignment horizontal="center" vertical="center"/>
    </xf>
    <xf numFmtId="0" fontId="42" fillId="0" borderId="44" xfId="261" applyFont="1" applyBorder="1" applyAlignment="1">
      <alignment horizontal="center" vertical="center"/>
    </xf>
    <xf numFmtId="0" fontId="58" fillId="0" borderId="14" xfId="261" applyFont="1" applyBorder="1" applyAlignment="1">
      <alignment horizontal="center"/>
    </xf>
    <xf numFmtId="0" fontId="66" fillId="0" borderId="32" xfId="261" applyFont="1" applyBorder="1" applyAlignment="1">
      <alignment horizontal="center" vertical="center"/>
    </xf>
    <xf numFmtId="0" fontId="66" fillId="0" borderId="29" xfId="261" applyFont="1" applyBorder="1" applyAlignment="1">
      <alignment horizontal="center" vertical="center"/>
    </xf>
    <xf numFmtId="0" fontId="66" fillId="0" borderId="46" xfId="261" applyFont="1" applyBorder="1" applyAlignment="1">
      <alignment horizontal="center" vertical="center"/>
    </xf>
    <xf numFmtId="0" fontId="66" fillId="0" borderId="33" xfId="261" applyFont="1" applyBorder="1" applyAlignment="1">
      <alignment horizontal="center" vertical="center"/>
    </xf>
    <xf numFmtId="0" fontId="66" fillId="0" borderId="18" xfId="261" applyFont="1" applyBorder="1" applyAlignment="1">
      <alignment horizontal="center" vertical="center"/>
    </xf>
    <xf numFmtId="0" fontId="66" fillId="0" borderId="19" xfId="261" applyFont="1" applyBorder="1" applyAlignment="1">
      <alignment horizontal="center" vertical="center"/>
    </xf>
    <xf numFmtId="0" fontId="66" fillId="0" borderId="48" xfId="261" applyFont="1" applyBorder="1" applyAlignment="1">
      <alignment horizontal="center" vertical="center"/>
    </xf>
    <xf numFmtId="0" fontId="66" fillId="0" borderId="20" xfId="261" applyFont="1" applyBorder="1" applyAlignment="1">
      <alignment horizontal="center" vertical="center"/>
    </xf>
    <xf numFmtId="0" fontId="67" fillId="0" borderId="60" xfId="262" applyFont="1" applyBorder="1" applyAlignment="1">
      <alignment horizontal="center" vertical="center" wrapText="1"/>
    </xf>
    <xf numFmtId="0" fontId="67" fillId="0" borderId="59" xfId="262" applyFont="1" applyBorder="1" applyAlignment="1">
      <alignment horizontal="center" vertical="center" wrapText="1"/>
    </xf>
    <xf numFmtId="0" fontId="67" fillId="0" borderId="58" xfId="262" applyFont="1" applyBorder="1" applyAlignment="1">
      <alignment horizontal="center" vertical="center" wrapText="1"/>
    </xf>
    <xf numFmtId="0" fontId="67" fillId="0" borderId="13" xfId="262" applyFont="1" applyBorder="1" applyAlignment="1">
      <alignment horizontal="center" vertical="center" wrapText="1"/>
    </xf>
    <xf numFmtId="0" fontId="67" fillId="0" borderId="14" xfId="262" applyFont="1" applyBorder="1" applyAlignment="1">
      <alignment horizontal="center" vertical="center" wrapText="1"/>
    </xf>
    <xf numFmtId="0" fontId="67" fillId="0" borderId="15" xfId="262" applyFont="1" applyBorder="1" applyAlignment="1">
      <alignment horizontal="center" vertical="center" wrapText="1"/>
    </xf>
    <xf numFmtId="0" fontId="66" fillId="28" borderId="41" xfId="261" applyFont="1" applyFill="1" applyBorder="1" applyAlignment="1">
      <alignment horizontal="center" vertical="center"/>
    </xf>
    <xf numFmtId="0" fontId="66" fillId="28" borderId="43" xfId="261" applyFont="1" applyFill="1" applyBorder="1" applyAlignment="1">
      <alignment horizontal="center" vertical="center"/>
    </xf>
    <xf numFmtId="0" fontId="66" fillId="28" borderId="44" xfId="261" applyFont="1" applyFill="1" applyBorder="1" applyAlignment="1">
      <alignment horizontal="center" vertical="center"/>
    </xf>
    <xf numFmtId="0" fontId="74" fillId="29" borderId="41" xfId="261" applyFont="1" applyFill="1" applyBorder="1" applyAlignment="1">
      <alignment horizontal="center" vertical="center" wrapText="1"/>
    </xf>
    <xf numFmtId="0" fontId="74" fillId="29" borderId="43" xfId="261" applyFont="1" applyFill="1" applyBorder="1" applyAlignment="1">
      <alignment horizontal="center" vertical="center" wrapText="1"/>
    </xf>
    <xf numFmtId="0" fontId="74" fillId="29" borderId="44" xfId="261" applyFont="1" applyFill="1" applyBorder="1" applyAlignment="1">
      <alignment horizontal="center" vertical="center" wrapText="1"/>
    </xf>
    <xf numFmtId="0" fontId="66" fillId="0" borderId="90" xfId="261" applyFont="1" applyBorder="1" applyAlignment="1">
      <alignment horizontal="center"/>
    </xf>
    <xf numFmtId="0" fontId="66" fillId="0" borderId="88" xfId="261" applyFont="1" applyBorder="1" applyAlignment="1">
      <alignment horizontal="center"/>
    </xf>
    <xf numFmtId="0" fontId="66" fillId="0" borderId="89" xfId="261" applyFont="1" applyBorder="1" applyAlignment="1">
      <alignment horizontal="center"/>
    </xf>
    <xf numFmtId="0" fontId="66" fillId="0" borderId="68" xfId="261" applyFont="1" applyBorder="1" applyAlignment="1">
      <alignment horizontal="center"/>
    </xf>
    <xf numFmtId="0" fontId="66" fillId="0" borderId="56" xfId="261" applyFont="1" applyBorder="1" applyAlignment="1">
      <alignment horizontal="center"/>
    </xf>
    <xf numFmtId="0" fontId="66" fillId="0" borderId="67" xfId="261" applyFont="1" applyBorder="1" applyAlignment="1">
      <alignment horizontal="center"/>
    </xf>
    <xf numFmtId="0" fontId="51" fillId="29" borderId="41" xfId="261" applyFont="1" applyFill="1" applyBorder="1" applyAlignment="1">
      <alignment horizontal="center" vertical="center" wrapText="1"/>
    </xf>
    <xf numFmtId="0" fontId="51" fillId="29" borderId="43" xfId="261" applyFont="1" applyFill="1" applyBorder="1" applyAlignment="1">
      <alignment horizontal="center" vertical="center" wrapText="1"/>
    </xf>
    <xf numFmtId="0" fontId="51" fillId="29" borderId="44" xfId="261" applyFont="1" applyFill="1" applyBorder="1" applyAlignment="1">
      <alignment horizontal="center" vertical="center" wrapText="1"/>
    </xf>
    <xf numFmtId="0" fontId="31" fillId="0" borderId="27" xfId="135" quotePrefix="1" applyFont="1" applyBorder="1"/>
    <xf numFmtId="0" fontId="31" fillId="0" borderId="31" xfId="135" applyFont="1" applyBorder="1"/>
    <xf numFmtId="0" fontId="31" fillId="0" borderId="28" xfId="135" applyFont="1" applyBorder="1"/>
    <xf numFmtId="0" fontId="31" fillId="0" borderId="22" xfId="135" quotePrefix="1" applyFont="1" applyBorder="1"/>
    <xf numFmtId="0" fontId="31" fillId="0" borderId="23" xfId="135" quotePrefix="1" applyFont="1" applyBorder="1"/>
  </cellXfs>
  <cellStyles count="27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14 2 2" xfId="269" xr:uid="{8D0EE072-567F-4A74-AF5A-2794A64E4C63}"/>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6 3" xfId="260" xr:uid="{89893A27-A8B1-4015-B55A-6B26E6BF0D1A}"/>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2 3" xfId="271" xr:uid="{EEE2BE06-2784-4070-878E-5AB249E27B7F}"/>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3 4" xfId="268" xr:uid="{38D43DB2-D3D4-4923-A161-8822437D21E5}"/>
    <cellStyle name="Moneda 4" xfId="223" xr:uid="{00000000-0005-0000-0000-0000A1000000}"/>
    <cellStyle name="Moneda 4 2" xfId="258" xr:uid="{1C0924CE-BCFE-4A17-BFF2-CE08EEABF730}"/>
    <cellStyle name="Moneda 5" xfId="259" xr:uid="{C85FCE65-5C5B-4BAD-8DB1-D5544220B7CC}"/>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1 2 2" xfId="266" xr:uid="{E85BC70D-750E-46B5-9E25-56F8F69221A5}"/>
    <cellStyle name="Normal 12 2" xfId="262" xr:uid="{CA4F4BD6-2573-4E14-9C1D-51DDBAE1F42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2 2" xfId="272" xr:uid="{4F591174-B1D5-45E1-AB1C-C6CD01C74549}"/>
    <cellStyle name="Normal 2 2 3" xfId="229" xr:uid="{00000000-0005-0000-0000-0000B3000000}"/>
    <cellStyle name="Normal 2 3" xfId="80" xr:uid="{00000000-0005-0000-0000-0000B4000000}"/>
    <cellStyle name="Normal 2 3 2" xfId="230" xr:uid="{00000000-0005-0000-0000-0000B5000000}"/>
    <cellStyle name="Normal 2 33" xfId="270" xr:uid="{B5037255-C42F-44FC-8033-52D69B08E6CB}"/>
    <cellStyle name="Normal 2 4" xfId="81" xr:uid="{00000000-0005-0000-0000-0000B6000000}"/>
    <cellStyle name="Normal 2 4 2" xfId="263" xr:uid="{A8CB5A4B-57B1-4D1B-B906-91BBCE2E4277}"/>
    <cellStyle name="Normal 2 4 3" xfId="264" xr:uid="{2A852FFC-22EC-47CB-B224-3D69229E7873}"/>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 3 2" xfId="265" xr:uid="{34522A88-75FF-4BF8-920B-4E394A9AC5C2}"/>
    <cellStyle name="Normal 3 4" xfId="257" xr:uid="{8D9DEB0E-D646-4137-9861-CC55DFB28947}"/>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6 3" xfId="261" xr:uid="{18A8AA25-DC36-468C-8245-EAB5330996A2}"/>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2" xfId="267" xr:uid="{964D1D2D-056E-4C1F-9C7F-83A1BDAEDCB6}"/>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0.xml"/><Relationship Id="rId299" Type="http://schemas.openxmlformats.org/officeDocument/2006/relationships/externalLink" Target="externalLinks/externalLink292.xml"/><Relationship Id="rId21" Type="http://schemas.openxmlformats.org/officeDocument/2006/relationships/externalLink" Target="externalLinks/externalLink14.xml"/><Relationship Id="rId63" Type="http://schemas.openxmlformats.org/officeDocument/2006/relationships/externalLink" Target="externalLinks/externalLink56.xml"/><Relationship Id="rId159" Type="http://schemas.openxmlformats.org/officeDocument/2006/relationships/externalLink" Target="externalLinks/externalLink152.xml"/><Relationship Id="rId324" Type="http://schemas.openxmlformats.org/officeDocument/2006/relationships/externalLink" Target="externalLinks/externalLink317.xml"/><Relationship Id="rId170" Type="http://schemas.openxmlformats.org/officeDocument/2006/relationships/externalLink" Target="externalLinks/externalLink163.xml"/><Relationship Id="rId226" Type="http://schemas.openxmlformats.org/officeDocument/2006/relationships/externalLink" Target="externalLinks/externalLink219.xml"/><Relationship Id="rId268" Type="http://schemas.openxmlformats.org/officeDocument/2006/relationships/externalLink" Target="externalLinks/externalLink261.xml"/><Relationship Id="rId32" Type="http://schemas.openxmlformats.org/officeDocument/2006/relationships/externalLink" Target="externalLinks/externalLink25.xml"/><Relationship Id="rId74" Type="http://schemas.openxmlformats.org/officeDocument/2006/relationships/externalLink" Target="externalLinks/externalLink67.xml"/><Relationship Id="rId128" Type="http://schemas.openxmlformats.org/officeDocument/2006/relationships/externalLink" Target="externalLinks/externalLink121.xml"/><Relationship Id="rId335" Type="http://schemas.openxmlformats.org/officeDocument/2006/relationships/externalLink" Target="externalLinks/externalLink328.xml"/><Relationship Id="rId5" Type="http://schemas.openxmlformats.org/officeDocument/2006/relationships/worksheet" Target="worksheets/sheet5.xml"/><Relationship Id="rId181" Type="http://schemas.openxmlformats.org/officeDocument/2006/relationships/externalLink" Target="externalLinks/externalLink174.xml"/><Relationship Id="rId237" Type="http://schemas.openxmlformats.org/officeDocument/2006/relationships/externalLink" Target="externalLinks/externalLink230.xml"/><Relationship Id="rId279" Type="http://schemas.openxmlformats.org/officeDocument/2006/relationships/externalLink" Target="externalLinks/externalLink272.xml"/><Relationship Id="rId43" Type="http://schemas.openxmlformats.org/officeDocument/2006/relationships/externalLink" Target="externalLinks/externalLink36.xml"/><Relationship Id="rId139" Type="http://schemas.openxmlformats.org/officeDocument/2006/relationships/externalLink" Target="externalLinks/externalLink132.xml"/><Relationship Id="rId290" Type="http://schemas.openxmlformats.org/officeDocument/2006/relationships/externalLink" Target="externalLinks/externalLink283.xml"/><Relationship Id="rId304" Type="http://schemas.openxmlformats.org/officeDocument/2006/relationships/externalLink" Target="externalLinks/externalLink297.xml"/><Relationship Id="rId85" Type="http://schemas.openxmlformats.org/officeDocument/2006/relationships/externalLink" Target="externalLinks/externalLink78.xml"/><Relationship Id="rId150" Type="http://schemas.openxmlformats.org/officeDocument/2006/relationships/externalLink" Target="externalLinks/externalLink143.xml"/><Relationship Id="rId192" Type="http://schemas.openxmlformats.org/officeDocument/2006/relationships/externalLink" Target="externalLinks/externalLink185.xml"/><Relationship Id="rId206" Type="http://schemas.openxmlformats.org/officeDocument/2006/relationships/externalLink" Target="externalLinks/externalLink199.xml"/><Relationship Id="rId248" Type="http://schemas.openxmlformats.org/officeDocument/2006/relationships/externalLink" Target="externalLinks/externalLink241.xml"/><Relationship Id="rId12" Type="http://schemas.openxmlformats.org/officeDocument/2006/relationships/externalLink" Target="externalLinks/externalLink5.xml"/><Relationship Id="rId108" Type="http://schemas.openxmlformats.org/officeDocument/2006/relationships/externalLink" Target="externalLinks/externalLink101.xml"/><Relationship Id="rId315" Type="http://schemas.openxmlformats.org/officeDocument/2006/relationships/externalLink" Target="externalLinks/externalLink308.xml"/><Relationship Id="rId54" Type="http://schemas.openxmlformats.org/officeDocument/2006/relationships/externalLink" Target="externalLinks/externalLink47.xml"/><Relationship Id="rId96" Type="http://schemas.openxmlformats.org/officeDocument/2006/relationships/externalLink" Target="externalLinks/externalLink89.xml"/><Relationship Id="rId161" Type="http://schemas.openxmlformats.org/officeDocument/2006/relationships/externalLink" Target="externalLinks/externalLink154.xml"/><Relationship Id="rId217" Type="http://schemas.openxmlformats.org/officeDocument/2006/relationships/externalLink" Target="externalLinks/externalLink210.xml"/><Relationship Id="rId259" Type="http://schemas.openxmlformats.org/officeDocument/2006/relationships/externalLink" Target="externalLinks/externalLink252.xml"/><Relationship Id="rId23" Type="http://schemas.openxmlformats.org/officeDocument/2006/relationships/externalLink" Target="externalLinks/externalLink16.xml"/><Relationship Id="rId119" Type="http://schemas.openxmlformats.org/officeDocument/2006/relationships/externalLink" Target="externalLinks/externalLink112.xml"/><Relationship Id="rId270" Type="http://schemas.openxmlformats.org/officeDocument/2006/relationships/externalLink" Target="externalLinks/externalLink263.xml"/><Relationship Id="rId326" Type="http://schemas.openxmlformats.org/officeDocument/2006/relationships/externalLink" Target="externalLinks/externalLink319.xml"/><Relationship Id="rId65" Type="http://schemas.openxmlformats.org/officeDocument/2006/relationships/externalLink" Target="externalLinks/externalLink58.xml"/><Relationship Id="rId130" Type="http://schemas.openxmlformats.org/officeDocument/2006/relationships/externalLink" Target="externalLinks/externalLink123.xml"/><Relationship Id="rId172" Type="http://schemas.openxmlformats.org/officeDocument/2006/relationships/externalLink" Target="externalLinks/externalLink165.xml"/><Relationship Id="rId228" Type="http://schemas.openxmlformats.org/officeDocument/2006/relationships/externalLink" Target="externalLinks/externalLink221.xml"/><Relationship Id="rId281" Type="http://schemas.openxmlformats.org/officeDocument/2006/relationships/externalLink" Target="externalLinks/externalLink274.xml"/><Relationship Id="rId337" Type="http://schemas.openxmlformats.org/officeDocument/2006/relationships/externalLink" Target="externalLinks/externalLink330.xml"/><Relationship Id="rId34" Type="http://schemas.openxmlformats.org/officeDocument/2006/relationships/externalLink" Target="externalLinks/externalLink27.xml"/><Relationship Id="rId76" Type="http://schemas.openxmlformats.org/officeDocument/2006/relationships/externalLink" Target="externalLinks/externalLink69.xml"/><Relationship Id="rId141" Type="http://schemas.openxmlformats.org/officeDocument/2006/relationships/externalLink" Target="externalLinks/externalLink134.xml"/><Relationship Id="rId7" Type="http://schemas.openxmlformats.org/officeDocument/2006/relationships/worksheet" Target="worksheets/sheet7.xml"/><Relationship Id="rId183" Type="http://schemas.openxmlformats.org/officeDocument/2006/relationships/externalLink" Target="externalLinks/externalLink176.xml"/><Relationship Id="rId239" Type="http://schemas.openxmlformats.org/officeDocument/2006/relationships/externalLink" Target="externalLinks/externalLink232.xml"/><Relationship Id="rId250" Type="http://schemas.openxmlformats.org/officeDocument/2006/relationships/externalLink" Target="externalLinks/externalLink243.xml"/><Relationship Id="rId292" Type="http://schemas.openxmlformats.org/officeDocument/2006/relationships/externalLink" Target="externalLinks/externalLink285.xml"/><Relationship Id="rId306" Type="http://schemas.openxmlformats.org/officeDocument/2006/relationships/externalLink" Target="externalLinks/externalLink299.xml"/><Relationship Id="rId45" Type="http://schemas.openxmlformats.org/officeDocument/2006/relationships/externalLink" Target="externalLinks/externalLink38.xml"/><Relationship Id="rId87" Type="http://schemas.openxmlformats.org/officeDocument/2006/relationships/externalLink" Target="externalLinks/externalLink80.xml"/><Relationship Id="rId110" Type="http://schemas.openxmlformats.org/officeDocument/2006/relationships/externalLink" Target="externalLinks/externalLink103.xml"/><Relationship Id="rId152" Type="http://schemas.openxmlformats.org/officeDocument/2006/relationships/externalLink" Target="externalLinks/externalLink145.xml"/><Relationship Id="rId194" Type="http://schemas.openxmlformats.org/officeDocument/2006/relationships/externalLink" Target="externalLinks/externalLink187.xml"/><Relationship Id="rId208" Type="http://schemas.openxmlformats.org/officeDocument/2006/relationships/externalLink" Target="externalLinks/externalLink201.xml"/><Relationship Id="rId261" Type="http://schemas.openxmlformats.org/officeDocument/2006/relationships/externalLink" Target="externalLinks/externalLink254.xml"/><Relationship Id="rId14" Type="http://schemas.openxmlformats.org/officeDocument/2006/relationships/externalLink" Target="externalLinks/externalLink7.xml"/><Relationship Id="rId35" Type="http://schemas.openxmlformats.org/officeDocument/2006/relationships/externalLink" Target="externalLinks/externalLink28.xml"/><Relationship Id="rId56" Type="http://schemas.openxmlformats.org/officeDocument/2006/relationships/externalLink" Target="externalLinks/externalLink49.xml"/><Relationship Id="rId77" Type="http://schemas.openxmlformats.org/officeDocument/2006/relationships/externalLink" Target="externalLinks/externalLink70.xml"/><Relationship Id="rId100" Type="http://schemas.openxmlformats.org/officeDocument/2006/relationships/externalLink" Target="externalLinks/externalLink93.xml"/><Relationship Id="rId282" Type="http://schemas.openxmlformats.org/officeDocument/2006/relationships/externalLink" Target="externalLinks/externalLink275.xml"/><Relationship Id="rId317" Type="http://schemas.openxmlformats.org/officeDocument/2006/relationships/externalLink" Target="externalLinks/externalLink310.xml"/><Relationship Id="rId338" Type="http://schemas.openxmlformats.org/officeDocument/2006/relationships/externalLink" Target="externalLinks/externalLink331.xml"/><Relationship Id="rId8" Type="http://schemas.openxmlformats.org/officeDocument/2006/relationships/externalLink" Target="externalLinks/externalLink1.xml"/><Relationship Id="rId98" Type="http://schemas.openxmlformats.org/officeDocument/2006/relationships/externalLink" Target="externalLinks/externalLink91.xml"/><Relationship Id="rId121" Type="http://schemas.openxmlformats.org/officeDocument/2006/relationships/externalLink" Target="externalLinks/externalLink114.xml"/><Relationship Id="rId142" Type="http://schemas.openxmlformats.org/officeDocument/2006/relationships/externalLink" Target="externalLinks/externalLink135.xml"/><Relationship Id="rId163" Type="http://schemas.openxmlformats.org/officeDocument/2006/relationships/externalLink" Target="externalLinks/externalLink156.xml"/><Relationship Id="rId184" Type="http://schemas.openxmlformats.org/officeDocument/2006/relationships/externalLink" Target="externalLinks/externalLink177.xml"/><Relationship Id="rId219" Type="http://schemas.openxmlformats.org/officeDocument/2006/relationships/externalLink" Target="externalLinks/externalLink212.xml"/><Relationship Id="rId230" Type="http://schemas.openxmlformats.org/officeDocument/2006/relationships/externalLink" Target="externalLinks/externalLink223.xml"/><Relationship Id="rId251" Type="http://schemas.openxmlformats.org/officeDocument/2006/relationships/externalLink" Target="externalLinks/externalLink244.xml"/><Relationship Id="rId25" Type="http://schemas.openxmlformats.org/officeDocument/2006/relationships/externalLink" Target="externalLinks/externalLink18.xml"/><Relationship Id="rId46" Type="http://schemas.openxmlformats.org/officeDocument/2006/relationships/externalLink" Target="externalLinks/externalLink39.xml"/><Relationship Id="rId67" Type="http://schemas.openxmlformats.org/officeDocument/2006/relationships/externalLink" Target="externalLinks/externalLink60.xml"/><Relationship Id="rId272" Type="http://schemas.openxmlformats.org/officeDocument/2006/relationships/externalLink" Target="externalLinks/externalLink265.xml"/><Relationship Id="rId293" Type="http://schemas.openxmlformats.org/officeDocument/2006/relationships/externalLink" Target="externalLinks/externalLink286.xml"/><Relationship Id="rId307" Type="http://schemas.openxmlformats.org/officeDocument/2006/relationships/externalLink" Target="externalLinks/externalLink300.xml"/><Relationship Id="rId328" Type="http://schemas.openxmlformats.org/officeDocument/2006/relationships/externalLink" Target="externalLinks/externalLink321.xml"/><Relationship Id="rId88" Type="http://schemas.openxmlformats.org/officeDocument/2006/relationships/externalLink" Target="externalLinks/externalLink81.xml"/><Relationship Id="rId111" Type="http://schemas.openxmlformats.org/officeDocument/2006/relationships/externalLink" Target="externalLinks/externalLink104.xml"/><Relationship Id="rId132" Type="http://schemas.openxmlformats.org/officeDocument/2006/relationships/externalLink" Target="externalLinks/externalLink125.xml"/><Relationship Id="rId153" Type="http://schemas.openxmlformats.org/officeDocument/2006/relationships/externalLink" Target="externalLinks/externalLink146.xml"/><Relationship Id="rId174" Type="http://schemas.openxmlformats.org/officeDocument/2006/relationships/externalLink" Target="externalLinks/externalLink167.xml"/><Relationship Id="rId195" Type="http://schemas.openxmlformats.org/officeDocument/2006/relationships/externalLink" Target="externalLinks/externalLink188.xml"/><Relationship Id="rId209" Type="http://schemas.openxmlformats.org/officeDocument/2006/relationships/externalLink" Target="externalLinks/externalLink202.xml"/><Relationship Id="rId220" Type="http://schemas.openxmlformats.org/officeDocument/2006/relationships/externalLink" Target="externalLinks/externalLink213.xml"/><Relationship Id="rId241" Type="http://schemas.openxmlformats.org/officeDocument/2006/relationships/externalLink" Target="externalLinks/externalLink234.xml"/><Relationship Id="rId15" Type="http://schemas.openxmlformats.org/officeDocument/2006/relationships/externalLink" Target="externalLinks/externalLink8.xml"/><Relationship Id="rId36" Type="http://schemas.openxmlformats.org/officeDocument/2006/relationships/externalLink" Target="externalLinks/externalLink29.xml"/><Relationship Id="rId57" Type="http://schemas.openxmlformats.org/officeDocument/2006/relationships/externalLink" Target="externalLinks/externalLink50.xml"/><Relationship Id="rId262" Type="http://schemas.openxmlformats.org/officeDocument/2006/relationships/externalLink" Target="externalLinks/externalLink255.xml"/><Relationship Id="rId283" Type="http://schemas.openxmlformats.org/officeDocument/2006/relationships/externalLink" Target="externalLinks/externalLink276.xml"/><Relationship Id="rId318" Type="http://schemas.openxmlformats.org/officeDocument/2006/relationships/externalLink" Target="externalLinks/externalLink311.xml"/><Relationship Id="rId339" Type="http://schemas.openxmlformats.org/officeDocument/2006/relationships/theme" Target="theme/theme1.xml"/><Relationship Id="rId78" Type="http://schemas.openxmlformats.org/officeDocument/2006/relationships/externalLink" Target="externalLinks/externalLink71.xml"/><Relationship Id="rId99" Type="http://schemas.openxmlformats.org/officeDocument/2006/relationships/externalLink" Target="externalLinks/externalLink92.xml"/><Relationship Id="rId101" Type="http://schemas.openxmlformats.org/officeDocument/2006/relationships/externalLink" Target="externalLinks/externalLink94.xml"/><Relationship Id="rId122" Type="http://schemas.openxmlformats.org/officeDocument/2006/relationships/externalLink" Target="externalLinks/externalLink115.xml"/><Relationship Id="rId143" Type="http://schemas.openxmlformats.org/officeDocument/2006/relationships/externalLink" Target="externalLinks/externalLink136.xml"/><Relationship Id="rId164" Type="http://schemas.openxmlformats.org/officeDocument/2006/relationships/externalLink" Target="externalLinks/externalLink157.xml"/><Relationship Id="rId185" Type="http://schemas.openxmlformats.org/officeDocument/2006/relationships/externalLink" Target="externalLinks/externalLink178.xml"/><Relationship Id="rId9" Type="http://schemas.openxmlformats.org/officeDocument/2006/relationships/externalLink" Target="externalLinks/externalLink2.xml"/><Relationship Id="rId210" Type="http://schemas.openxmlformats.org/officeDocument/2006/relationships/externalLink" Target="externalLinks/externalLink203.xml"/><Relationship Id="rId26" Type="http://schemas.openxmlformats.org/officeDocument/2006/relationships/externalLink" Target="externalLinks/externalLink19.xml"/><Relationship Id="rId231" Type="http://schemas.openxmlformats.org/officeDocument/2006/relationships/externalLink" Target="externalLinks/externalLink224.xml"/><Relationship Id="rId252" Type="http://schemas.openxmlformats.org/officeDocument/2006/relationships/externalLink" Target="externalLinks/externalLink245.xml"/><Relationship Id="rId273" Type="http://schemas.openxmlformats.org/officeDocument/2006/relationships/externalLink" Target="externalLinks/externalLink266.xml"/><Relationship Id="rId294" Type="http://schemas.openxmlformats.org/officeDocument/2006/relationships/externalLink" Target="externalLinks/externalLink287.xml"/><Relationship Id="rId308" Type="http://schemas.openxmlformats.org/officeDocument/2006/relationships/externalLink" Target="externalLinks/externalLink301.xml"/><Relationship Id="rId329" Type="http://schemas.openxmlformats.org/officeDocument/2006/relationships/externalLink" Target="externalLinks/externalLink322.xml"/><Relationship Id="rId47" Type="http://schemas.openxmlformats.org/officeDocument/2006/relationships/externalLink" Target="externalLinks/externalLink40.xml"/><Relationship Id="rId68" Type="http://schemas.openxmlformats.org/officeDocument/2006/relationships/externalLink" Target="externalLinks/externalLink61.xml"/><Relationship Id="rId89" Type="http://schemas.openxmlformats.org/officeDocument/2006/relationships/externalLink" Target="externalLinks/externalLink82.xml"/><Relationship Id="rId112" Type="http://schemas.openxmlformats.org/officeDocument/2006/relationships/externalLink" Target="externalLinks/externalLink105.xml"/><Relationship Id="rId133" Type="http://schemas.openxmlformats.org/officeDocument/2006/relationships/externalLink" Target="externalLinks/externalLink126.xml"/><Relationship Id="rId154" Type="http://schemas.openxmlformats.org/officeDocument/2006/relationships/externalLink" Target="externalLinks/externalLink147.xml"/><Relationship Id="rId175" Type="http://schemas.openxmlformats.org/officeDocument/2006/relationships/externalLink" Target="externalLinks/externalLink168.xml"/><Relationship Id="rId340" Type="http://schemas.openxmlformats.org/officeDocument/2006/relationships/styles" Target="styles.xml"/><Relationship Id="rId196" Type="http://schemas.openxmlformats.org/officeDocument/2006/relationships/externalLink" Target="externalLinks/externalLink189.xml"/><Relationship Id="rId200" Type="http://schemas.openxmlformats.org/officeDocument/2006/relationships/externalLink" Target="externalLinks/externalLink193.xml"/><Relationship Id="rId16" Type="http://schemas.openxmlformats.org/officeDocument/2006/relationships/externalLink" Target="externalLinks/externalLink9.xml"/><Relationship Id="rId221" Type="http://schemas.openxmlformats.org/officeDocument/2006/relationships/externalLink" Target="externalLinks/externalLink214.xml"/><Relationship Id="rId242" Type="http://schemas.openxmlformats.org/officeDocument/2006/relationships/externalLink" Target="externalLinks/externalLink235.xml"/><Relationship Id="rId263" Type="http://schemas.openxmlformats.org/officeDocument/2006/relationships/externalLink" Target="externalLinks/externalLink256.xml"/><Relationship Id="rId284" Type="http://schemas.openxmlformats.org/officeDocument/2006/relationships/externalLink" Target="externalLinks/externalLink277.xml"/><Relationship Id="rId319" Type="http://schemas.openxmlformats.org/officeDocument/2006/relationships/externalLink" Target="externalLinks/externalLink312.xml"/><Relationship Id="rId37" Type="http://schemas.openxmlformats.org/officeDocument/2006/relationships/externalLink" Target="externalLinks/externalLink30.xml"/><Relationship Id="rId58" Type="http://schemas.openxmlformats.org/officeDocument/2006/relationships/externalLink" Target="externalLinks/externalLink51.xml"/><Relationship Id="rId79" Type="http://schemas.openxmlformats.org/officeDocument/2006/relationships/externalLink" Target="externalLinks/externalLink72.xml"/><Relationship Id="rId102" Type="http://schemas.openxmlformats.org/officeDocument/2006/relationships/externalLink" Target="externalLinks/externalLink95.xml"/><Relationship Id="rId123" Type="http://schemas.openxmlformats.org/officeDocument/2006/relationships/externalLink" Target="externalLinks/externalLink116.xml"/><Relationship Id="rId144" Type="http://schemas.openxmlformats.org/officeDocument/2006/relationships/externalLink" Target="externalLinks/externalLink137.xml"/><Relationship Id="rId330" Type="http://schemas.openxmlformats.org/officeDocument/2006/relationships/externalLink" Target="externalLinks/externalLink323.xml"/><Relationship Id="rId90" Type="http://schemas.openxmlformats.org/officeDocument/2006/relationships/externalLink" Target="externalLinks/externalLink83.xml"/><Relationship Id="rId165" Type="http://schemas.openxmlformats.org/officeDocument/2006/relationships/externalLink" Target="externalLinks/externalLink158.xml"/><Relationship Id="rId186" Type="http://schemas.openxmlformats.org/officeDocument/2006/relationships/externalLink" Target="externalLinks/externalLink179.xml"/><Relationship Id="rId211" Type="http://schemas.openxmlformats.org/officeDocument/2006/relationships/externalLink" Target="externalLinks/externalLink204.xml"/><Relationship Id="rId232" Type="http://schemas.openxmlformats.org/officeDocument/2006/relationships/externalLink" Target="externalLinks/externalLink225.xml"/><Relationship Id="rId253" Type="http://schemas.openxmlformats.org/officeDocument/2006/relationships/externalLink" Target="externalLinks/externalLink246.xml"/><Relationship Id="rId274" Type="http://schemas.openxmlformats.org/officeDocument/2006/relationships/externalLink" Target="externalLinks/externalLink267.xml"/><Relationship Id="rId295" Type="http://schemas.openxmlformats.org/officeDocument/2006/relationships/externalLink" Target="externalLinks/externalLink288.xml"/><Relationship Id="rId309" Type="http://schemas.openxmlformats.org/officeDocument/2006/relationships/externalLink" Target="externalLinks/externalLink302.xml"/><Relationship Id="rId27" Type="http://schemas.openxmlformats.org/officeDocument/2006/relationships/externalLink" Target="externalLinks/externalLink20.xml"/><Relationship Id="rId48" Type="http://schemas.openxmlformats.org/officeDocument/2006/relationships/externalLink" Target="externalLinks/externalLink41.xml"/><Relationship Id="rId69" Type="http://schemas.openxmlformats.org/officeDocument/2006/relationships/externalLink" Target="externalLinks/externalLink62.xml"/><Relationship Id="rId113" Type="http://schemas.openxmlformats.org/officeDocument/2006/relationships/externalLink" Target="externalLinks/externalLink106.xml"/><Relationship Id="rId134" Type="http://schemas.openxmlformats.org/officeDocument/2006/relationships/externalLink" Target="externalLinks/externalLink127.xml"/><Relationship Id="rId320" Type="http://schemas.openxmlformats.org/officeDocument/2006/relationships/externalLink" Target="externalLinks/externalLink313.xml"/><Relationship Id="rId80" Type="http://schemas.openxmlformats.org/officeDocument/2006/relationships/externalLink" Target="externalLinks/externalLink73.xml"/><Relationship Id="rId155" Type="http://schemas.openxmlformats.org/officeDocument/2006/relationships/externalLink" Target="externalLinks/externalLink148.xml"/><Relationship Id="rId176" Type="http://schemas.openxmlformats.org/officeDocument/2006/relationships/externalLink" Target="externalLinks/externalLink169.xml"/><Relationship Id="rId197" Type="http://schemas.openxmlformats.org/officeDocument/2006/relationships/externalLink" Target="externalLinks/externalLink190.xml"/><Relationship Id="rId341" Type="http://schemas.openxmlformats.org/officeDocument/2006/relationships/sharedStrings" Target="sharedStrings.xml"/><Relationship Id="rId201" Type="http://schemas.openxmlformats.org/officeDocument/2006/relationships/externalLink" Target="externalLinks/externalLink194.xml"/><Relationship Id="rId222" Type="http://schemas.openxmlformats.org/officeDocument/2006/relationships/externalLink" Target="externalLinks/externalLink215.xml"/><Relationship Id="rId243" Type="http://schemas.openxmlformats.org/officeDocument/2006/relationships/externalLink" Target="externalLinks/externalLink236.xml"/><Relationship Id="rId264" Type="http://schemas.openxmlformats.org/officeDocument/2006/relationships/externalLink" Target="externalLinks/externalLink257.xml"/><Relationship Id="rId285" Type="http://schemas.openxmlformats.org/officeDocument/2006/relationships/externalLink" Target="externalLinks/externalLink278.xml"/><Relationship Id="rId17" Type="http://schemas.openxmlformats.org/officeDocument/2006/relationships/externalLink" Target="externalLinks/externalLink10.xml"/><Relationship Id="rId38" Type="http://schemas.openxmlformats.org/officeDocument/2006/relationships/externalLink" Target="externalLinks/externalLink31.xml"/><Relationship Id="rId59" Type="http://schemas.openxmlformats.org/officeDocument/2006/relationships/externalLink" Target="externalLinks/externalLink52.xml"/><Relationship Id="rId103" Type="http://schemas.openxmlformats.org/officeDocument/2006/relationships/externalLink" Target="externalLinks/externalLink96.xml"/><Relationship Id="rId124" Type="http://schemas.openxmlformats.org/officeDocument/2006/relationships/externalLink" Target="externalLinks/externalLink117.xml"/><Relationship Id="rId310" Type="http://schemas.openxmlformats.org/officeDocument/2006/relationships/externalLink" Target="externalLinks/externalLink303.xml"/><Relationship Id="rId70" Type="http://schemas.openxmlformats.org/officeDocument/2006/relationships/externalLink" Target="externalLinks/externalLink63.xml"/><Relationship Id="rId91" Type="http://schemas.openxmlformats.org/officeDocument/2006/relationships/externalLink" Target="externalLinks/externalLink84.xml"/><Relationship Id="rId145" Type="http://schemas.openxmlformats.org/officeDocument/2006/relationships/externalLink" Target="externalLinks/externalLink138.xml"/><Relationship Id="rId166" Type="http://schemas.openxmlformats.org/officeDocument/2006/relationships/externalLink" Target="externalLinks/externalLink159.xml"/><Relationship Id="rId187" Type="http://schemas.openxmlformats.org/officeDocument/2006/relationships/externalLink" Target="externalLinks/externalLink180.xml"/><Relationship Id="rId331" Type="http://schemas.openxmlformats.org/officeDocument/2006/relationships/externalLink" Target="externalLinks/externalLink324.xml"/><Relationship Id="rId1" Type="http://schemas.openxmlformats.org/officeDocument/2006/relationships/worksheet" Target="worksheets/sheet1.xml"/><Relationship Id="rId212" Type="http://schemas.openxmlformats.org/officeDocument/2006/relationships/externalLink" Target="externalLinks/externalLink205.xml"/><Relationship Id="rId233" Type="http://schemas.openxmlformats.org/officeDocument/2006/relationships/externalLink" Target="externalLinks/externalLink226.xml"/><Relationship Id="rId254" Type="http://schemas.openxmlformats.org/officeDocument/2006/relationships/externalLink" Target="externalLinks/externalLink247.xml"/><Relationship Id="rId28" Type="http://schemas.openxmlformats.org/officeDocument/2006/relationships/externalLink" Target="externalLinks/externalLink21.xml"/><Relationship Id="rId49" Type="http://schemas.openxmlformats.org/officeDocument/2006/relationships/externalLink" Target="externalLinks/externalLink42.xml"/><Relationship Id="rId114" Type="http://schemas.openxmlformats.org/officeDocument/2006/relationships/externalLink" Target="externalLinks/externalLink107.xml"/><Relationship Id="rId275" Type="http://schemas.openxmlformats.org/officeDocument/2006/relationships/externalLink" Target="externalLinks/externalLink268.xml"/><Relationship Id="rId296" Type="http://schemas.openxmlformats.org/officeDocument/2006/relationships/externalLink" Target="externalLinks/externalLink289.xml"/><Relationship Id="rId300" Type="http://schemas.openxmlformats.org/officeDocument/2006/relationships/externalLink" Target="externalLinks/externalLink293.xml"/><Relationship Id="rId60" Type="http://schemas.openxmlformats.org/officeDocument/2006/relationships/externalLink" Target="externalLinks/externalLink53.xml"/><Relationship Id="rId81" Type="http://schemas.openxmlformats.org/officeDocument/2006/relationships/externalLink" Target="externalLinks/externalLink74.xml"/><Relationship Id="rId135" Type="http://schemas.openxmlformats.org/officeDocument/2006/relationships/externalLink" Target="externalLinks/externalLink128.xml"/><Relationship Id="rId156" Type="http://schemas.openxmlformats.org/officeDocument/2006/relationships/externalLink" Target="externalLinks/externalLink149.xml"/><Relationship Id="rId177" Type="http://schemas.openxmlformats.org/officeDocument/2006/relationships/externalLink" Target="externalLinks/externalLink170.xml"/><Relationship Id="rId198" Type="http://schemas.openxmlformats.org/officeDocument/2006/relationships/externalLink" Target="externalLinks/externalLink191.xml"/><Relationship Id="rId321" Type="http://schemas.openxmlformats.org/officeDocument/2006/relationships/externalLink" Target="externalLinks/externalLink314.xml"/><Relationship Id="rId342" Type="http://schemas.openxmlformats.org/officeDocument/2006/relationships/calcChain" Target="calcChain.xml"/><Relationship Id="rId202" Type="http://schemas.openxmlformats.org/officeDocument/2006/relationships/externalLink" Target="externalLinks/externalLink195.xml"/><Relationship Id="rId223" Type="http://schemas.openxmlformats.org/officeDocument/2006/relationships/externalLink" Target="externalLinks/externalLink216.xml"/><Relationship Id="rId244" Type="http://schemas.openxmlformats.org/officeDocument/2006/relationships/externalLink" Target="externalLinks/externalLink237.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265" Type="http://schemas.openxmlformats.org/officeDocument/2006/relationships/externalLink" Target="externalLinks/externalLink258.xml"/><Relationship Id="rId286" Type="http://schemas.openxmlformats.org/officeDocument/2006/relationships/externalLink" Target="externalLinks/externalLink279.xml"/><Relationship Id="rId50" Type="http://schemas.openxmlformats.org/officeDocument/2006/relationships/externalLink" Target="externalLinks/externalLink43.xml"/><Relationship Id="rId104" Type="http://schemas.openxmlformats.org/officeDocument/2006/relationships/externalLink" Target="externalLinks/externalLink97.xml"/><Relationship Id="rId125" Type="http://schemas.openxmlformats.org/officeDocument/2006/relationships/externalLink" Target="externalLinks/externalLink118.xml"/><Relationship Id="rId146" Type="http://schemas.openxmlformats.org/officeDocument/2006/relationships/externalLink" Target="externalLinks/externalLink139.xml"/><Relationship Id="rId167" Type="http://schemas.openxmlformats.org/officeDocument/2006/relationships/externalLink" Target="externalLinks/externalLink160.xml"/><Relationship Id="rId188" Type="http://schemas.openxmlformats.org/officeDocument/2006/relationships/externalLink" Target="externalLinks/externalLink181.xml"/><Relationship Id="rId311" Type="http://schemas.openxmlformats.org/officeDocument/2006/relationships/externalLink" Target="externalLinks/externalLink304.xml"/><Relationship Id="rId332" Type="http://schemas.openxmlformats.org/officeDocument/2006/relationships/externalLink" Target="externalLinks/externalLink325.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213" Type="http://schemas.openxmlformats.org/officeDocument/2006/relationships/externalLink" Target="externalLinks/externalLink206.xml"/><Relationship Id="rId234" Type="http://schemas.openxmlformats.org/officeDocument/2006/relationships/externalLink" Target="externalLinks/externalLink227.xml"/><Relationship Id="rId2" Type="http://schemas.openxmlformats.org/officeDocument/2006/relationships/worksheet" Target="worksheets/sheet2.xml"/><Relationship Id="rId29" Type="http://schemas.openxmlformats.org/officeDocument/2006/relationships/externalLink" Target="externalLinks/externalLink22.xml"/><Relationship Id="rId255" Type="http://schemas.openxmlformats.org/officeDocument/2006/relationships/externalLink" Target="externalLinks/externalLink248.xml"/><Relationship Id="rId276" Type="http://schemas.openxmlformats.org/officeDocument/2006/relationships/externalLink" Target="externalLinks/externalLink269.xml"/><Relationship Id="rId297" Type="http://schemas.openxmlformats.org/officeDocument/2006/relationships/externalLink" Target="externalLinks/externalLink290.xml"/><Relationship Id="rId40" Type="http://schemas.openxmlformats.org/officeDocument/2006/relationships/externalLink" Target="externalLinks/externalLink33.xml"/><Relationship Id="rId115" Type="http://schemas.openxmlformats.org/officeDocument/2006/relationships/externalLink" Target="externalLinks/externalLink108.xml"/><Relationship Id="rId136" Type="http://schemas.openxmlformats.org/officeDocument/2006/relationships/externalLink" Target="externalLinks/externalLink129.xml"/><Relationship Id="rId157" Type="http://schemas.openxmlformats.org/officeDocument/2006/relationships/externalLink" Target="externalLinks/externalLink150.xml"/><Relationship Id="rId178" Type="http://schemas.openxmlformats.org/officeDocument/2006/relationships/externalLink" Target="externalLinks/externalLink171.xml"/><Relationship Id="rId301" Type="http://schemas.openxmlformats.org/officeDocument/2006/relationships/externalLink" Target="externalLinks/externalLink294.xml"/><Relationship Id="rId322" Type="http://schemas.openxmlformats.org/officeDocument/2006/relationships/externalLink" Target="externalLinks/externalLink315.xml"/><Relationship Id="rId343" Type="http://schemas.openxmlformats.org/officeDocument/2006/relationships/customXml" Target="../customXml/item1.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199" Type="http://schemas.openxmlformats.org/officeDocument/2006/relationships/externalLink" Target="externalLinks/externalLink192.xml"/><Relationship Id="rId203" Type="http://schemas.openxmlformats.org/officeDocument/2006/relationships/externalLink" Target="externalLinks/externalLink196.xml"/><Relationship Id="rId19" Type="http://schemas.openxmlformats.org/officeDocument/2006/relationships/externalLink" Target="externalLinks/externalLink12.xml"/><Relationship Id="rId224" Type="http://schemas.openxmlformats.org/officeDocument/2006/relationships/externalLink" Target="externalLinks/externalLink217.xml"/><Relationship Id="rId245" Type="http://schemas.openxmlformats.org/officeDocument/2006/relationships/externalLink" Target="externalLinks/externalLink238.xml"/><Relationship Id="rId266" Type="http://schemas.openxmlformats.org/officeDocument/2006/relationships/externalLink" Target="externalLinks/externalLink259.xml"/><Relationship Id="rId287" Type="http://schemas.openxmlformats.org/officeDocument/2006/relationships/externalLink" Target="externalLinks/externalLink280.xml"/><Relationship Id="rId30" Type="http://schemas.openxmlformats.org/officeDocument/2006/relationships/externalLink" Target="externalLinks/externalLink23.xml"/><Relationship Id="rId105" Type="http://schemas.openxmlformats.org/officeDocument/2006/relationships/externalLink" Target="externalLinks/externalLink98.xml"/><Relationship Id="rId126" Type="http://schemas.openxmlformats.org/officeDocument/2006/relationships/externalLink" Target="externalLinks/externalLink119.xml"/><Relationship Id="rId147" Type="http://schemas.openxmlformats.org/officeDocument/2006/relationships/externalLink" Target="externalLinks/externalLink140.xml"/><Relationship Id="rId168" Type="http://schemas.openxmlformats.org/officeDocument/2006/relationships/externalLink" Target="externalLinks/externalLink161.xml"/><Relationship Id="rId312" Type="http://schemas.openxmlformats.org/officeDocument/2006/relationships/externalLink" Target="externalLinks/externalLink305.xml"/><Relationship Id="rId333" Type="http://schemas.openxmlformats.org/officeDocument/2006/relationships/externalLink" Target="externalLinks/externalLink326.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189" Type="http://schemas.openxmlformats.org/officeDocument/2006/relationships/externalLink" Target="externalLinks/externalLink182.xml"/><Relationship Id="rId3" Type="http://schemas.openxmlformats.org/officeDocument/2006/relationships/worksheet" Target="worksheets/sheet3.xml"/><Relationship Id="rId214" Type="http://schemas.openxmlformats.org/officeDocument/2006/relationships/externalLink" Target="externalLinks/externalLink207.xml"/><Relationship Id="rId235" Type="http://schemas.openxmlformats.org/officeDocument/2006/relationships/externalLink" Target="externalLinks/externalLink228.xml"/><Relationship Id="rId256" Type="http://schemas.openxmlformats.org/officeDocument/2006/relationships/externalLink" Target="externalLinks/externalLink249.xml"/><Relationship Id="rId277" Type="http://schemas.openxmlformats.org/officeDocument/2006/relationships/externalLink" Target="externalLinks/externalLink270.xml"/><Relationship Id="rId298" Type="http://schemas.openxmlformats.org/officeDocument/2006/relationships/externalLink" Target="externalLinks/externalLink291.xml"/><Relationship Id="rId116" Type="http://schemas.openxmlformats.org/officeDocument/2006/relationships/externalLink" Target="externalLinks/externalLink109.xml"/><Relationship Id="rId137" Type="http://schemas.openxmlformats.org/officeDocument/2006/relationships/externalLink" Target="externalLinks/externalLink130.xml"/><Relationship Id="rId158" Type="http://schemas.openxmlformats.org/officeDocument/2006/relationships/externalLink" Target="externalLinks/externalLink151.xml"/><Relationship Id="rId302" Type="http://schemas.openxmlformats.org/officeDocument/2006/relationships/externalLink" Target="externalLinks/externalLink295.xml"/><Relationship Id="rId323" Type="http://schemas.openxmlformats.org/officeDocument/2006/relationships/externalLink" Target="externalLinks/externalLink316.xml"/><Relationship Id="rId344" Type="http://schemas.openxmlformats.org/officeDocument/2006/relationships/customXml" Target="../customXml/item2.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179" Type="http://schemas.openxmlformats.org/officeDocument/2006/relationships/externalLink" Target="externalLinks/externalLink172.xml"/><Relationship Id="rId190" Type="http://schemas.openxmlformats.org/officeDocument/2006/relationships/externalLink" Target="externalLinks/externalLink183.xml"/><Relationship Id="rId204" Type="http://schemas.openxmlformats.org/officeDocument/2006/relationships/externalLink" Target="externalLinks/externalLink197.xml"/><Relationship Id="rId225" Type="http://schemas.openxmlformats.org/officeDocument/2006/relationships/externalLink" Target="externalLinks/externalLink218.xml"/><Relationship Id="rId246" Type="http://schemas.openxmlformats.org/officeDocument/2006/relationships/externalLink" Target="externalLinks/externalLink239.xml"/><Relationship Id="rId267" Type="http://schemas.openxmlformats.org/officeDocument/2006/relationships/externalLink" Target="externalLinks/externalLink260.xml"/><Relationship Id="rId288" Type="http://schemas.openxmlformats.org/officeDocument/2006/relationships/externalLink" Target="externalLinks/externalLink281.xml"/><Relationship Id="rId106" Type="http://schemas.openxmlformats.org/officeDocument/2006/relationships/externalLink" Target="externalLinks/externalLink99.xml"/><Relationship Id="rId127" Type="http://schemas.openxmlformats.org/officeDocument/2006/relationships/externalLink" Target="externalLinks/externalLink120.xml"/><Relationship Id="rId313" Type="http://schemas.openxmlformats.org/officeDocument/2006/relationships/externalLink" Target="externalLinks/externalLink306.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52" Type="http://schemas.openxmlformats.org/officeDocument/2006/relationships/externalLink" Target="externalLinks/externalLink45.xml"/><Relationship Id="rId73" Type="http://schemas.openxmlformats.org/officeDocument/2006/relationships/externalLink" Target="externalLinks/externalLink66.xml"/><Relationship Id="rId94" Type="http://schemas.openxmlformats.org/officeDocument/2006/relationships/externalLink" Target="externalLinks/externalLink87.xml"/><Relationship Id="rId148" Type="http://schemas.openxmlformats.org/officeDocument/2006/relationships/externalLink" Target="externalLinks/externalLink141.xml"/><Relationship Id="rId169" Type="http://schemas.openxmlformats.org/officeDocument/2006/relationships/externalLink" Target="externalLinks/externalLink162.xml"/><Relationship Id="rId334" Type="http://schemas.openxmlformats.org/officeDocument/2006/relationships/externalLink" Target="externalLinks/externalLink327.xml"/><Relationship Id="rId4" Type="http://schemas.openxmlformats.org/officeDocument/2006/relationships/worksheet" Target="worksheets/sheet4.xml"/><Relationship Id="rId180" Type="http://schemas.openxmlformats.org/officeDocument/2006/relationships/externalLink" Target="externalLinks/externalLink173.xml"/><Relationship Id="rId215" Type="http://schemas.openxmlformats.org/officeDocument/2006/relationships/externalLink" Target="externalLinks/externalLink208.xml"/><Relationship Id="rId236" Type="http://schemas.openxmlformats.org/officeDocument/2006/relationships/externalLink" Target="externalLinks/externalLink229.xml"/><Relationship Id="rId257" Type="http://schemas.openxmlformats.org/officeDocument/2006/relationships/externalLink" Target="externalLinks/externalLink250.xml"/><Relationship Id="rId278" Type="http://schemas.openxmlformats.org/officeDocument/2006/relationships/externalLink" Target="externalLinks/externalLink271.xml"/><Relationship Id="rId303" Type="http://schemas.openxmlformats.org/officeDocument/2006/relationships/externalLink" Target="externalLinks/externalLink296.xml"/><Relationship Id="rId42" Type="http://schemas.openxmlformats.org/officeDocument/2006/relationships/externalLink" Target="externalLinks/externalLink35.xml"/><Relationship Id="rId84" Type="http://schemas.openxmlformats.org/officeDocument/2006/relationships/externalLink" Target="externalLinks/externalLink77.xml"/><Relationship Id="rId138" Type="http://schemas.openxmlformats.org/officeDocument/2006/relationships/externalLink" Target="externalLinks/externalLink131.xml"/><Relationship Id="rId345" Type="http://schemas.openxmlformats.org/officeDocument/2006/relationships/customXml" Target="../customXml/item3.xml"/><Relationship Id="rId191" Type="http://schemas.openxmlformats.org/officeDocument/2006/relationships/externalLink" Target="externalLinks/externalLink184.xml"/><Relationship Id="rId205" Type="http://schemas.openxmlformats.org/officeDocument/2006/relationships/externalLink" Target="externalLinks/externalLink198.xml"/><Relationship Id="rId247" Type="http://schemas.openxmlformats.org/officeDocument/2006/relationships/externalLink" Target="externalLinks/externalLink240.xml"/><Relationship Id="rId107" Type="http://schemas.openxmlformats.org/officeDocument/2006/relationships/externalLink" Target="externalLinks/externalLink100.xml"/><Relationship Id="rId289" Type="http://schemas.openxmlformats.org/officeDocument/2006/relationships/externalLink" Target="externalLinks/externalLink282.xml"/><Relationship Id="rId11" Type="http://schemas.openxmlformats.org/officeDocument/2006/relationships/externalLink" Target="externalLinks/externalLink4.xml"/><Relationship Id="rId53" Type="http://schemas.openxmlformats.org/officeDocument/2006/relationships/externalLink" Target="externalLinks/externalLink46.xml"/><Relationship Id="rId149" Type="http://schemas.openxmlformats.org/officeDocument/2006/relationships/externalLink" Target="externalLinks/externalLink142.xml"/><Relationship Id="rId314" Type="http://schemas.openxmlformats.org/officeDocument/2006/relationships/externalLink" Target="externalLinks/externalLink307.xml"/><Relationship Id="rId95" Type="http://schemas.openxmlformats.org/officeDocument/2006/relationships/externalLink" Target="externalLinks/externalLink88.xml"/><Relationship Id="rId160" Type="http://schemas.openxmlformats.org/officeDocument/2006/relationships/externalLink" Target="externalLinks/externalLink153.xml"/><Relationship Id="rId216" Type="http://schemas.openxmlformats.org/officeDocument/2006/relationships/externalLink" Target="externalLinks/externalLink209.xml"/><Relationship Id="rId258" Type="http://schemas.openxmlformats.org/officeDocument/2006/relationships/externalLink" Target="externalLinks/externalLink251.xml"/><Relationship Id="rId22" Type="http://schemas.openxmlformats.org/officeDocument/2006/relationships/externalLink" Target="externalLinks/externalLink15.xml"/><Relationship Id="rId64" Type="http://schemas.openxmlformats.org/officeDocument/2006/relationships/externalLink" Target="externalLinks/externalLink57.xml"/><Relationship Id="rId118" Type="http://schemas.openxmlformats.org/officeDocument/2006/relationships/externalLink" Target="externalLinks/externalLink111.xml"/><Relationship Id="rId325" Type="http://schemas.openxmlformats.org/officeDocument/2006/relationships/externalLink" Target="externalLinks/externalLink318.xml"/><Relationship Id="rId171" Type="http://schemas.openxmlformats.org/officeDocument/2006/relationships/externalLink" Target="externalLinks/externalLink164.xml"/><Relationship Id="rId227" Type="http://schemas.openxmlformats.org/officeDocument/2006/relationships/externalLink" Target="externalLinks/externalLink220.xml"/><Relationship Id="rId269" Type="http://schemas.openxmlformats.org/officeDocument/2006/relationships/externalLink" Target="externalLinks/externalLink262.xml"/><Relationship Id="rId33" Type="http://schemas.openxmlformats.org/officeDocument/2006/relationships/externalLink" Target="externalLinks/externalLink26.xml"/><Relationship Id="rId129" Type="http://schemas.openxmlformats.org/officeDocument/2006/relationships/externalLink" Target="externalLinks/externalLink122.xml"/><Relationship Id="rId280" Type="http://schemas.openxmlformats.org/officeDocument/2006/relationships/externalLink" Target="externalLinks/externalLink273.xml"/><Relationship Id="rId336" Type="http://schemas.openxmlformats.org/officeDocument/2006/relationships/externalLink" Target="externalLinks/externalLink329.xml"/><Relationship Id="rId75" Type="http://schemas.openxmlformats.org/officeDocument/2006/relationships/externalLink" Target="externalLinks/externalLink68.xml"/><Relationship Id="rId140" Type="http://schemas.openxmlformats.org/officeDocument/2006/relationships/externalLink" Target="externalLinks/externalLink133.xml"/><Relationship Id="rId182" Type="http://schemas.openxmlformats.org/officeDocument/2006/relationships/externalLink" Target="externalLinks/externalLink175.xml"/><Relationship Id="rId6" Type="http://schemas.openxmlformats.org/officeDocument/2006/relationships/worksheet" Target="worksheets/sheet6.xml"/><Relationship Id="rId238" Type="http://schemas.openxmlformats.org/officeDocument/2006/relationships/externalLink" Target="externalLinks/externalLink231.xml"/><Relationship Id="rId291" Type="http://schemas.openxmlformats.org/officeDocument/2006/relationships/externalLink" Target="externalLinks/externalLink284.xml"/><Relationship Id="rId305" Type="http://schemas.openxmlformats.org/officeDocument/2006/relationships/externalLink" Target="externalLinks/externalLink298.xml"/><Relationship Id="rId44" Type="http://schemas.openxmlformats.org/officeDocument/2006/relationships/externalLink" Target="externalLinks/externalLink37.xml"/><Relationship Id="rId86" Type="http://schemas.openxmlformats.org/officeDocument/2006/relationships/externalLink" Target="externalLinks/externalLink79.xml"/><Relationship Id="rId151" Type="http://schemas.openxmlformats.org/officeDocument/2006/relationships/externalLink" Target="externalLinks/externalLink144.xml"/><Relationship Id="rId193" Type="http://schemas.openxmlformats.org/officeDocument/2006/relationships/externalLink" Target="externalLinks/externalLink186.xml"/><Relationship Id="rId207" Type="http://schemas.openxmlformats.org/officeDocument/2006/relationships/externalLink" Target="externalLinks/externalLink200.xml"/><Relationship Id="rId249" Type="http://schemas.openxmlformats.org/officeDocument/2006/relationships/externalLink" Target="externalLinks/externalLink242.xml"/><Relationship Id="rId13" Type="http://schemas.openxmlformats.org/officeDocument/2006/relationships/externalLink" Target="externalLinks/externalLink6.xml"/><Relationship Id="rId109" Type="http://schemas.openxmlformats.org/officeDocument/2006/relationships/externalLink" Target="externalLinks/externalLink102.xml"/><Relationship Id="rId260" Type="http://schemas.openxmlformats.org/officeDocument/2006/relationships/externalLink" Target="externalLinks/externalLink253.xml"/><Relationship Id="rId316" Type="http://schemas.openxmlformats.org/officeDocument/2006/relationships/externalLink" Target="externalLinks/externalLink309.xml"/><Relationship Id="rId55" Type="http://schemas.openxmlformats.org/officeDocument/2006/relationships/externalLink" Target="externalLinks/externalLink48.xml"/><Relationship Id="rId97" Type="http://schemas.openxmlformats.org/officeDocument/2006/relationships/externalLink" Target="externalLinks/externalLink90.xml"/><Relationship Id="rId120" Type="http://schemas.openxmlformats.org/officeDocument/2006/relationships/externalLink" Target="externalLinks/externalLink113.xml"/><Relationship Id="rId162" Type="http://schemas.openxmlformats.org/officeDocument/2006/relationships/externalLink" Target="externalLinks/externalLink155.xml"/><Relationship Id="rId218" Type="http://schemas.openxmlformats.org/officeDocument/2006/relationships/externalLink" Target="externalLinks/externalLink211.xml"/><Relationship Id="rId271" Type="http://schemas.openxmlformats.org/officeDocument/2006/relationships/externalLink" Target="externalLinks/externalLink264.xml"/><Relationship Id="rId24" Type="http://schemas.openxmlformats.org/officeDocument/2006/relationships/externalLink" Target="externalLinks/externalLink17.xml"/><Relationship Id="rId66" Type="http://schemas.openxmlformats.org/officeDocument/2006/relationships/externalLink" Target="externalLinks/externalLink59.xml"/><Relationship Id="rId131" Type="http://schemas.openxmlformats.org/officeDocument/2006/relationships/externalLink" Target="externalLinks/externalLink124.xml"/><Relationship Id="rId327" Type="http://schemas.openxmlformats.org/officeDocument/2006/relationships/externalLink" Target="externalLinks/externalLink320.xml"/><Relationship Id="rId173" Type="http://schemas.openxmlformats.org/officeDocument/2006/relationships/externalLink" Target="externalLinks/externalLink166.xml"/><Relationship Id="rId229" Type="http://schemas.openxmlformats.org/officeDocument/2006/relationships/externalLink" Target="externalLinks/externalLink222.xml"/><Relationship Id="rId240" Type="http://schemas.openxmlformats.org/officeDocument/2006/relationships/externalLink" Target="externalLinks/externalLink23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jpeg"/><Relationship Id="rId5" Type="http://schemas.openxmlformats.org/officeDocument/2006/relationships/image" Target="../media/image8.png"/><Relationship Id="rId4" Type="http://schemas.openxmlformats.org/officeDocument/2006/relationships/image" Target="../media/image7.png"/></Relationships>
</file>

<file path=xl/drawings/_rels/drawing6.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399600</xdr:colOff>
      <xdr:row>1</xdr:row>
      <xdr:rowOff>156882</xdr:rowOff>
    </xdr:from>
    <xdr:to>
      <xdr:col>2</xdr:col>
      <xdr:colOff>917543</xdr:colOff>
      <xdr:row>5</xdr:row>
      <xdr:rowOff>326876</xdr:rowOff>
    </xdr:to>
    <xdr:pic>
      <xdr:nvPicPr>
        <xdr:cNvPr id="2" name="Imagen 1">
          <a:extLst>
            <a:ext uri="{FF2B5EF4-FFF2-40B4-BE49-F238E27FC236}">
              <a16:creationId xmlns:a16="http://schemas.microsoft.com/office/drawing/2014/main" id="{7F4D2C8A-5398-46A0-909E-539E853C58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80650" y="375957"/>
          <a:ext cx="1441868" cy="11986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231321</xdr:colOff>
      <xdr:row>22</xdr:row>
      <xdr:rowOff>176893</xdr:rowOff>
    </xdr:from>
    <xdr:to>
      <xdr:col>31</xdr:col>
      <xdr:colOff>155083</xdr:colOff>
      <xdr:row>35</xdr:row>
      <xdr:rowOff>43245</xdr:rowOff>
    </xdr:to>
    <xdr:pic>
      <xdr:nvPicPr>
        <xdr:cNvPr id="2" name="Imagen 1">
          <a:extLst>
            <a:ext uri="{FF2B5EF4-FFF2-40B4-BE49-F238E27FC236}">
              <a16:creationId xmlns:a16="http://schemas.microsoft.com/office/drawing/2014/main" id="{07106E05-000E-4868-9BAA-86991168A0DD}"/>
            </a:ext>
          </a:extLst>
        </xdr:cNvPr>
        <xdr:cNvPicPr>
          <a:picLocks noChangeAspect="1"/>
        </xdr:cNvPicPr>
      </xdr:nvPicPr>
      <xdr:blipFill>
        <a:blip xmlns:r="http://schemas.openxmlformats.org/officeDocument/2006/relationships" r:embed="rId1"/>
        <a:stretch>
          <a:fillRect/>
        </a:stretch>
      </xdr:blipFill>
      <xdr:spPr>
        <a:xfrm>
          <a:off x="13117285" y="4993822"/>
          <a:ext cx="10591762" cy="247892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1826155-6C60-43F6-B27D-410E7C4F15A5}"/>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5E3C0C6-7C74-4740-AAAE-91884EAB4ED0}"/>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285750</xdr:colOff>
      <xdr:row>24</xdr:row>
      <xdr:rowOff>13608</xdr:rowOff>
    </xdr:from>
    <xdr:to>
      <xdr:col>27</xdr:col>
      <xdr:colOff>215110</xdr:colOff>
      <xdr:row>36</xdr:row>
      <xdr:rowOff>155065</xdr:rowOff>
    </xdr:to>
    <xdr:pic>
      <xdr:nvPicPr>
        <xdr:cNvPr id="5" name="Imagen 4">
          <a:extLst>
            <a:ext uri="{FF2B5EF4-FFF2-40B4-BE49-F238E27FC236}">
              <a16:creationId xmlns:a16="http://schemas.microsoft.com/office/drawing/2014/main" id="{D5DD22D4-05D3-42EF-96C5-A4D03F5060EC}"/>
            </a:ext>
          </a:extLst>
        </xdr:cNvPr>
        <xdr:cNvPicPr>
          <a:picLocks noChangeAspect="1"/>
        </xdr:cNvPicPr>
      </xdr:nvPicPr>
      <xdr:blipFill>
        <a:blip xmlns:r="http://schemas.openxmlformats.org/officeDocument/2006/relationships" r:embed="rId1"/>
        <a:stretch>
          <a:fillRect/>
        </a:stretch>
      </xdr:blipFill>
      <xdr:spPr>
        <a:xfrm>
          <a:off x="13171714" y="5211537"/>
          <a:ext cx="7549360" cy="253631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64F1B7F-4762-467F-897E-B08C7ECD11CD}"/>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47F09FA-4BD3-4D37-9636-7B969EF7AF51}"/>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285750</xdr:colOff>
      <xdr:row>24</xdr:row>
      <xdr:rowOff>13608</xdr:rowOff>
    </xdr:from>
    <xdr:to>
      <xdr:col>27</xdr:col>
      <xdr:colOff>215110</xdr:colOff>
      <xdr:row>36</xdr:row>
      <xdr:rowOff>155065</xdr:rowOff>
    </xdr:to>
    <xdr:pic>
      <xdr:nvPicPr>
        <xdr:cNvPr id="4" name="Imagen 3">
          <a:extLst>
            <a:ext uri="{FF2B5EF4-FFF2-40B4-BE49-F238E27FC236}">
              <a16:creationId xmlns:a16="http://schemas.microsoft.com/office/drawing/2014/main" id="{CC198C93-088B-4443-AD7F-78863B210D9A}"/>
            </a:ext>
          </a:extLst>
        </xdr:cNvPr>
        <xdr:cNvPicPr>
          <a:picLocks noChangeAspect="1"/>
        </xdr:cNvPicPr>
      </xdr:nvPicPr>
      <xdr:blipFill>
        <a:blip xmlns:r="http://schemas.openxmlformats.org/officeDocument/2006/relationships" r:embed="rId1"/>
        <a:stretch>
          <a:fillRect/>
        </a:stretch>
      </xdr:blipFill>
      <xdr:spPr>
        <a:xfrm>
          <a:off x="13163550" y="5185683"/>
          <a:ext cx="7549360" cy="251318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535982</xdr:colOff>
      <xdr:row>30</xdr:row>
      <xdr:rowOff>179294</xdr:rowOff>
    </xdr:from>
    <xdr:to>
      <xdr:col>2</xdr:col>
      <xdr:colOff>70301</xdr:colOff>
      <xdr:row>35</xdr:row>
      <xdr:rowOff>46717</xdr:rowOff>
    </xdr:to>
    <xdr:pic>
      <xdr:nvPicPr>
        <xdr:cNvPr id="2" name="0 Imagen" descr="escudo sabanalarga.jpg">
          <a:extLst>
            <a:ext uri="{FF2B5EF4-FFF2-40B4-BE49-F238E27FC236}">
              <a16:creationId xmlns:a16="http://schemas.microsoft.com/office/drawing/2014/main" id="{7E1EB738-44D1-46F5-8E05-E74866AC6B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5982" y="8046944"/>
          <a:ext cx="1058319" cy="8389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603218</xdr:colOff>
      <xdr:row>64</xdr:row>
      <xdr:rowOff>1989</xdr:rowOff>
    </xdr:from>
    <xdr:to>
      <xdr:col>2</xdr:col>
      <xdr:colOff>137537</xdr:colOff>
      <xdr:row>68</xdr:row>
      <xdr:rowOff>11206</xdr:rowOff>
    </xdr:to>
    <xdr:pic>
      <xdr:nvPicPr>
        <xdr:cNvPr id="3" name="0 Imagen" descr="escudo sabanalarga.jpg">
          <a:extLst>
            <a:ext uri="{FF2B5EF4-FFF2-40B4-BE49-F238E27FC236}">
              <a16:creationId xmlns:a16="http://schemas.microsoft.com/office/drawing/2014/main" id="{91AAA3D9-F592-4555-A725-26A517397F8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3218" y="15108639"/>
          <a:ext cx="1058319" cy="7902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569600</xdr:colOff>
      <xdr:row>0</xdr:row>
      <xdr:rowOff>70025</xdr:rowOff>
    </xdr:from>
    <xdr:to>
      <xdr:col>2</xdr:col>
      <xdr:colOff>103919</xdr:colOff>
      <xdr:row>5</xdr:row>
      <xdr:rowOff>108858</xdr:rowOff>
    </xdr:to>
    <xdr:pic>
      <xdr:nvPicPr>
        <xdr:cNvPr id="4" name="0 Imagen" descr="escudo sabanalarga.jpg">
          <a:extLst>
            <a:ext uri="{FF2B5EF4-FFF2-40B4-BE49-F238E27FC236}">
              <a16:creationId xmlns:a16="http://schemas.microsoft.com/office/drawing/2014/main" id="{07E2E359-C2A7-4421-9ABF-B5AE82A3ED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9600" y="70025"/>
          <a:ext cx="1058319" cy="8960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136071</xdr:colOff>
      <xdr:row>73</xdr:row>
      <xdr:rowOff>40821</xdr:rowOff>
    </xdr:from>
    <xdr:to>
      <xdr:col>4</xdr:col>
      <xdr:colOff>503464</xdr:colOff>
      <xdr:row>77</xdr:row>
      <xdr:rowOff>136071</xdr:rowOff>
    </xdr:to>
    <xdr:pic>
      <xdr:nvPicPr>
        <xdr:cNvPr id="6" name="Imagen 5">
          <a:extLst>
            <a:ext uri="{FF2B5EF4-FFF2-40B4-BE49-F238E27FC236}">
              <a16:creationId xmlns:a16="http://schemas.microsoft.com/office/drawing/2014/main" id="{9F6DA7EE-E3F3-4138-8C54-600234B3852C}"/>
            </a:ext>
          </a:extLst>
        </xdr:cNvPr>
        <xdr:cNvPicPr>
          <a:picLocks noChangeAspect="1"/>
        </xdr:cNvPicPr>
      </xdr:nvPicPr>
      <xdr:blipFill>
        <a:blip xmlns:r="http://schemas.openxmlformats.org/officeDocument/2006/relationships" r:embed="rId2"/>
        <a:stretch>
          <a:fillRect/>
        </a:stretch>
      </xdr:blipFill>
      <xdr:spPr>
        <a:xfrm>
          <a:off x="136071" y="17681121"/>
          <a:ext cx="3850822" cy="1600200"/>
        </a:xfrm>
        <a:prstGeom prst="rect">
          <a:avLst/>
        </a:prstGeom>
      </xdr:spPr>
    </xdr:pic>
    <xdr:clientData/>
  </xdr:twoCellAnchor>
  <xdr:twoCellAnchor editAs="oneCell">
    <xdr:from>
      <xdr:col>0</xdr:col>
      <xdr:colOff>136071</xdr:colOff>
      <xdr:row>77</xdr:row>
      <xdr:rowOff>257862</xdr:rowOff>
    </xdr:from>
    <xdr:to>
      <xdr:col>4</xdr:col>
      <xdr:colOff>503464</xdr:colOff>
      <xdr:row>86</xdr:row>
      <xdr:rowOff>68035</xdr:rowOff>
    </xdr:to>
    <xdr:pic>
      <xdr:nvPicPr>
        <xdr:cNvPr id="7" name="Imagen 6">
          <a:extLst>
            <a:ext uri="{FF2B5EF4-FFF2-40B4-BE49-F238E27FC236}">
              <a16:creationId xmlns:a16="http://schemas.microsoft.com/office/drawing/2014/main" id="{DDE051EE-9D48-43C8-8A7C-59E76DC7B3A2}"/>
            </a:ext>
          </a:extLst>
        </xdr:cNvPr>
        <xdr:cNvPicPr>
          <a:picLocks noChangeAspect="1"/>
        </xdr:cNvPicPr>
      </xdr:nvPicPr>
      <xdr:blipFill>
        <a:blip xmlns:r="http://schemas.openxmlformats.org/officeDocument/2006/relationships" r:embed="rId3"/>
        <a:stretch>
          <a:fillRect/>
        </a:stretch>
      </xdr:blipFill>
      <xdr:spPr>
        <a:xfrm>
          <a:off x="136071" y="19403112"/>
          <a:ext cx="3850822" cy="1762798"/>
        </a:xfrm>
        <a:prstGeom prst="rect">
          <a:avLst/>
        </a:prstGeom>
      </xdr:spPr>
    </xdr:pic>
    <xdr:clientData/>
  </xdr:twoCellAnchor>
  <xdr:twoCellAnchor editAs="oneCell">
    <xdr:from>
      <xdr:col>0</xdr:col>
      <xdr:colOff>68036</xdr:colOff>
      <xdr:row>40</xdr:row>
      <xdr:rowOff>149679</xdr:rowOff>
    </xdr:from>
    <xdr:to>
      <xdr:col>4</xdr:col>
      <xdr:colOff>408214</xdr:colOff>
      <xdr:row>52</xdr:row>
      <xdr:rowOff>190500</xdr:rowOff>
    </xdr:to>
    <xdr:pic>
      <xdr:nvPicPr>
        <xdr:cNvPr id="8" name="Imagen 7">
          <a:extLst>
            <a:ext uri="{FF2B5EF4-FFF2-40B4-BE49-F238E27FC236}">
              <a16:creationId xmlns:a16="http://schemas.microsoft.com/office/drawing/2014/main" id="{3FC309A1-B08D-4A5B-8864-5E5567B4B503}"/>
            </a:ext>
          </a:extLst>
        </xdr:cNvPr>
        <xdr:cNvPicPr>
          <a:picLocks noChangeAspect="1"/>
        </xdr:cNvPicPr>
      </xdr:nvPicPr>
      <xdr:blipFill>
        <a:blip xmlns:r="http://schemas.openxmlformats.org/officeDocument/2006/relationships" r:embed="rId4"/>
        <a:stretch>
          <a:fillRect/>
        </a:stretch>
      </xdr:blipFill>
      <xdr:spPr>
        <a:xfrm>
          <a:off x="68036" y="10668000"/>
          <a:ext cx="3823607" cy="2354036"/>
        </a:xfrm>
        <a:prstGeom prst="rect">
          <a:avLst/>
        </a:prstGeom>
      </xdr:spPr>
    </xdr:pic>
    <xdr:clientData/>
  </xdr:twoCellAnchor>
  <xdr:twoCellAnchor editAs="oneCell">
    <xdr:from>
      <xdr:col>0</xdr:col>
      <xdr:colOff>81644</xdr:colOff>
      <xdr:row>10</xdr:row>
      <xdr:rowOff>231320</xdr:rowOff>
    </xdr:from>
    <xdr:to>
      <xdr:col>4</xdr:col>
      <xdr:colOff>503464</xdr:colOff>
      <xdr:row>20</xdr:row>
      <xdr:rowOff>122464</xdr:rowOff>
    </xdr:to>
    <xdr:pic>
      <xdr:nvPicPr>
        <xdr:cNvPr id="9" name="Imagen 8">
          <a:extLst>
            <a:ext uri="{FF2B5EF4-FFF2-40B4-BE49-F238E27FC236}">
              <a16:creationId xmlns:a16="http://schemas.microsoft.com/office/drawing/2014/main" id="{CF259001-4B64-44C8-B5EF-DA29CECC4940}"/>
            </a:ext>
          </a:extLst>
        </xdr:cNvPr>
        <xdr:cNvPicPr>
          <a:picLocks noChangeAspect="1"/>
        </xdr:cNvPicPr>
      </xdr:nvPicPr>
      <xdr:blipFill>
        <a:blip xmlns:r="http://schemas.openxmlformats.org/officeDocument/2006/relationships" r:embed="rId5"/>
        <a:stretch>
          <a:fillRect/>
        </a:stretch>
      </xdr:blipFill>
      <xdr:spPr>
        <a:xfrm>
          <a:off x="81644" y="2803070"/>
          <a:ext cx="3905249" cy="329293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7135B3F-DA1F-4F9E-97A6-4F3F96D48D98}"/>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A718828-3F94-404B-B497-E25A814A7CCC}"/>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95251</xdr:colOff>
      <xdr:row>38</xdr:row>
      <xdr:rowOff>163287</xdr:rowOff>
    </xdr:from>
    <xdr:to>
      <xdr:col>25</xdr:col>
      <xdr:colOff>435429</xdr:colOff>
      <xdr:row>63</xdr:row>
      <xdr:rowOff>108857</xdr:rowOff>
    </xdr:to>
    <xdr:pic>
      <xdr:nvPicPr>
        <xdr:cNvPr id="5" name="Imagen 4">
          <a:extLst>
            <a:ext uri="{FF2B5EF4-FFF2-40B4-BE49-F238E27FC236}">
              <a16:creationId xmlns:a16="http://schemas.microsoft.com/office/drawing/2014/main" id="{7F8E60B4-8CE3-4427-9DAE-FC7DBF8C6952}"/>
            </a:ext>
          </a:extLst>
        </xdr:cNvPr>
        <xdr:cNvPicPr>
          <a:picLocks noChangeAspect="1"/>
        </xdr:cNvPicPr>
      </xdr:nvPicPr>
      <xdr:blipFill>
        <a:blip xmlns:r="http://schemas.openxmlformats.org/officeDocument/2006/relationships" r:embed="rId1"/>
        <a:stretch>
          <a:fillRect/>
        </a:stretch>
      </xdr:blipFill>
      <xdr:spPr>
        <a:xfrm>
          <a:off x="12981215" y="8109858"/>
          <a:ext cx="6436178" cy="4640035"/>
        </a:xfrm>
        <a:prstGeom prst="rect">
          <a:avLst/>
        </a:prstGeom>
      </xdr:spPr>
    </xdr:pic>
    <xdr:clientData/>
  </xdr:twoCellAnchor>
  <xdr:twoCellAnchor editAs="oneCell">
    <xdr:from>
      <xdr:col>17</xdr:col>
      <xdr:colOff>557893</xdr:colOff>
      <xdr:row>24</xdr:row>
      <xdr:rowOff>13607</xdr:rowOff>
    </xdr:from>
    <xdr:to>
      <xdr:col>27</xdr:col>
      <xdr:colOff>581704</xdr:colOff>
      <xdr:row>36</xdr:row>
      <xdr:rowOff>122464</xdr:rowOff>
    </xdr:to>
    <xdr:pic>
      <xdr:nvPicPr>
        <xdr:cNvPr id="6" name="Imagen 5">
          <a:extLst>
            <a:ext uri="{FF2B5EF4-FFF2-40B4-BE49-F238E27FC236}">
              <a16:creationId xmlns:a16="http://schemas.microsoft.com/office/drawing/2014/main" id="{143D460E-E784-4A85-9143-FDC15C9AE3BA}"/>
            </a:ext>
          </a:extLst>
        </xdr:cNvPr>
        <xdr:cNvPicPr>
          <a:picLocks noChangeAspect="1"/>
        </xdr:cNvPicPr>
      </xdr:nvPicPr>
      <xdr:blipFill>
        <a:blip xmlns:r="http://schemas.openxmlformats.org/officeDocument/2006/relationships" r:embed="rId2"/>
        <a:stretch>
          <a:fillRect/>
        </a:stretch>
      </xdr:blipFill>
      <xdr:spPr>
        <a:xfrm>
          <a:off x="13443857" y="5211536"/>
          <a:ext cx="7643811" cy="250371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CO02\PROYECTOS\EF%20Bosque\DOCUMENTOS\LISTA%20EQUIPO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RVIDORDATOS\Contrat.%20Editable\0%202021\01Tdd%20planeaci&#243;n\14%20PAV%20VIA%20AEROPUERTO\PROY%20PRESENTADO%20DPS\_VIA_AEROPTO_TDD_0521\_VIA_AEROPTO_TDD_0521\16.14%20ESPECIFICACIONES%20TECNICAS\PARA%20ESPECIFICACIONES%20TECNICA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OPERACIONES\TECH_DAT\GUEPAJE\GENERAL\COMPRESS\apr99\2_etapa%20compresion_apr9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Y:\GDEP\PCEP\PORTAFOLIOS%20E&amp;P\APNS%202007.2011\Soportes\Opex\DPSU\Apcm\Pccm\PAN%202003\Portafolio%20ECP%202003-07\OPEX\OPERACIONES\TECH_DAT\GUEPAJE\GENERAL\COMPRESS\apr99\2_etapa%20compresion_apr9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idordatos\Contrataci&#243;n%20Editable\vqicpysvr\VQ2008\Users\Laura\AppData\Local\Temp\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PRESUPUESTOS%20COLOMBIA%20RURAL\HDA\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CB08C08\Acta%20de%20Obra%20No%20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W:\GDEP\PCEP\PORTAFOLIOS%20E&amp;P\APNS%202007.2011\Soportes\Opex\DPSU\Apcm\Pccm\PAN%202003\Portafolio%20ECP%202003-07\OPEX\OPERACIONES\TECH_DAT\GUEPAJE\GENERAL\COMPRESS\apr99\2_etapa%20compresion_apr9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PRESUPUESTOS%20COLOMBIA%20RURAL\HDG\C\G\Area%20Proyectos\A\AiuBPMarco98"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Y:\GERENCIA\GEMP\AVEC\AVEC2000\Jupter3b.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datos\Contrataci&#243;n%20Editable\10.6.75.177\VQ2008\Users\Laura\AppData\Local\Temp\SHARE\ESTIMA\P7020\PROYECTO\730\CAMBIOS\Z20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D\Documents%20and%20Settings\Usuario\Mis%20documentos\OSCAR\Copia%20de%20Programa%202003"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Z:\Documents%20and%20Settings\obras2\Mis%20documentos\CASTILLA%20LA%20NU\APU%20CASTILLA%202008%20&#250;ltimo%20modificad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pnas\topaz$\PROYECTOS\PERU\MARANON_SANTIAGO_FEB-06\Economics%20Upar%20MODE%20case.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Analisis%20Formula%20MAYO%2013-0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192.168.1.254\publico\MtoGral\Proyectos\A&#241;o%202005\Presupuesto%20Departamento\CC-5090\2006\Presupuesto%205090%20-%202006_Ago12'05.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SERVIDORDATOS\Contrat.%20Editable\Administracion\CARLOS\CARLOS%20GENERAL\LICITACIONES\VETRA%20PI&#209;005-6-71-10%20JUNIO%2022%20DE%202010\PROPUESTA%20ECON&#211;MICA\PROPUESTA%20ECON&#211;MICA\PROPUESTA%20ECONOMICA%20PI&#209;U&#209;A%205.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47.xml.rels><?xml version="1.0" encoding="UTF-8" standalone="yes"?>
<Relationships xmlns="http://schemas.openxmlformats.org/package/2006/relationships"><Relationship Id="rId2" Type="http://schemas.microsoft.com/office/2019/04/relationships/externalLinkLongPath" Target="file:///\\SERVIDORDATOS\Users\smayorga\AppData\Local\Microsoft\Windows\Temporary%20Internet%20Files\Content.Outlook\WT8CO6ZI\Users\bgonzalez\Desktop\Documents%20and%20Settings\crendon.HMV\Local%20Settings\Temporary%20Internet%20Files\OLK3\8599.xls?99648389" TargetMode="External"/><Relationship Id="rId1" Type="http://schemas.openxmlformats.org/officeDocument/2006/relationships/externalLinkPath" Target="file:///\\99648389\8599.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8C4E4D29\COSTO%20DE%20PROPIEDAD"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ervidordatos\Contrataci&#243;n%20Editable\Vqicpysvr\VQ2008\SHARE\ESTIMA\P7020\PROYECTO\730\CAMBIOS\Z20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sla4\2001-%20proyec\edgarc\contratos\NorOriental\Cantobraimper.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OPERACIONES\TECH_DAT\GUEPAJE\GENERAL\COMPRESS\apr99\2_etapa%20compresion_apr99.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B4333B91\PRESUPUESTO%20P.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Sistemas_serv1\xx\Documents%20and%20Settings\JOFO\Escritorio\JUNIN\Mis%20documentos\Contrato\JunBarba\a%20%20aaInformaci&#243;n%20GRUPO%204\A%20MInformes%20Mensuales\Informe%20de%20estado%20vial%20ene\aCCIDENTES%20DE%201995%20-%20199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SERVIDORDATOS\Contrat.%20Editable\a%20%20aaInformaci&#243;n%20GRUPO%204\A%20MInformes%20Mensuales\Informe%20de%20estado%20vial%20ene\aCCIDENTES%20DE%201995%20-%20199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E:\Users\Julian%20Delafuente\Desktop\INTERVENTORIA%20CA&#209;O%20CHIQUITO\INFORME%20MENSUAL\Users\USUARIO\Desktop\acesorios%20macromedidor.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458AD07\J.%20October%20GFO%20FLC%20BU%20Overview%20Oct.%20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ERVIDORDATOS\Contrat.%20Editable\Users\construccion.j1\AppData\Local\Microsoft\Windows\Temporary%20Internet%20Files\Content.Outlook\JOAF5HCD\casa%20pto%20gaitan\ANEXO%202%20CUADRO%20DE%20TARIFAS.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PRESUPUESTOS%20COLOMBIA%20RURAL\HDF\Mis%20documentos\contratos-en-ejecuci&#243;n\contratos-inv&#237;as-2002\consulv&#237;as-advial\WINDOWS\TEMP\TD_0025.DIR\NOV-%20DIC-2002\INF%20NOV-DIC_2.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Principal\cund%20grupo%201\INFORMES%20TRIMESTRAL\INFORME%20FINAL\DIC-05-FEB-06.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PRESUPUESTOS%20COLOMBIA%20RURAL\HDF\invmeta\INFORMES\infabr9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PRESUPUESTOS%20COLOMBIA%20RURAL\HDF\Mis%20documentos\contratos-en-ejecuci&#243;n\contratos-inv&#237;as-2002\consulv&#237;as-advial\Mis%20documentos\Advial-Jul-01-jul-03\formatos\FORMATOS%20UTILES\APU.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PRESUPUESTOS%20COLOMBIA%20RURAL\HDA\Mis%20documentos\Advial-Jul-01-jul-03\formatos\FORMATOS%20UTILES\APU.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Gabrielaapabone\d%20copias\a%20%20aaInformaci&#243;n%20GRUPO%204\A%20MInformes%20Mensuales\Informe%20de%20estado%20vial%20ene\aCCIDENTES%20DE%201995%20-%20199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pnas\ximena$\SPREADSHEETS%20&amp;%20MACROS\SPREADSHEET\Bolivie%20Pipe\PVR%20Excel%20Woorbook.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pnas\rubia$\Produccion\Reportes%20diarios\2003\Marzo\ECOPETROL\ECMAR0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Users\Julian%20Delafuente\Desktop\INTERVENTORIA%20CA&#209;O%20CHIQUITO\INFORME%20MENSUAL\Users\USUARIO\Desktop\BALANCE%20REAL%20INICIAL....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SERVIDORDATOS\Contrat.%20Editable\chi1fin\Acta\Acta\acta03.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84.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W:\GERENCIA\GEMP\AVEC\AVEC2000\Jupter3b.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pnas\ADMCOLOMBIA\2008\PROYECTOS\CARACARA\Contabilizaci&#243;n_Junio\Caracara%202P_PP1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pnas\topaz$\Oscar%20Rodriguez\CECOLSA_OR\EconModels\MasterModels\RubialesModelAbril1006Rev05.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Users\Julian%20Delafuente\Desktop\INTERVENTORIA%20CA&#209;O%20CHIQUITO\INFORME%20MENSUAL\ACUEDUCTO%20CAJA%20LINO.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3D59C6C0\AiuApoSaraBrut200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Lucho\transfer%20lucho\Mis%20documentos\AiuApoSaraBrut2000.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E:\PRESUPUESTOS%20COLOMBIA%20RURAL\HDA\WINDOWS\TEMP\TD_0025.DIR\NOV-%20DIC-2002\INF%20NOV-DIC_2.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E:\A413_340_07\grupo%20evaluador\Documents%20and%20Settings\SHERRERA\Escritorio\BASE%20DE%20DATOS%202005\h\Presupuesto\Para%20Pliegos\Presupuesto-Tintal-Plieg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ercules\Public\Apcm\Pccm\COMITE%20ANALISIS%20CRITICO\2002\ANALISIS%20CRITICO%20@%20ENERO%202002\Producci&#243;n_20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204.75.165.51\CapitalForum\Documents%20and%20Settings\carrrr\Desktop\Capex%20Overview%20Template%20Prueb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pnas\topaz$\Oscar%20Rodriguez\CECOLSA_OR\EconModels\MasterModels\ModelMarzo1306Rev01.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NCIAMDESKTOP\INCIAM%20LTDA\ACTA%20FINAL%20ZR\02%20ROAD%20END.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LICITAR\SONIA\CONTRATO\IDU-246-PARCHEO%20KENNEDY.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INCIAMDESKTOP\LICITAR\SONIA\CONTRATO\IDU-246-PARCHEO%20KENNEDY.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Epnas\costcontrol\Cdg_2008\9.%20PP10\08.%20Adquisicion%20Reservas\8.1%20Hupecol\Caracara%202P_PP1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Bogota-lansvr\Exploration\08.%20Yacimientos\Analisis%20Lab%20Fluido\PVT%20Results%20Core-Prelim-DST%203.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epnas\topaz$\PROYECTOS\ECUADOR\BLOQUE-18\ECONOMICOS\CaymanModelAbril3105.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Y:\WINDOWS\TEMP\Costo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epnas\topaz$\PROYECTOS\PERU\MARANON_SANTIAGO_FEB-06\PeruModelatFeb2006Rev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Ing\magdalena\Documents%20and%20Settings\Ambiental1\Local%20Settings\Temporary%20Internet%20Files\Content.IE5\LJAIBCUH\ACTAS%20MANATI\CRA\CORTE%20CANDELARIA%200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E:\PRESUPUESTOS%20COLOMBIA%20RURAL\HDA\Mis%20documentos\INF.BIMENSUAL\INFORME%20BIMENSUAL%20JUL-AGO-200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Ing\magdalena\My%20Documents\CONTRATOS%20VIGENTES\Malla%20Vial%20Distrital\CALLE%2080B\Mis%20documentos\INF.BIMENSUAL\INFORME%20BIMENSUAL%20JUL-AGO-200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E:\Users\usuario\Desktop\PORPUESTA%20PUENTE%20LEWIS\DESGLOSE%20DEL%20A.I.U..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Pegasus\lasmobog\OPERACIONES\TECH_DAT\GUEPAJE\GENERAL\COMPRESS\jul99\2_etapa%20compresion_jul9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204.75.165.51\CapitalForum\2.%20GFO%20OVERVIEWS\1.%20BU%20CAPEX%20OVERVIEW\J.%20October%20GFO%20Capex%20BU%20Overview%20Sep.26.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SERVIDORDATOS\Contrat.%20Editable\2010905_p2\Cantidades%20demolici&#243;n%20El%20Tarra.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Epnas\costcontrol\Cdg_2008\2.%20Colombia\Propuestas%20y%20AFI\Caracara\Caracara%20Desarrollo\Soporte%20PI%20y%20AFI_Caracara%234_1108.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Epnas\latin_america\PERU\Block_131\03-CEPSA_INTERPRETATION\04-Economics\Block%20131%20post%20PR%20-%20MODE%20case.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UNIDADCONTRATAC\Users\Documents%20and%20Settings\Administrador\Mis%20documentos\SANDRA%20ARCHIVOS\MUNICIPIOS\TAURAMENA\LAGUNA%20DE%20OXIDACION\UNITA%20Y%20ADICIONAL%20TARURAMENA\EDGAR%20FERNANDEZ\Documents%20and%20Setting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37.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02003%20%20AGO%202002\_5090_presupuesto%202003_R1%20ago%2014-2002.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7B25BB7D\Analisis%20de%20Precios%20Unitarios%20ASTRID.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42.xml.rels><?xml version="1.0" encoding="UTF-8" standalone="yes"?>
<Relationships xmlns="http://schemas.openxmlformats.org/package/2006/relationships"><Relationship Id="rId1" Type="http://schemas.microsoft.com/office/2006/relationships/xlExternalLinkPath/xlPathMissing" Target="FORMATOS%20VIVIENDA%20SALUDABLE%20ENVIADOS.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144.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Epnas\admcolombia\2008\Contabilidad\6.JUNIO\Desmantelamiento\AMORTIZACIONES&amp;PROV_DESMANT_CARACAR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epnas\LATIN_AMERICA\Jairo%20Ortiz\Exploraci&#243;n\New%20Opportunities\Llanos-ECP\Aguila\Case%20114MMbls\POSaguila.xls" TargetMode="External"/></Relationships>
</file>

<file path=xl/externalLinks/_rels/externalLink150.xml.rels><?xml version="1.0" encoding="UTF-8" standalone="yes"?>
<Relationships xmlns="http://schemas.openxmlformats.org/package/2006/relationships"><Relationship Id="rId1" Type="http://schemas.microsoft.com/office/2006/relationships/xlExternalLinkPath/xlPathMissing" Target="Copia%20de%20apus%20boyaca%20febrero%2015%20de%202011%20zona%202%20(copia).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Y:\Documents%20and%20Settings\Administrador\Escritorio\BLOQUE%20GONZALES\RIO%20ZULIA%20WEST%204\CIVIL%20DESIGN\CANTIDADES%20DE%20OBRA%20RZW4%20PARA%20CONTRATISTAS.xls" TargetMode="External"/></Relationships>
</file>

<file path=xl/externalLinks/_rels/externalLink152.xml.rels><?xml version="1.0" encoding="UTF-8" standalone="yes"?>
<Relationships xmlns="http://schemas.openxmlformats.org/package/2006/relationships"><Relationship Id="rId1" Type="http://schemas.microsoft.com/office/2006/relationships/xlExternalLinkPath/xlPathMissing" Target="Panorama%20Stap%20Acacias.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5089937B\An&#225;lisis%20de%20precios%20unitarios.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1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Y:\Documents%20and%20Settings\grivera.CEPCOLSA\Local%20Settings\Temporary%20Internet%20Files\Content.Outlook\4NJBM6HJ\Explo_Colombia_PPP%202011%20CON%20SUBREPARTOS.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BD64E1AC\GTLEst%20Colombia%201%20bcf%20Gas%20Plant.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Nelsy-pc\Aquitania\Cofinanciacion\FICHAS%20Y%20FORMATOS\UNITARIOS%20GENERALES.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SERVIDORDATOS\Contrat.%20Editable\Aquitania\Cofinanciacion\FICHAS%20Y%20FORMATOS\UNITARIOS%20GENERALE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epnas\LATIN_AMERICA\PERU\Block_101\facilities\MAURITANIA\EGFMAURITANIA.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SERVIDORDATOS\Contrat.%20Editable\Precio%20adoquin%20ladrillo%20retirado.xls" TargetMode="External"/></Relationships>
</file>

<file path=xl/externalLinks/_rels/externalLink167.xml.rels><?xml version="1.0" encoding="UTF-8" standalone="yes"?>
<Relationships xmlns="http://schemas.openxmlformats.org/package/2006/relationships"><Relationship Id="rId1" Type="http://schemas.microsoft.com/office/2006/relationships/xlExternalLinkPath/xlPathMissing" Target="PRONRIO2"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Pc1\d\LIQ.TRANSPORTE%20DE%20MATERIALES%20OCTUBRE%20DE%202006%20HASMER%20FINAL.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Y:\DOCUME~1\clfh\LOCALS~1\Temp\U.Notes\PORTAFOLIO_06.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H:\Gobernaci&#243;n.Rafa\Proyectos%20en%20Acci&#243;n\Cofinanciacion\FICHAS%20Y%20FORMATOS\UNITARIOS%20GENERALES.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05AA5C81\Cantidades.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H:\USB-07092018\EN%20OBRA\POLIDEPORTIVO\file\F\METODOLO\Usuario\CONSTRUCCI&#211;N%20DE%20LA%20URBANIZACI&#211;N%20EL%20RETORNO%20EN%20EL%20MUNICIPIO%20DE%20PUERTO%20CONCORDIA%20-%20META\EV_01.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Y:\DOCUME~1\bgonzal7\LOCALS~1\Temp\Xl0000008.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SERVIDORDATOS\Contrat.%20Editable\Users\dchaves\Desktop\NARI&#209;O\CONECTIVIDAD\EL%20EMPATE%20-%20LA%20UNION%20PR%2060+240%20al%20PR%2066+090\OBRA\BASE\PRESUPUESTO%20P.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bp1bogis001\transfer\Documents%20and%20Settings\rianohh\Local%20Settings\Temporary%20Internet%20Files\OLK5D\Documents%20and%20Settings\quirogje\Local%20Settings\Temporary%20Internet%20Files\OLKE\J.%20October%20GFO%20FLC%20BU%20Overview%20Oct.%202.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18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E:\Co001sa0008\materiales\DOCUME~1\SILROD~1\LOCALS~1\Temp\notes6030C8\1244_83-01-SP-0910-01_0.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SERVIDORDATOS\Contrat.%20Editable\Users\marianaortiz\Desktop\Fondo%20Adaptaci&#243;n\Estudio%20Mercado%20Tarifas%202013\20130225_Socializacion\25022013_Consolidado%20Estudio%20de%20Mercado%20Tarifas%202013.xlsx"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L:\PROYECTAR%20INGENIERIA%202009\2010\APUS.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Olguita\D\Presupuesto\URIBE%20Y%20ABREO%20LABANCA%20LA%20CHINA.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H:\VILLA%20TAKOA\Presupuesto\APUS%20VILLA%20TAKOA.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H:\USB-07092018\EN%20OBRA\POLIDEPORTIVO\file\F\Documents%20and%20Settings\Alexandra\Mis%20documentos\vaina\MITU\PRY.COLEJER\presu\BASE%20DE%20DATOS%20APU%20COCINA%20CARCEL.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SERVIDORDATOS\Contrat.%20Editable\Users\construccion.j1\AppData\Local\Microsoft\Windows\Temporary%20Internet%20Files\Content.Outlook\JOAF5HCD\casa%20pto%20gaitan\PROPUESTA%20ECONOMICA%20VTR.xlsx"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INCIAMDESKTOP\BK%20JAGUEYES\FORMATOS%20CONTROL%20JAGUEYES%202E\FORMULACION_KENNEDY.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Epnas\costcontrol\Cdg_2009\0.%20CEPSA\1.%20Presupuesto\7.%20IT\IT%20Budget%202009.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Olguita\D\ARCHIVOS%20OFICINA\COLEGIO%20CAJICA%20CAPELLANIA\ACTAS\apu%20CAPELLANIA%20corregido%20cmarca-OCT.08%20interventor.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bp1bogis001\transfer\Documents%20and%20Settings\escobarc\Local%20Settings\Temporary%20Internet%20Files\OLK60\M.%20December%20Capex%202004%20%20En.8%20final.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SERVIDORDATOS\Contrat.%20Editable\Users\TRAMO%20III\Desktop\Nueva%20carpeta\Documents%20and%20Settings\Adolfo%20Leon\Mis%20documentos\Mis%20documentos\ACTA%20No%2040\ACTA%20No36\CONSORCIO%20acta%20No35\Mis%20documentos\WINDOWS\TEMP\RELACI~1.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Y:\Corporate%20Planning\Private\1.Gesti&#243;n%20de%20Proyectos\4.%20Business%20Plan\Busines%20plan%20&amp;%20Budget%202010\Plan%20Fisico%202010-2014\3.%20Rev%20Plan%20Fisico%20Dic-09\OBRA%20CIVIL%20GIR-GIR%20NORTE-%20EXPL-MOR%20BUF%20(2010%202014)%20Rev%2011%20(23-Dic-09).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E:\Yajaira\Mis%20documentos\Documents%20and%20Settings\ROGER%20VALDERRAMA\Mis%20documentos\Policl&#237;nico\ACTA%20DE%20LIQUIDACI&#211;N%20CENSALUD%20MODIFICADA"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A:\Mis%20documentos\Presupuesto\HISTORICO%20PRESUPUESTO\Definitivos%202001\Ub_0100%20(jun,%20pal,%20trom).xls" TargetMode="External"/></Relationships>
</file>

<file path=xl/externalLinks/_rels/externalLink211.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ambogs213\Transfer\Documents%20and%20Settings\camasl\Local%20Settings\Temporary%20Internet%20Files\OLK30\Detallado%20a%20Agosto%20General.xls" TargetMode="External"/></Relationships>
</file>

<file path=xl/externalLinks/_rels/externalLink213.xml.rels><?xml version="1.0" encoding="UTF-8" standalone="yes"?>
<Relationships xmlns="http://schemas.openxmlformats.org/package/2006/relationships"><Relationship Id="rId1" Type="http://schemas.microsoft.com/office/2006/relationships/xlExternalLinkPath/xlPathMissing" Target="prop%20acuedmanu.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E:\PRESUPUESTOS%20COLOMBIA%20RURAL\HDA\MS\Mis%20documentos\Licitaciones%202002\Lic.Duitama-La%20Palmera\BASEDuitama-La%20Palmera.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grupolhs\DOCUME~1\DORIAN~1\CONFIG~1\Temp\WINDOWS\TEMP\RELACI~1.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Montajesjm\publicos\MtoGral\Proyectos\Licitaciones\A&#241;o%202004\LIC-003-04-CERRAMIENTO%20PIT%20PF-2\Presupuesto%20Cerramiento%20CL-003-04.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Z:\LICITACIONES\COLOMBIA%20ENERGY\2.%20BLOQUE%20ALCARAVAN%20-%20OROCUE\PROPUESTA%20ECONOMICA\PROPUESTA%20ECONOMICA%20Proyecto%20Canacabare%20V1.xlsx"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http://afes.tecpetrol.ot/Users/COMPAQ/Documents/LICITACIONES/19.%20ODL/PRESUPUESTO%20%20ODL%20Rev.%20A6.xlsx"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C428DF81\Compaq_Propietari"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A6D0875B\CAUCACIA%20-%20PLANETA%20RICA.xlsx"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SERVIDORDATOS\Contrat.%20Editable\Ingevias%20S.A\Contrato%200526%20de%202012%20MHC\Precios%20No%20Previstos%20MHC\Viaducto%20K45\PROPUESTA%20CARARE%20PR45+200%20ULTIMO\3.PRESUPUESTO%20CARARE%20CAMBIO%20DE%20DISE&#209;O-INGENIERIA%20DE%20VIAS.xlsx"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E:\PRESUPUESTOS%20COLOMBIA%20RURAL\HDI\ADM%20VIAL%2003%20-%20CORDOBA\ESTADO%20DE%20RED\2103mar%20.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Usuario1\servidor%20(f)\Documents%20and%20Settings\yguerrero\Configuraci&#243;n%20local\Temp\admon%20Vial%20henry\Documents%20and%20Settings\Alexis%20Granados\Mis%20documentos\AMVG5GAGV\foto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PACO\Doc.%20ASPIRE\ADMONVIAL%20H-V-05\PRESUPUESTOS\sector%203.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E:\E\PORE%20NUEVO\UNIDADES%20DE%20POTABILIZACI&#211;N\RELACION%20DE%20ACTAS\ACTA%20LIQUIDACION%20ALCALDIA"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635DD834\MEMORIAS%20Y%20BALANCE%20%20PARA%20ACTAS%20DE%20ORBA%20863-09-%20items%20400.xlsx"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SERVIDORDATOS\Contrat.%20Editable\Users\TRAMO%20III\Desktop\Nueva%20carpeta\Users\Subtecnica.PROCOPAL\Documents\MVM\DEVIMED%20S.A\San%20Vicente\HLOPEZA\GERONA\CANTIDADES%20REPOSICION\SUBCIRCUITO%207\REDES7.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244.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E:\PRESUPUESTOS%20COLOMBIA%20RURAL\HDC\Users\Wcorredor\AppData\Local\Microsoft\Windows\Temporary%20Internet%20Files\Content.Outlook\N8UQB43B\Users\GeoTuneles\Downloads\DA_PROCESO_13-1-108154_124002002_9512407%20(1).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4CB589C1\dise&#241;o%20pozos.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INCIAMDESKTOP\Users\programador\Downloads\HOCOL%20C9%200269\DOCUMENTOS%20DEFINITIVOS\PROPUESTA%20ECONOMICA%20FINAL%20OCELOTE.xlsx"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Y:\salaconferencias.j1\Desktop\Presupuesto%20Liliana\Presupuesto%202011\Grupo%20Presupuestal%20Colombia%20A&#241;o%202011\1.%20OPERACIONES%20DE%20PRODUCCI&#211;N\III.%20SERVICIOS%20CONTRATADOS\Linea%20Presupuestal%20-%20D.%20Contratistas%20(Metalpar).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INCIAMDESKTOP\INCIAM%20LTDA\...TECPETROL\Macro-Torndo1%20Full%20-%20copia\Fwd%253a_DOCUMENTO_BASE---_Macro_V5_2\Tornado%201.xlsm"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INCIAMDESKTOP\INCIAM%20LTDA\...TECPETROL\...Macro-Arowana%201\....Relacion%20Inciam-Arowana1%20para%20Acta%20Parcial.xlsx"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SERVIDORDATOS\Contrat.%20Editable\INCIAM%20LTDA\...TECPETROL\control%20de%20proyecto.xlsm"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R:\BPAM_DATA\Report\Grp\NewGFO5.xls" TargetMode="External"/></Relationships>
</file>

<file path=xl/externalLinks/_rels/externalLink26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epnas\rubia$\DOCUME~1\gomezj\LOCALS~1\Temp\Exploraci&#243;n\Alianza&amp;otros\Aliancita\OriginalEvaluation\Kb-Alianza-P50-Development.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264.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A_produccion\1991_ituvia\Tecnica\Cotizaciones\2003\28987%20CEMENTOS%20ANDINO%20SILO%20II\Ex-0176-03.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Z:\LICITACIONES\PERENCO\15.%20PAVIMENTACION%20LA%20PATIMENA%20(NUEVA)\PROPUESTA\4.15%20Oferta%20Econ&#243;mica%20-%20Anexo%20No.%202%20-%20$%20Principales.xlsx"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E:\Users\Julian%20Delafuente\Desktop\INTERVENTOR&#205;A%20TRINIDAD\MODIFICATORIA%20No.%201\borrador.xlsx"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616E0F26\apus%20boyaca%20VIA%20chiquinquira%20-%20TUNJA.xlsx"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Bogota-lansvr\Exploration\08.%20Yacimientos\Analisis%20Lab%20Fluido\PVT%20Results%20Core-Prelim-DST%202.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E:\PRESUPUESTOS%20COLOMBIA%20RURAL\HDF\CUND%20GRUPO%201\TECNICO\presupuestos\presupuestos%202010\presupuestos%20marzo%202010\necesidades%20de%20las%20v&#237;as\presupuesto%20necesidades%20vias%20marzo.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277F0E0F\trimestral%20OCTUB"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PEGASUS\LASMOBOG\OPERACIONES\TECH_DAT\GUEPAJE\GENERAL\COMPRESS\apr99\2_etapa%20compresion_apr99.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Epnas\costcontrol\Cdg_2010\5.%20Exploracion\2.%20Seguimiento\07.%20Julio\Colombia_Programa%20Exploraci&#243;n%202010-2012_updated.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Epnas\costcontrol\Documents%20and%20Settings\epjph\Desktop\Well%20Details%20Colombia.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80.xml.rels><?xml version="1.0" encoding="UTF-8" standalone="yes"?>
<Relationships xmlns="http://schemas.openxmlformats.org/package/2006/relationships"><Relationship Id="rId1" Type="http://schemas.microsoft.com/office/2006/relationships/xlExternalLinkPath/xlPathMissing" Target="PRESUPUESTO%20CONSOLIDADO%20URIBE.xlsx"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GABRIEL\Users\Users\Gabriel\Desktop\Estudio%20de%20MErcado%202013\ARCHIVO\ALCALDIA%202009\DOCUME~1\GOBERN~1\CONFIG~1\Temp\Directorio%20temporal%201%20para%20FICHA%20%20VIAS%20TERCIARIAS%20FAEP%204000.zip\FICHA%20%20VIAS%20TERCIARIAS%20FAEP%204000.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SERVIDORDATOS\Contrat.%20Editable\MANTENIMIENTO%20RUTA%201001_MARZO%20DE%202008\Documents%20and%20Settings\PEDRO%20GARCIA%20REALPE\Mis%20documentos\AMV_G1_2006_TUMACO\Actas%20AMV_G1_Tumaco\a%20%20aaInformaci&#243;n"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epnas\topaz$\unzipped\Evaluaci&#243;n%20desarrollo%20de%20campos\Evaluaci&#243;n%20perf_rep-aceler_A.B..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SERVIDORDATOS\Contrat.%20Editable\Users\jhoangilbertoaponte\Documents\1.TRABAJO\2.%20G&amp;E\04.%20Proyectos%202017\16.Ancianato\DISE&#209;OS\presupuesto%20palacio120820141655.xlsx" TargetMode="External"/></Relationships>
</file>

<file path=xl/externalLinks/_rels/externalLink29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E:\PRESUPUESTOS%20COLOMBIA%20RURAL\HDH\AMV%20GRUPO2-05\presupuestos\ajuste%20presupuestos\$%20PR20%20al%20PR23.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E:\PRESUPUESTOS%20COLOMBIA%20RURAL\HDF\Mis%20documentos\contratos-en-ejecuci&#243;n\contratos-inv&#237;as-2002\consulv&#237;as-advial\WINDOWS\TEMP\TD_0025.DIR\NOV-%20DIC-2002\oficina\accidentes%20le%20NOV-02-1.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49085953\DC.01-GEINF-Tramo2-0-Anexos%20(1).xlsx"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SERVIDORDATOS\Contrat.%20Editable\SIMULACI&#211;NEDIFICIO.ok.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E:\PRESUPUESTOS%20COLOMBIA%20RURAL\HDC\Users\Wcorredor\AppData\Local\Microsoft\Windows\Temporary%20Internet%20Files\Content.Outlook\N8UQB43B\PAVICOL\MSOFFICE\LICITAR\analisis%20del%20AIU\AIU.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Y:\WINDOWS\Escritorio\INFORME%20DIARIO%20MODIF%20EPF\REPORTES%20MONICA\FORMATOS\DAILY%20REPORTS%20FIELD.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Nelsy-pc\Aquitania\Mis%20documentos\MIKO%20EN%20EJECUCION\NUNCHIA\Cofinanciacion\FICHAS%20Y%20FORMATOS\UNITARIOS%20GENERALES.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SERVIDORDATOS\Contrat.%20Editable\Aquitania\Mis%20documentos\MIKO%20EN%20EJECUCION\NUNCHIA\Cofinanciacion\FICHAS%20Y%20FORMATOS\UNITARIOS%20GENERALES.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Recep\pool%20ingenieros\Documents%20and%20Settings\THOSIBA-USER\Escritorio\TILO\DOC1.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Epnas\costcontrol\Cdg_2010\2.%20Colombia\3.%20PI%20&amp;%20AFI\0.%20General\Inversiones%20Colombia%20para%20AFIS_2010.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Epnas\costcontrol\Cdg_2008\6.%20Cuadro%20de%20Mando\09.%20Septiembre\05.%20Inversiones\05.%20Inversion_Sept-08_Argelia.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Epnas\costcontrol\Cdg_2008\6.%20Cuadro%20de%20Mando\10.%20Octubre\05.%20Inversiones\05.%20Inversion_Oct-08_Argelia.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192.168.190.34\Budget%202011\PRESUPUESTO%20CONTRATO%20DE%20O&amp;M.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E:\PRESUPUESTOS%20COLOMBIA%20RURAL\HDA\PUNITARIOS%20PARA%20241201%202S.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epnas\topaz$\unzipped\Evaluaci&#243;n%20desarrollo%20de%20campos\Evaluaci&#243;n%20perf_rep-aceler(3).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SERVIDORDATOS\Contrat.%20Editable\Users\marianaortiz\Desktop\Fondo%20Adaptaci&#243;n\Estudio%20Mercado%20Tarifas%202013\Rtas%20al%20Estudio%20de%20Mercado\Copia%20de%20FAEstMerc2013R2.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G:\INTERVENTORIA%20HONDA-RIO%20ERMITA&#209;O\INFORMES\INTERVENTORIA\MENSUAL\08%20JULIO-2007\FORMATOS%20SGT%20INFORME%20INTERVENTORIA%20No.08.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983E3A2C\C.%20February%202004%20Actuals%20Capex%20March%207.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Epnas\costcontrol\Cdg_2008\2.%20Colombia\Informes\ICG\02.%20Febrero\Analisis%20Amort%20CPREspinal.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SERVIDORDATOS\Contrat.%20Editable\MANTENIMIENTO%20RUTA%201001_MARZO%20DE%202008\Documents%20and%20Settings\Jaime%20Rojas\Mis%20documentos\Contrato\Interv\JunBarba\a%20%20aaInformaci&#243;n%20GRUPO%204\A%20MInformes%20M"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A:\OPERACIONES\TECH_DAT\UPIA_B\PROD_PRO\Ub_0100%20(jun,%20pal,%20trom).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file:///E:\Users\Julian%20Delafuente\Desktop\INTERVENTORIA%20CA&#209;O%20CHIQUITO\INFORME%20MENSUAL\Users\USUARIO\Desktop\TAURAMENA\definitivos\entrega%20febrero%202012\Users\LINO\Documents\2008\UNITARIOS%202008\UNITARIOS%20RELLEN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Indices"/>
      <sheetName val="7.1.8.1.1"/>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refreshError="1"/>
      <sheetData sheetId="94"/>
      <sheetData sheetId="95"/>
      <sheetData sheetId="96"/>
      <sheetData sheetId="97"/>
      <sheetData sheetId="98"/>
      <sheetData sheetId="99"/>
      <sheetData sheetId="100"/>
      <sheetData sheetId="101"/>
      <sheetData sheetId="102"/>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Base Datos"/>
    </sheetNames>
    <sheetDataSet>
      <sheetData sheetId="0"/>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RRES"/>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 ESPECIFICACIONES"/>
      <sheetName val="PARA ESPECIFICACIONES TECNICAS"/>
    </sheetNames>
    <definedNames>
      <definedName name="ERR"/>
    </definedNames>
    <sheetDataSet>
      <sheetData sheetId="0"/>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1_1"/>
      <sheetName val="Vía de Acceso"/>
      <sheetName val="PESOS"/>
      <sheetName val="Main"/>
      <sheetName val="CorpTax"/>
      <sheetName val="Input"/>
      <sheetName val="CONS"/>
      <sheetName val="31"/>
      <sheetName val="FICHA EBI 1 de 6 "/>
      <sheetName val="AIU y Prestaciones"/>
      <sheetName val="ANALISIS SALARIAL"/>
      <sheetName val="Presup Oficial"/>
      <sheetName val="APU OFICIAL"/>
      <sheetName val="Flujo de caja"/>
      <sheetName val="LDAT"/>
      <sheetName val="PESO"/>
      <sheetName val="API93"/>
      <sheetName val="DATOS"/>
      <sheetName val="Listas"/>
      <sheetName val="RQ"/>
      <sheetName val="COTIZACION"/>
      <sheetName val="SOPORTE"/>
      <sheetName val="mecanicos"/>
      <sheetName val="especiales"/>
      <sheetName val="TARIFAS EQUIPOS "/>
      <sheetName val="A_A310"/>
      <sheetName val="Constantes Generales"/>
      <sheetName val="Prestaciones Sociales"/>
      <sheetName val="INFORMACION BASE"/>
      <sheetName val="CONTROL ACTAS"/>
      <sheetName val="A_G105"/>
      <sheetName val="A_G200"/>
      <sheetName val="C21_G115"/>
    </sheetNames>
    <definedNames>
      <definedName name="ERR"/>
    </defined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INV"/>
      <sheetName val="AASHTO"/>
      <sheetName val="SLIDES"/>
      <sheetName val="TRAYECTO 1"/>
      <sheetName val="Main"/>
      <sheetName val="CorpTax"/>
      <sheetName val="Input"/>
      <sheetName val="EJEC-MES"/>
      <sheetName val="PPTO%20ADMINISTRATIVO%20137.xls"/>
      <sheetName val="Hoja1"/>
      <sheetName val="BD"/>
      <sheetName val="G_TAL_MEN_UF7_F3"/>
      <sheetName val="N_TAL_MEN_UF7_F3"/>
      <sheetName val="G_G"/>
      <sheetName val="G_G1"/>
      <sheetName val="G_G2"/>
      <sheetName val="Seguim-16"/>
      <sheetName val="DATBAND"/>
      <sheetName val="DAT NUC"/>
      <sheetName val="DATOS"/>
      <sheetName val="Nucleos"/>
      <sheetName val="Proc0009m"/>
      <sheetName val="Proc 0009h"/>
      <sheetName val="TRAYECTO_1"/>
      <sheetName val="DAT_NUC"/>
      <sheetName val="Proc_0009h"/>
    </sheetNames>
    <definedNames>
      <definedName name="ERR"/>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A"/>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CONCEPTOS"/>
      <sheetName val="CUENTAS"/>
      <sheetName val="CECOS"/>
      <sheetName val="TERCEROS"/>
      <sheetName val="2_etapa compresion_apr99"/>
      <sheetName val="Flash Vapor (3)"/>
      <sheetName val="Composit"/>
      <sheetName val="Differential Vapor (8)"/>
      <sheetName val="#¡REF"/>
      <sheetName val="ENERO"/>
      <sheetName val="STRSUMM0"/>
      <sheetName val="Cases_description"/>
      <sheetName val="C2_A37"/>
      <sheetName val="C2_A32"/>
      <sheetName val="C2_B37"/>
      <sheetName val="C2_B32"/>
      <sheetName val="Prod_prof_Ay_59_3"/>
      <sheetName val="Prod_prof_Ay_30"/>
      <sheetName val="st_plot-A1_59_3_bcf_"/>
      <sheetName val="st_plot-A1_30_bcf"/>
      <sheetName val="lt_plot-A1_59_3_bcf"/>
      <sheetName val="lt_plot-A1_30_bcf"/>
      <sheetName val="Data"/>
    </sheetNames>
    <sheetDataSet>
      <sheetData sheetId="0" refreshError="1"/>
      <sheetData sheetId="1" refreshError="1"/>
      <sheetData sheetId="2" refreshError="1"/>
      <sheetData sheetId="3" refreshError="1"/>
      <sheetData sheetId="4" refreshError="1">
        <row r="17">
          <cell r="A17">
            <v>36161</v>
          </cell>
          <cell r="B17">
            <v>5327</v>
          </cell>
          <cell r="C17">
            <v>0</v>
          </cell>
          <cell r="D17">
            <v>10</v>
          </cell>
          <cell r="E17">
            <v>12</v>
          </cell>
          <cell r="F17">
            <v>0</v>
          </cell>
          <cell r="J17">
            <v>5051.1099999999997</v>
          </cell>
          <cell r="K17">
            <v>0.85</v>
          </cell>
          <cell r="L17">
            <v>0.15</v>
          </cell>
          <cell r="M17">
            <v>3422.63</v>
          </cell>
          <cell r="O17">
            <v>3.5500000000000002E-3</v>
          </cell>
          <cell r="P17">
            <v>1.0125</v>
          </cell>
          <cell r="Q17">
            <v>2.4729999999999999E-2</v>
          </cell>
          <cell r="R17">
            <v>0.38301000000000002</v>
          </cell>
          <cell r="S17">
            <v>12.451000000000001</v>
          </cell>
          <cell r="T17">
            <v>0</v>
          </cell>
          <cell r="U17">
            <v>0</v>
          </cell>
          <cell r="V17">
            <v>1.2</v>
          </cell>
          <cell r="W17">
            <v>0</v>
          </cell>
          <cell r="X17">
            <v>0.02</v>
          </cell>
          <cell r="Y17">
            <v>2.2599999999999998</v>
          </cell>
          <cell r="Z17">
            <v>3.05E-6</v>
          </cell>
          <cell r="AA17">
            <v>3.9999999999999998E-6</v>
          </cell>
          <cell r="AB17">
            <v>0</v>
          </cell>
          <cell r="AC17">
            <v>0</v>
          </cell>
          <cell r="AD17">
            <v>0</v>
          </cell>
          <cell r="AE17">
            <v>1</v>
          </cell>
        </row>
        <row r="18">
          <cell r="A18">
            <v>36192</v>
          </cell>
          <cell r="B18">
            <v>5299.77</v>
          </cell>
          <cell r="C18">
            <v>0.52300000000000002</v>
          </cell>
          <cell r="D18">
            <v>10</v>
          </cell>
          <cell r="E18">
            <v>12</v>
          </cell>
          <cell r="F18">
            <v>0</v>
          </cell>
          <cell r="G18">
            <v>10</v>
          </cell>
          <cell r="H18">
            <v>12</v>
          </cell>
          <cell r="I18">
            <v>0</v>
          </cell>
          <cell r="J18">
            <v>5033.08</v>
          </cell>
          <cell r="K18">
            <v>0.85</v>
          </cell>
          <cell r="L18">
            <v>0.15</v>
          </cell>
          <cell r="M18">
            <v>3393.34</v>
          </cell>
          <cell r="N18">
            <v>0</v>
          </cell>
          <cell r="O18">
            <v>3.5699999999999998E-3</v>
          </cell>
          <cell r="P18">
            <v>1.0125999999999999</v>
          </cell>
          <cell r="Q18">
            <v>2.4670000000000001E-2</v>
          </cell>
          <cell r="R18">
            <v>0.38301000000000002</v>
          </cell>
          <cell r="S18">
            <v>12.41</v>
          </cell>
          <cell r="T18">
            <v>0</v>
          </cell>
          <cell r="U18">
            <v>0</v>
          </cell>
          <cell r="V18">
            <v>1.2</v>
          </cell>
          <cell r="W18">
            <v>0</v>
          </cell>
          <cell r="X18">
            <v>0.02</v>
          </cell>
          <cell r="Y18">
            <v>2.2599999999999998</v>
          </cell>
          <cell r="Z18">
            <v>3.05E-6</v>
          </cell>
          <cell r="AA18">
            <v>3.9999999999999998E-6</v>
          </cell>
          <cell r="AB18">
            <v>0</v>
          </cell>
          <cell r="AC18">
            <v>310</v>
          </cell>
          <cell r="AD18">
            <v>0</v>
          </cell>
          <cell r="AE18">
            <v>1</v>
          </cell>
        </row>
        <row r="19">
          <cell r="A19">
            <v>36220</v>
          </cell>
          <cell r="B19">
            <v>5274.93</v>
          </cell>
          <cell r="C19">
            <v>0.995</v>
          </cell>
          <cell r="D19">
            <v>10</v>
          </cell>
          <cell r="E19">
            <v>12</v>
          </cell>
          <cell r="F19">
            <v>0</v>
          </cell>
          <cell r="G19">
            <v>10</v>
          </cell>
          <cell r="H19">
            <v>12</v>
          </cell>
          <cell r="I19">
            <v>0</v>
          </cell>
          <cell r="J19">
            <v>5016.6000000000004</v>
          </cell>
          <cell r="K19">
            <v>0.84989999999999999</v>
          </cell>
          <cell r="L19">
            <v>0.15010000000000001</v>
          </cell>
          <cell r="M19">
            <v>3366.46</v>
          </cell>
          <cell r="N19">
            <v>0</v>
          </cell>
          <cell r="O19">
            <v>3.5799999999999998E-3</v>
          </cell>
          <cell r="P19">
            <v>1.0126999999999999</v>
          </cell>
          <cell r="Q19">
            <v>2.461E-2</v>
          </cell>
          <cell r="R19">
            <v>0.38301000000000002</v>
          </cell>
          <cell r="S19">
            <v>12.372999999999999</v>
          </cell>
          <cell r="T19">
            <v>0</v>
          </cell>
          <cell r="U19">
            <v>0</v>
          </cell>
          <cell r="V19">
            <v>1.2</v>
          </cell>
          <cell r="W19">
            <v>0</v>
          </cell>
          <cell r="X19">
            <v>0.02</v>
          </cell>
          <cell r="Y19">
            <v>2.2599999999999998</v>
          </cell>
          <cell r="Z19">
            <v>3.05E-6</v>
          </cell>
          <cell r="AA19">
            <v>3.9999999999999998E-6</v>
          </cell>
          <cell r="AB19">
            <v>1E-3</v>
          </cell>
          <cell r="AC19">
            <v>590</v>
          </cell>
          <cell r="AD19">
            <v>0</v>
          </cell>
          <cell r="AE19">
            <v>1</v>
          </cell>
        </row>
        <row r="20">
          <cell r="A20">
            <v>36251</v>
          </cell>
          <cell r="B20">
            <v>5247.16</v>
          </cell>
          <cell r="C20">
            <v>1.52</v>
          </cell>
          <cell r="D20">
            <v>10</v>
          </cell>
          <cell r="E20">
            <v>12</v>
          </cell>
          <cell r="F20">
            <v>0</v>
          </cell>
          <cell r="G20">
            <v>10</v>
          </cell>
          <cell r="H20">
            <v>12</v>
          </cell>
          <cell r="I20">
            <v>0</v>
          </cell>
          <cell r="J20">
            <v>4998.1099999999997</v>
          </cell>
          <cell r="K20">
            <v>0.84989999999999999</v>
          </cell>
          <cell r="L20">
            <v>0.15010000000000001</v>
          </cell>
          <cell r="M20">
            <v>3336.39</v>
          </cell>
          <cell r="N20">
            <v>0</v>
          </cell>
          <cell r="O20">
            <v>3.5999999999999999E-3</v>
          </cell>
          <cell r="P20">
            <v>1.0126999999999999</v>
          </cell>
          <cell r="Q20">
            <v>2.4539999999999999E-2</v>
          </cell>
          <cell r="R20">
            <v>0.38301000000000002</v>
          </cell>
          <cell r="S20">
            <v>12.33</v>
          </cell>
          <cell r="T20">
            <v>0</v>
          </cell>
          <cell r="U20">
            <v>0</v>
          </cell>
          <cell r="V20">
            <v>1.2</v>
          </cell>
          <cell r="W20">
            <v>0</v>
          </cell>
          <cell r="X20">
            <v>0.02</v>
          </cell>
          <cell r="Y20">
            <v>2.2599999999999998</v>
          </cell>
          <cell r="Z20">
            <v>3.05E-6</v>
          </cell>
          <cell r="AA20">
            <v>3.9999999999999998E-6</v>
          </cell>
          <cell r="AB20">
            <v>1E-3</v>
          </cell>
          <cell r="AC20">
            <v>900</v>
          </cell>
          <cell r="AD20">
            <v>0</v>
          </cell>
          <cell r="AE20">
            <v>1</v>
          </cell>
        </row>
        <row r="21">
          <cell r="A21">
            <v>36281</v>
          </cell>
          <cell r="B21">
            <v>5220.01</v>
          </cell>
          <cell r="C21">
            <v>2.02</v>
          </cell>
          <cell r="D21">
            <v>10</v>
          </cell>
          <cell r="E21">
            <v>12</v>
          </cell>
          <cell r="F21">
            <v>0</v>
          </cell>
          <cell r="G21">
            <v>10</v>
          </cell>
          <cell r="H21">
            <v>12</v>
          </cell>
          <cell r="I21">
            <v>0</v>
          </cell>
          <cell r="J21">
            <v>4979.97</v>
          </cell>
          <cell r="K21">
            <v>0.84989999999999999</v>
          </cell>
          <cell r="L21">
            <v>0.15010000000000001</v>
          </cell>
          <cell r="M21">
            <v>3306.95</v>
          </cell>
          <cell r="N21">
            <v>0</v>
          </cell>
          <cell r="O21">
            <v>3.62E-3</v>
          </cell>
          <cell r="P21">
            <v>1.0127999999999999</v>
          </cell>
          <cell r="Q21">
            <v>2.4479999999999998E-2</v>
          </cell>
          <cell r="R21">
            <v>0.38301000000000002</v>
          </cell>
          <cell r="S21">
            <v>12.289</v>
          </cell>
          <cell r="T21">
            <v>0</v>
          </cell>
          <cell r="U21">
            <v>0</v>
          </cell>
          <cell r="V21">
            <v>1.2</v>
          </cell>
          <cell r="W21">
            <v>0</v>
          </cell>
          <cell r="X21">
            <v>0.02</v>
          </cell>
          <cell r="Y21">
            <v>2.2599999999999998</v>
          </cell>
          <cell r="Z21">
            <v>3.05E-6</v>
          </cell>
          <cell r="AA21">
            <v>3.9999999999999998E-6</v>
          </cell>
          <cell r="AB21">
            <v>1E-3</v>
          </cell>
          <cell r="AC21">
            <v>1200</v>
          </cell>
          <cell r="AD21">
            <v>0</v>
          </cell>
          <cell r="AE21">
            <v>1</v>
          </cell>
        </row>
        <row r="22">
          <cell r="A22">
            <v>36312</v>
          </cell>
          <cell r="B22">
            <v>5191.67</v>
          </cell>
          <cell r="C22">
            <v>2.5499999999999998</v>
          </cell>
          <cell r="D22">
            <v>10</v>
          </cell>
          <cell r="E22">
            <v>12</v>
          </cell>
          <cell r="F22">
            <v>0</v>
          </cell>
          <cell r="G22">
            <v>10</v>
          </cell>
          <cell r="H22">
            <v>12</v>
          </cell>
          <cell r="I22">
            <v>0</v>
          </cell>
          <cell r="J22">
            <v>4960.9799999999996</v>
          </cell>
          <cell r="K22">
            <v>0.84989999999999999</v>
          </cell>
          <cell r="L22">
            <v>0.15010000000000001</v>
          </cell>
          <cell r="M22">
            <v>3276.15</v>
          </cell>
          <cell r="N22">
            <v>0</v>
          </cell>
          <cell r="O22">
            <v>3.64E-3</v>
          </cell>
          <cell r="P22">
            <v>1.0128999999999999</v>
          </cell>
          <cell r="Q22">
            <v>2.4410000000000001E-2</v>
          </cell>
          <cell r="R22">
            <v>0.38301000000000002</v>
          </cell>
          <cell r="S22">
            <v>12.244999999999999</v>
          </cell>
          <cell r="T22">
            <v>0</v>
          </cell>
          <cell r="U22">
            <v>0</v>
          </cell>
          <cell r="V22">
            <v>1.2</v>
          </cell>
          <cell r="W22">
            <v>0</v>
          </cell>
          <cell r="X22">
            <v>0.02</v>
          </cell>
          <cell r="Y22">
            <v>2.2599999999999998</v>
          </cell>
          <cell r="Z22">
            <v>3.05E-6</v>
          </cell>
          <cell r="AA22">
            <v>3.9999999999999998E-6</v>
          </cell>
          <cell r="AB22">
            <v>2E-3</v>
          </cell>
          <cell r="AC22">
            <v>1510</v>
          </cell>
          <cell r="AD22">
            <v>0</v>
          </cell>
          <cell r="AE22">
            <v>1</v>
          </cell>
        </row>
        <row r="23">
          <cell r="A23">
            <v>36342</v>
          </cell>
          <cell r="B23">
            <v>5163.96</v>
          </cell>
          <cell r="C23">
            <v>3.05</v>
          </cell>
          <cell r="D23">
            <v>10</v>
          </cell>
          <cell r="E23">
            <v>12</v>
          </cell>
          <cell r="F23">
            <v>0</v>
          </cell>
          <cell r="G23">
            <v>10</v>
          </cell>
          <cell r="H23">
            <v>12</v>
          </cell>
          <cell r="I23">
            <v>0</v>
          </cell>
          <cell r="J23">
            <v>4942.3599999999997</v>
          </cell>
          <cell r="K23">
            <v>0.8498</v>
          </cell>
          <cell r="L23">
            <v>0.1502</v>
          </cell>
          <cell r="M23">
            <v>3245.8</v>
          </cell>
          <cell r="N23">
            <v>0</v>
          </cell>
          <cell r="O23">
            <v>3.6600000000000001E-3</v>
          </cell>
          <cell r="P23">
            <v>1.0129999999999999</v>
          </cell>
          <cell r="Q23">
            <v>2.435E-2</v>
          </cell>
          <cell r="R23">
            <v>0.38301000000000002</v>
          </cell>
          <cell r="S23">
            <v>12.202</v>
          </cell>
          <cell r="T23">
            <v>0</v>
          </cell>
          <cell r="U23">
            <v>0</v>
          </cell>
          <cell r="V23">
            <v>1.2</v>
          </cell>
          <cell r="W23">
            <v>0</v>
          </cell>
          <cell r="X23">
            <v>0.02</v>
          </cell>
          <cell r="Y23">
            <v>2.2599999999999998</v>
          </cell>
          <cell r="Z23">
            <v>3.05E-6</v>
          </cell>
          <cell r="AA23">
            <v>3.9999999999999998E-6</v>
          </cell>
          <cell r="AB23">
            <v>2E-3</v>
          </cell>
          <cell r="AC23">
            <v>1810</v>
          </cell>
          <cell r="AD23">
            <v>0</v>
          </cell>
          <cell r="AE23">
            <v>1</v>
          </cell>
        </row>
        <row r="24">
          <cell r="A24">
            <v>36373</v>
          </cell>
          <cell r="B24">
            <v>5135.03</v>
          </cell>
          <cell r="C24">
            <v>3.58</v>
          </cell>
          <cell r="D24">
            <v>10</v>
          </cell>
          <cell r="E24">
            <v>12</v>
          </cell>
          <cell r="F24">
            <v>0</v>
          </cell>
          <cell r="G24">
            <v>10</v>
          </cell>
          <cell r="H24">
            <v>12</v>
          </cell>
          <cell r="I24">
            <v>0</v>
          </cell>
          <cell r="J24">
            <v>4922.8500000000004</v>
          </cell>
          <cell r="K24">
            <v>0.8498</v>
          </cell>
          <cell r="L24">
            <v>0.1502</v>
          </cell>
          <cell r="M24">
            <v>3214.08</v>
          </cell>
          <cell r="N24">
            <v>0</v>
          </cell>
          <cell r="O24">
            <v>3.6800000000000001E-3</v>
          </cell>
          <cell r="P24">
            <v>1.0130999999999999</v>
          </cell>
          <cell r="Q24">
            <v>2.4279999999999999E-2</v>
          </cell>
          <cell r="R24">
            <v>0.38301000000000002</v>
          </cell>
          <cell r="S24">
            <v>12.157</v>
          </cell>
          <cell r="T24">
            <v>0</v>
          </cell>
          <cell r="U24">
            <v>0</v>
          </cell>
          <cell r="V24">
            <v>1.2</v>
          </cell>
          <cell r="W24">
            <v>0</v>
          </cell>
          <cell r="X24">
            <v>0.02</v>
          </cell>
          <cell r="Y24">
            <v>2.2599999999999998</v>
          </cell>
          <cell r="Z24">
            <v>3.05E-6</v>
          </cell>
          <cell r="AA24">
            <v>3.9999999999999998E-6</v>
          </cell>
          <cell r="AB24">
            <v>3.0000000000000001E-3</v>
          </cell>
          <cell r="AC24">
            <v>2120</v>
          </cell>
          <cell r="AD24">
            <v>0</v>
          </cell>
          <cell r="AE24">
            <v>1</v>
          </cell>
        </row>
        <row r="25">
          <cell r="A25">
            <v>36404</v>
          </cell>
          <cell r="B25">
            <v>5105.79</v>
          </cell>
          <cell r="C25">
            <v>4.0999999999999996</v>
          </cell>
          <cell r="D25">
            <v>10</v>
          </cell>
          <cell r="E25">
            <v>12</v>
          </cell>
          <cell r="F25">
            <v>0</v>
          </cell>
          <cell r="G25">
            <v>10</v>
          </cell>
          <cell r="H25">
            <v>12</v>
          </cell>
          <cell r="I25">
            <v>0</v>
          </cell>
          <cell r="J25">
            <v>4903.0600000000004</v>
          </cell>
          <cell r="K25">
            <v>0.8498</v>
          </cell>
          <cell r="L25">
            <v>0.1502</v>
          </cell>
          <cell r="M25">
            <v>3181.97</v>
          </cell>
          <cell r="N25">
            <v>0</v>
          </cell>
          <cell r="O25">
            <v>3.7000000000000002E-3</v>
          </cell>
          <cell r="P25">
            <v>1.0132000000000001</v>
          </cell>
          <cell r="Q25">
            <v>2.4209999999999999E-2</v>
          </cell>
          <cell r="R25">
            <v>0.38301000000000002</v>
          </cell>
          <cell r="S25">
            <v>12.111000000000001</v>
          </cell>
          <cell r="T25">
            <v>0</v>
          </cell>
          <cell r="U25">
            <v>0</v>
          </cell>
          <cell r="V25">
            <v>1.2</v>
          </cell>
          <cell r="W25">
            <v>0</v>
          </cell>
          <cell r="X25">
            <v>0.02</v>
          </cell>
          <cell r="Y25">
            <v>2.2599999999999998</v>
          </cell>
          <cell r="Z25">
            <v>3.05E-6</v>
          </cell>
          <cell r="AA25">
            <v>3.9999999999999998E-6</v>
          </cell>
          <cell r="AB25">
            <v>3.0000000000000001E-3</v>
          </cell>
          <cell r="AC25">
            <v>2430</v>
          </cell>
          <cell r="AD25">
            <v>0</v>
          </cell>
          <cell r="AE25">
            <v>1</v>
          </cell>
        </row>
        <row r="26">
          <cell r="A26">
            <v>36434</v>
          </cell>
          <cell r="B26">
            <v>5077.2</v>
          </cell>
          <cell r="C26">
            <v>4.5999999999999996</v>
          </cell>
          <cell r="D26">
            <v>10</v>
          </cell>
          <cell r="E26">
            <v>12</v>
          </cell>
          <cell r="F26">
            <v>0</v>
          </cell>
          <cell r="G26">
            <v>10</v>
          </cell>
          <cell r="H26">
            <v>12</v>
          </cell>
          <cell r="I26">
            <v>0</v>
          </cell>
          <cell r="J26">
            <v>4882.58</v>
          </cell>
          <cell r="K26">
            <v>0.84970000000000001</v>
          </cell>
          <cell r="L26">
            <v>0.15029999999999999</v>
          </cell>
          <cell r="M26">
            <v>3150.44</v>
          </cell>
          <cell r="N26">
            <v>0</v>
          </cell>
          <cell r="O26">
            <v>3.7200000000000002E-3</v>
          </cell>
          <cell r="P26">
            <v>1.0133000000000001</v>
          </cell>
          <cell r="Q26">
            <v>2.4140000000000002E-2</v>
          </cell>
          <cell r="R26">
            <v>0.38301000000000002</v>
          </cell>
          <cell r="S26">
            <v>12.066000000000001</v>
          </cell>
          <cell r="T26">
            <v>0</v>
          </cell>
          <cell r="U26">
            <v>0</v>
          </cell>
          <cell r="V26">
            <v>1.2</v>
          </cell>
          <cell r="W26">
            <v>0</v>
          </cell>
          <cell r="X26">
            <v>0.02</v>
          </cell>
          <cell r="Y26">
            <v>2.2599999999999998</v>
          </cell>
          <cell r="Z26">
            <v>3.05E-6</v>
          </cell>
          <cell r="AA26">
            <v>3.9999999999999998E-6</v>
          </cell>
          <cell r="AB26">
            <v>3.0000000000000001E-3</v>
          </cell>
          <cell r="AC26">
            <v>2730</v>
          </cell>
          <cell r="AD26">
            <v>0</v>
          </cell>
          <cell r="AE26">
            <v>1</v>
          </cell>
        </row>
        <row r="27">
          <cell r="A27">
            <v>36465</v>
          </cell>
          <cell r="B27">
            <v>5047.3500000000004</v>
          </cell>
          <cell r="C27">
            <v>5.13</v>
          </cell>
          <cell r="D27">
            <v>10</v>
          </cell>
          <cell r="E27">
            <v>12</v>
          </cell>
          <cell r="F27">
            <v>0</v>
          </cell>
          <cell r="G27">
            <v>10</v>
          </cell>
          <cell r="H27">
            <v>12</v>
          </cell>
          <cell r="I27">
            <v>0</v>
          </cell>
          <cell r="J27">
            <v>4860.8500000000004</v>
          </cell>
          <cell r="K27">
            <v>0.84970000000000001</v>
          </cell>
          <cell r="L27">
            <v>0.15029999999999999</v>
          </cell>
          <cell r="M27">
            <v>3117.31</v>
          </cell>
          <cell r="N27">
            <v>0</v>
          </cell>
          <cell r="O27">
            <v>3.7399999999999998E-3</v>
          </cell>
          <cell r="P27">
            <v>1.0134000000000001</v>
          </cell>
          <cell r="Q27">
            <v>2.4060000000000002E-2</v>
          </cell>
          <cell r="R27">
            <v>0.38301000000000002</v>
          </cell>
          <cell r="S27">
            <v>12.019</v>
          </cell>
          <cell r="T27">
            <v>0</v>
          </cell>
          <cell r="U27">
            <v>0</v>
          </cell>
          <cell r="V27">
            <v>1.2</v>
          </cell>
          <cell r="W27">
            <v>0</v>
          </cell>
          <cell r="X27">
            <v>0.02</v>
          </cell>
          <cell r="Y27">
            <v>2.2599999999999998</v>
          </cell>
          <cell r="Z27">
            <v>3.05E-6</v>
          </cell>
          <cell r="AA27">
            <v>3.9999999999999998E-6</v>
          </cell>
          <cell r="AB27">
            <v>4.0000000000000001E-3</v>
          </cell>
          <cell r="AC27">
            <v>3040</v>
          </cell>
          <cell r="AD27">
            <v>0</v>
          </cell>
          <cell r="AE27">
            <v>1</v>
          </cell>
        </row>
        <row r="28">
          <cell r="A28">
            <v>36495</v>
          </cell>
          <cell r="B28">
            <v>5018.1499999999996</v>
          </cell>
          <cell r="C28">
            <v>5.63</v>
          </cell>
          <cell r="D28">
            <v>10</v>
          </cell>
          <cell r="E28">
            <v>12</v>
          </cell>
          <cell r="F28">
            <v>0</v>
          </cell>
          <cell r="G28">
            <v>10</v>
          </cell>
          <cell r="H28">
            <v>12</v>
          </cell>
          <cell r="I28">
            <v>0</v>
          </cell>
          <cell r="J28">
            <v>4839.53</v>
          </cell>
          <cell r="K28">
            <v>0.84970000000000001</v>
          </cell>
          <cell r="L28">
            <v>0.15029999999999999</v>
          </cell>
          <cell r="M28">
            <v>3084.86</v>
          </cell>
          <cell r="N28">
            <v>0</v>
          </cell>
          <cell r="O28">
            <v>3.7499999999999999E-3</v>
          </cell>
          <cell r="P28">
            <v>1.0135000000000001</v>
          </cell>
          <cell r="Q28">
            <v>2.3980000000000001E-2</v>
          </cell>
          <cell r="R28">
            <v>0.38301000000000002</v>
          </cell>
          <cell r="S28">
            <v>11.972</v>
          </cell>
          <cell r="T28">
            <v>0</v>
          </cell>
          <cell r="U28">
            <v>0</v>
          </cell>
          <cell r="V28">
            <v>1.2</v>
          </cell>
          <cell r="W28">
            <v>0</v>
          </cell>
          <cell r="X28">
            <v>0.02</v>
          </cell>
          <cell r="Y28">
            <v>2.2599999999999998</v>
          </cell>
          <cell r="Z28">
            <v>3.05E-6</v>
          </cell>
          <cell r="AA28">
            <v>3.9999999999999998E-6</v>
          </cell>
          <cell r="AB28">
            <v>4.0000000000000001E-3</v>
          </cell>
          <cell r="AC28">
            <v>3340</v>
          </cell>
          <cell r="AD28">
            <v>0</v>
          </cell>
          <cell r="AE28">
            <v>1</v>
          </cell>
        </row>
        <row r="29">
          <cell r="A29">
            <v>36526</v>
          </cell>
          <cell r="B29">
            <v>4987.66</v>
          </cell>
          <cell r="C29">
            <v>6.16</v>
          </cell>
          <cell r="D29">
            <v>10</v>
          </cell>
          <cell r="E29">
            <v>12</v>
          </cell>
          <cell r="F29">
            <v>0</v>
          </cell>
          <cell r="G29">
            <v>10</v>
          </cell>
          <cell r="H29">
            <v>12</v>
          </cell>
          <cell r="I29">
            <v>0</v>
          </cell>
          <cell r="J29">
            <v>4817.21</v>
          </cell>
          <cell r="K29">
            <v>0.84960000000000002</v>
          </cell>
          <cell r="L29">
            <v>0.15040000000000001</v>
          </cell>
          <cell r="M29">
            <v>3050.92</v>
          </cell>
          <cell r="N29">
            <v>0</v>
          </cell>
          <cell r="O29">
            <v>3.7699999999999999E-3</v>
          </cell>
          <cell r="P29">
            <v>1.0135000000000001</v>
          </cell>
          <cell r="Q29">
            <v>2.3900000000000001E-2</v>
          </cell>
          <cell r="R29">
            <v>0.38301000000000002</v>
          </cell>
          <cell r="S29">
            <v>11.923</v>
          </cell>
          <cell r="T29">
            <v>0</v>
          </cell>
          <cell r="U29">
            <v>0</v>
          </cell>
          <cell r="V29">
            <v>1.2</v>
          </cell>
          <cell r="W29">
            <v>0</v>
          </cell>
          <cell r="X29">
            <v>0.02</v>
          </cell>
          <cell r="Y29">
            <v>2.2599999999999998</v>
          </cell>
          <cell r="Z29">
            <v>3.05E-6</v>
          </cell>
          <cell r="AA29">
            <v>3.9999999999999998E-6</v>
          </cell>
          <cell r="AB29">
            <v>4.0000000000000001E-3</v>
          </cell>
          <cell r="AC29">
            <v>3650</v>
          </cell>
          <cell r="AD29">
            <v>0</v>
          </cell>
          <cell r="AE29">
            <v>1</v>
          </cell>
        </row>
        <row r="30">
          <cell r="A30">
            <v>36557</v>
          </cell>
          <cell r="B30">
            <v>4956.83</v>
          </cell>
          <cell r="C30">
            <v>6.68</v>
          </cell>
          <cell r="D30">
            <v>10</v>
          </cell>
          <cell r="E30">
            <v>12</v>
          </cell>
          <cell r="F30">
            <v>0</v>
          </cell>
          <cell r="G30">
            <v>10</v>
          </cell>
          <cell r="H30">
            <v>12</v>
          </cell>
          <cell r="I30">
            <v>0</v>
          </cell>
          <cell r="J30">
            <v>4794.57</v>
          </cell>
          <cell r="K30">
            <v>0.84960000000000002</v>
          </cell>
          <cell r="L30">
            <v>0.15040000000000001</v>
          </cell>
          <cell r="M30">
            <v>3016.3</v>
          </cell>
          <cell r="N30">
            <v>0</v>
          </cell>
          <cell r="O30">
            <v>3.8E-3</v>
          </cell>
          <cell r="P30">
            <v>1.0136000000000001</v>
          </cell>
          <cell r="Q30">
            <v>2.3820000000000001E-2</v>
          </cell>
          <cell r="R30">
            <v>0.38301000000000002</v>
          </cell>
          <cell r="S30">
            <v>11.872999999999999</v>
          </cell>
          <cell r="T30">
            <v>0</v>
          </cell>
          <cell r="U30">
            <v>0</v>
          </cell>
          <cell r="V30">
            <v>1.2</v>
          </cell>
          <cell r="W30">
            <v>0</v>
          </cell>
          <cell r="X30">
            <v>0.02</v>
          </cell>
          <cell r="Y30">
            <v>2.2599999999999998</v>
          </cell>
          <cell r="Z30">
            <v>3.05E-6</v>
          </cell>
          <cell r="AA30">
            <v>3.9999999999999998E-6</v>
          </cell>
          <cell r="AB30">
            <v>5.0000000000000001E-3</v>
          </cell>
          <cell r="AC30">
            <v>3960</v>
          </cell>
          <cell r="AD30">
            <v>0</v>
          </cell>
          <cell r="AE30">
            <v>1</v>
          </cell>
        </row>
        <row r="31">
          <cell r="A31">
            <v>36586</v>
          </cell>
          <cell r="B31">
            <v>4928.7</v>
          </cell>
          <cell r="C31">
            <v>7.15</v>
          </cell>
          <cell r="D31">
            <v>10</v>
          </cell>
          <cell r="E31">
            <v>12</v>
          </cell>
          <cell r="F31">
            <v>0</v>
          </cell>
          <cell r="G31">
            <v>10</v>
          </cell>
          <cell r="H31">
            <v>12</v>
          </cell>
          <cell r="I31">
            <v>0</v>
          </cell>
          <cell r="J31">
            <v>4773.8599999999997</v>
          </cell>
          <cell r="K31">
            <v>0.84960000000000002</v>
          </cell>
          <cell r="L31">
            <v>0.15040000000000001</v>
          </cell>
          <cell r="M31">
            <v>2985.01</v>
          </cell>
          <cell r="N31">
            <v>0</v>
          </cell>
          <cell r="O31">
            <v>3.81E-3</v>
          </cell>
          <cell r="P31">
            <v>1.0137</v>
          </cell>
          <cell r="Q31">
            <v>2.3740000000000001E-2</v>
          </cell>
          <cell r="R31">
            <v>0.38301000000000002</v>
          </cell>
          <cell r="S31">
            <v>11.827999999999999</v>
          </cell>
          <cell r="T31">
            <v>0</v>
          </cell>
          <cell r="U31">
            <v>0</v>
          </cell>
          <cell r="V31">
            <v>1.2</v>
          </cell>
          <cell r="W31">
            <v>0</v>
          </cell>
          <cell r="X31">
            <v>0.02</v>
          </cell>
          <cell r="Y31">
            <v>2.2599999999999998</v>
          </cell>
          <cell r="Z31">
            <v>3.05E-6</v>
          </cell>
          <cell r="AA31">
            <v>3.9999999999999998E-6</v>
          </cell>
          <cell r="AB31">
            <v>5.0000000000000001E-3</v>
          </cell>
          <cell r="AC31">
            <v>4240</v>
          </cell>
          <cell r="AD31">
            <v>0</v>
          </cell>
          <cell r="AE31">
            <v>1</v>
          </cell>
        </row>
        <row r="32">
          <cell r="A32">
            <v>36617</v>
          </cell>
          <cell r="B32">
            <v>4897.2299999999996</v>
          </cell>
          <cell r="C32">
            <v>7.67</v>
          </cell>
          <cell r="D32">
            <v>10</v>
          </cell>
          <cell r="E32">
            <v>12</v>
          </cell>
          <cell r="F32">
            <v>0</v>
          </cell>
          <cell r="G32">
            <v>10</v>
          </cell>
          <cell r="H32">
            <v>12</v>
          </cell>
          <cell r="I32">
            <v>0</v>
          </cell>
          <cell r="J32">
            <v>4750.62</v>
          </cell>
          <cell r="K32">
            <v>0.84950000000000003</v>
          </cell>
          <cell r="L32">
            <v>0.15049999999999999</v>
          </cell>
          <cell r="M32">
            <v>2950.4</v>
          </cell>
          <cell r="N32">
            <v>0</v>
          </cell>
          <cell r="O32">
            <v>3.8400000000000001E-3</v>
          </cell>
          <cell r="P32">
            <v>1.0138</v>
          </cell>
          <cell r="Q32">
            <v>2.366E-2</v>
          </cell>
          <cell r="R32">
            <v>0.38301000000000002</v>
          </cell>
          <cell r="S32">
            <v>11.776</v>
          </cell>
          <cell r="T32">
            <v>0</v>
          </cell>
          <cell r="U32">
            <v>0</v>
          </cell>
          <cell r="V32">
            <v>1.2</v>
          </cell>
          <cell r="W32">
            <v>0</v>
          </cell>
          <cell r="X32">
            <v>0.02</v>
          </cell>
          <cell r="Y32">
            <v>2.2599999999999998</v>
          </cell>
          <cell r="Z32">
            <v>3.05E-6</v>
          </cell>
          <cell r="AA32">
            <v>3.9999999999999998E-6</v>
          </cell>
          <cell r="AB32">
            <v>5.0000000000000001E-3</v>
          </cell>
          <cell r="AC32">
            <v>4550</v>
          </cell>
          <cell r="AD32">
            <v>0</v>
          </cell>
          <cell r="AE32">
            <v>1</v>
          </cell>
        </row>
        <row r="33">
          <cell r="A33">
            <v>36647</v>
          </cell>
          <cell r="B33">
            <v>4866.4399999999996</v>
          </cell>
          <cell r="C33">
            <v>8.18</v>
          </cell>
          <cell r="D33">
            <v>10</v>
          </cell>
          <cell r="E33">
            <v>12</v>
          </cell>
          <cell r="F33">
            <v>0</v>
          </cell>
          <cell r="G33">
            <v>10</v>
          </cell>
          <cell r="H33">
            <v>12</v>
          </cell>
          <cell r="I33">
            <v>0</v>
          </cell>
          <cell r="J33">
            <v>4727.8100000000004</v>
          </cell>
          <cell r="K33">
            <v>0.84950000000000003</v>
          </cell>
          <cell r="L33">
            <v>0.15049999999999999</v>
          </cell>
          <cell r="M33">
            <v>2916.29</v>
          </cell>
          <cell r="N33">
            <v>0</v>
          </cell>
          <cell r="O33">
            <v>3.8600000000000001E-3</v>
          </cell>
          <cell r="P33">
            <v>1.0139</v>
          </cell>
          <cell r="Q33">
            <v>2.358E-2</v>
          </cell>
          <cell r="R33">
            <v>0.38301000000000002</v>
          </cell>
          <cell r="S33">
            <v>11.725</v>
          </cell>
          <cell r="T33">
            <v>0</v>
          </cell>
          <cell r="U33">
            <v>0</v>
          </cell>
          <cell r="V33">
            <v>1.2</v>
          </cell>
          <cell r="W33">
            <v>0</v>
          </cell>
          <cell r="X33">
            <v>0.02</v>
          </cell>
          <cell r="Y33">
            <v>2.2599999999999998</v>
          </cell>
          <cell r="Z33">
            <v>3.05E-6</v>
          </cell>
          <cell r="AA33">
            <v>3.9999999999999998E-6</v>
          </cell>
          <cell r="AB33">
            <v>6.0000000000000001E-3</v>
          </cell>
          <cell r="AC33">
            <v>4850</v>
          </cell>
          <cell r="AD33">
            <v>0</v>
          </cell>
          <cell r="AE33">
            <v>1</v>
          </cell>
        </row>
        <row r="34">
          <cell r="A34">
            <v>36678</v>
          </cell>
          <cell r="B34">
            <v>4834.2700000000004</v>
          </cell>
          <cell r="C34">
            <v>8.6999999999999993</v>
          </cell>
          <cell r="D34">
            <v>10</v>
          </cell>
          <cell r="E34">
            <v>12</v>
          </cell>
          <cell r="F34">
            <v>0</v>
          </cell>
          <cell r="G34">
            <v>10</v>
          </cell>
          <cell r="H34">
            <v>12</v>
          </cell>
          <cell r="I34">
            <v>0</v>
          </cell>
          <cell r="J34">
            <v>4703.91</v>
          </cell>
          <cell r="K34">
            <v>0.84950000000000003</v>
          </cell>
          <cell r="L34">
            <v>0.15049999999999999</v>
          </cell>
          <cell r="M34">
            <v>2880.5</v>
          </cell>
          <cell r="N34">
            <v>0</v>
          </cell>
          <cell r="O34">
            <v>3.8800000000000002E-3</v>
          </cell>
          <cell r="P34">
            <v>1.014</v>
          </cell>
          <cell r="Q34">
            <v>2.349E-2</v>
          </cell>
          <cell r="R34">
            <v>0.38301000000000002</v>
          </cell>
          <cell r="S34">
            <v>11.672000000000001</v>
          </cell>
          <cell r="T34">
            <v>0</v>
          </cell>
          <cell r="U34">
            <v>0</v>
          </cell>
          <cell r="V34">
            <v>1.2</v>
          </cell>
          <cell r="W34">
            <v>0</v>
          </cell>
          <cell r="X34">
            <v>0.02</v>
          </cell>
          <cell r="Y34">
            <v>2.2599999999999998</v>
          </cell>
          <cell r="Z34">
            <v>3.0400000000000001E-6</v>
          </cell>
          <cell r="AA34">
            <v>3.9999999999999998E-6</v>
          </cell>
          <cell r="AB34">
            <v>6.0000000000000001E-3</v>
          </cell>
          <cell r="AC34">
            <v>5160</v>
          </cell>
          <cell r="AD34">
            <v>0</v>
          </cell>
          <cell r="AE34">
            <v>1</v>
          </cell>
        </row>
        <row r="35">
          <cell r="A35">
            <v>36708</v>
          </cell>
          <cell r="B35">
            <v>4802.8100000000004</v>
          </cell>
          <cell r="C35">
            <v>9.2100000000000009</v>
          </cell>
          <cell r="D35">
            <v>10</v>
          </cell>
          <cell r="E35">
            <v>12</v>
          </cell>
          <cell r="F35">
            <v>0</v>
          </cell>
          <cell r="G35">
            <v>10</v>
          </cell>
          <cell r="H35">
            <v>12</v>
          </cell>
          <cell r="I35">
            <v>0</v>
          </cell>
          <cell r="J35">
            <v>4680.46</v>
          </cell>
          <cell r="K35">
            <v>0.84940000000000004</v>
          </cell>
          <cell r="L35">
            <v>0.15060000000000001</v>
          </cell>
          <cell r="M35">
            <v>2845.44</v>
          </cell>
          <cell r="N35">
            <v>0</v>
          </cell>
          <cell r="O35">
            <v>3.8999999999999998E-3</v>
          </cell>
          <cell r="P35">
            <v>1.0141</v>
          </cell>
          <cell r="Q35">
            <v>2.341E-2</v>
          </cell>
          <cell r="R35">
            <v>0.38301000000000002</v>
          </cell>
          <cell r="S35">
            <v>11.62</v>
          </cell>
          <cell r="T35">
            <v>0</v>
          </cell>
          <cell r="U35">
            <v>0</v>
          </cell>
          <cell r="V35">
            <v>1.2</v>
          </cell>
          <cell r="W35">
            <v>0</v>
          </cell>
          <cell r="X35">
            <v>0.02</v>
          </cell>
          <cell r="Y35">
            <v>2.2599999999999998</v>
          </cell>
          <cell r="Z35">
            <v>3.0400000000000001E-6</v>
          </cell>
          <cell r="AA35">
            <v>3.9999999999999998E-6</v>
          </cell>
          <cell r="AB35">
            <v>7.0000000000000001E-3</v>
          </cell>
          <cell r="AC35">
            <v>5460</v>
          </cell>
          <cell r="AD35">
            <v>0</v>
          </cell>
          <cell r="AE35">
            <v>1</v>
          </cell>
        </row>
        <row r="36">
          <cell r="A36">
            <v>36739</v>
          </cell>
          <cell r="B36">
            <v>4741.6099999999997</v>
          </cell>
          <cell r="C36">
            <v>9.73</v>
          </cell>
          <cell r="D36">
            <v>10</v>
          </cell>
          <cell r="E36">
            <v>12</v>
          </cell>
          <cell r="F36">
            <v>0</v>
          </cell>
          <cell r="G36">
            <v>10</v>
          </cell>
          <cell r="H36">
            <v>12</v>
          </cell>
          <cell r="I36">
            <v>0</v>
          </cell>
          <cell r="J36">
            <v>4635.5200000000004</v>
          </cell>
          <cell r="K36">
            <v>0.84940000000000004</v>
          </cell>
          <cell r="L36">
            <v>0.15060000000000001</v>
          </cell>
          <cell r="M36">
            <v>2776.47</v>
          </cell>
          <cell r="N36">
            <v>0</v>
          </cell>
          <cell r="O36">
            <v>3.9199999999999999E-3</v>
          </cell>
          <cell r="P36">
            <v>1.0143</v>
          </cell>
          <cell r="Q36">
            <v>2.324E-2</v>
          </cell>
          <cell r="R36">
            <v>0.38301000000000002</v>
          </cell>
          <cell r="S36">
            <v>11.516</v>
          </cell>
          <cell r="T36">
            <v>0</v>
          </cell>
          <cell r="U36">
            <v>0</v>
          </cell>
          <cell r="V36">
            <v>1.2</v>
          </cell>
          <cell r="W36">
            <v>0</v>
          </cell>
          <cell r="X36">
            <v>0.02</v>
          </cell>
          <cell r="Y36">
            <v>2.2599999999999998</v>
          </cell>
          <cell r="Z36">
            <v>3.0400000000000001E-6</v>
          </cell>
          <cell r="AA36">
            <v>3.9999999999999998E-6</v>
          </cell>
          <cell r="AB36">
            <v>7.0000000000000001E-3</v>
          </cell>
          <cell r="AC36">
            <v>5770</v>
          </cell>
          <cell r="AD36">
            <v>0</v>
          </cell>
          <cell r="AE36">
            <v>1</v>
          </cell>
        </row>
        <row r="37">
          <cell r="A37">
            <v>36770</v>
          </cell>
          <cell r="B37">
            <v>4677.07</v>
          </cell>
          <cell r="C37">
            <v>10.3</v>
          </cell>
          <cell r="D37">
            <v>10</v>
          </cell>
          <cell r="E37">
            <v>12</v>
          </cell>
          <cell r="F37">
            <v>0</v>
          </cell>
          <cell r="G37">
            <v>10</v>
          </cell>
          <cell r="H37">
            <v>12</v>
          </cell>
          <cell r="I37">
            <v>0</v>
          </cell>
          <cell r="J37">
            <v>4587.8599999999997</v>
          </cell>
          <cell r="K37">
            <v>0.84930000000000005</v>
          </cell>
          <cell r="L37">
            <v>0.1507</v>
          </cell>
          <cell r="M37">
            <v>2703.07</v>
          </cell>
          <cell r="N37">
            <v>0</v>
          </cell>
          <cell r="O37">
            <v>3.9399999999999999E-3</v>
          </cell>
          <cell r="P37">
            <v>1.0145</v>
          </cell>
          <cell r="Q37">
            <v>2.307E-2</v>
          </cell>
          <cell r="R37">
            <v>0.38301000000000002</v>
          </cell>
          <cell r="S37">
            <v>11.406000000000001</v>
          </cell>
          <cell r="T37">
            <v>0</v>
          </cell>
          <cell r="U37">
            <v>0</v>
          </cell>
          <cell r="V37">
            <v>1.2</v>
          </cell>
          <cell r="W37">
            <v>0</v>
          </cell>
          <cell r="X37">
            <v>0.02</v>
          </cell>
          <cell r="Y37">
            <v>2.2599999999999998</v>
          </cell>
          <cell r="Z37">
            <v>3.0400000000000001E-6</v>
          </cell>
          <cell r="AA37">
            <v>3.9999999999999998E-6</v>
          </cell>
          <cell r="AB37">
            <v>7.0000000000000001E-3</v>
          </cell>
          <cell r="AC37">
            <v>6080</v>
          </cell>
          <cell r="AD37">
            <v>0</v>
          </cell>
          <cell r="AE37">
            <v>1</v>
          </cell>
        </row>
        <row r="38">
          <cell r="A38">
            <v>36800</v>
          </cell>
          <cell r="B38">
            <v>4613.93</v>
          </cell>
          <cell r="C38">
            <v>10.8</v>
          </cell>
          <cell r="D38">
            <v>10</v>
          </cell>
          <cell r="E38">
            <v>12</v>
          </cell>
          <cell r="F38">
            <v>0</v>
          </cell>
          <cell r="G38">
            <v>10</v>
          </cell>
          <cell r="H38">
            <v>12</v>
          </cell>
          <cell r="I38">
            <v>0</v>
          </cell>
          <cell r="J38">
            <v>4540.93</v>
          </cell>
          <cell r="K38">
            <v>0.84919999999999995</v>
          </cell>
          <cell r="L38">
            <v>0.15079999999999999</v>
          </cell>
          <cell r="M38">
            <v>2630.49</v>
          </cell>
          <cell r="N38">
            <v>0</v>
          </cell>
          <cell r="O38">
            <v>3.96E-3</v>
          </cell>
          <cell r="P38">
            <v>1.0146999999999999</v>
          </cell>
          <cell r="Q38">
            <v>2.29E-2</v>
          </cell>
          <cell r="R38">
            <v>0.38301000000000002</v>
          </cell>
          <cell r="S38">
            <v>11.297000000000001</v>
          </cell>
          <cell r="T38">
            <v>0</v>
          </cell>
          <cell r="U38">
            <v>0</v>
          </cell>
          <cell r="V38">
            <v>1.2</v>
          </cell>
          <cell r="W38">
            <v>0</v>
          </cell>
          <cell r="X38">
            <v>0.02</v>
          </cell>
          <cell r="Y38">
            <v>2.2599999999999998</v>
          </cell>
          <cell r="Z38">
            <v>3.0400000000000001E-6</v>
          </cell>
          <cell r="AA38">
            <v>3.9999999999999998E-6</v>
          </cell>
          <cell r="AB38">
            <v>8.0000000000000002E-3</v>
          </cell>
          <cell r="AC38">
            <v>6380</v>
          </cell>
          <cell r="AD38">
            <v>0</v>
          </cell>
          <cell r="AE38">
            <v>1</v>
          </cell>
        </row>
        <row r="39">
          <cell r="A39">
            <v>36831</v>
          </cell>
          <cell r="B39">
            <v>4547.9799999999996</v>
          </cell>
          <cell r="C39">
            <v>11.3</v>
          </cell>
          <cell r="D39">
            <v>10</v>
          </cell>
          <cell r="E39">
            <v>12</v>
          </cell>
          <cell r="F39">
            <v>0</v>
          </cell>
          <cell r="G39">
            <v>10</v>
          </cell>
          <cell r="H39">
            <v>12</v>
          </cell>
          <cell r="I39">
            <v>0</v>
          </cell>
          <cell r="J39">
            <v>4491.57</v>
          </cell>
          <cell r="K39">
            <v>0.84919999999999995</v>
          </cell>
          <cell r="L39">
            <v>0.15079999999999999</v>
          </cell>
          <cell r="M39">
            <v>2553.7399999999998</v>
          </cell>
          <cell r="N39">
            <v>0</v>
          </cell>
          <cell r="O39">
            <v>3.98E-3</v>
          </cell>
          <cell r="P39">
            <v>1.0148999999999999</v>
          </cell>
          <cell r="Q39">
            <v>2.273E-2</v>
          </cell>
          <cell r="R39">
            <v>0.38301000000000002</v>
          </cell>
          <cell r="S39">
            <v>11.182</v>
          </cell>
          <cell r="T39">
            <v>0</v>
          </cell>
          <cell r="U39">
            <v>0</v>
          </cell>
          <cell r="V39">
            <v>1.2</v>
          </cell>
          <cell r="W39">
            <v>0</v>
          </cell>
          <cell r="X39">
            <v>0.02</v>
          </cell>
          <cell r="Y39">
            <v>2.2599999999999998</v>
          </cell>
          <cell r="Z39">
            <v>3.0400000000000001E-6</v>
          </cell>
          <cell r="AA39">
            <v>3.9999999999999998E-6</v>
          </cell>
          <cell r="AB39">
            <v>8.0000000000000002E-3</v>
          </cell>
          <cell r="AC39">
            <v>6690</v>
          </cell>
          <cell r="AD39">
            <v>0</v>
          </cell>
          <cell r="AE39">
            <v>1</v>
          </cell>
        </row>
        <row r="40">
          <cell r="A40">
            <v>36861</v>
          </cell>
          <cell r="B40">
            <v>4494.26</v>
          </cell>
          <cell r="C40">
            <v>11.8</v>
          </cell>
          <cell r="D40">
            <v>10</v>
          </cell>
          <cell r="E40">
            <v>12</v>
          </cell>
          <cell r="F40">
            <v>0</v>
          </cell>
          <cell r="G40">
            <v>10</v>
          </cell>
          <cell r="H40">
            <v>12</v>
          </cell>
          <cell r="I40">
            <v>0</v>
          </cell>
          <cell r="J40">
            <v>4450.8500000000004</v>
          </cell>
          <cell r="K40">
            <v>0.84909999999999997</v>
          </cell>
          <cell r="L40">
            <v>0.15090000000000001</v>
          </cell>
          <cell r="M40">
            <v>2490.33</v>
          </cell>
          <cell r="N40">
            <v>0</v>
          </cell>
          <cell r="O40">
            <v>4.0099999999999997E-3</v>
          </cell>
          <cell r="P40">
            <v>1.0150999999999999</v>
          </cell>
          <cell r="Q40">
            <v>2.2579999999999999E-2</v>
          </cell>
          <cell r="R40">
            <v>0.38301000000000002</v>
          </cell>
          <cell r="S40">
            <v>11.086</v>
          </cell>
          <cell r="T40">
            <v>0</v>
          </cell>
          <cell r="U40">
            <v>0</v>
          </cell>
          <cell r="V40">
            <v>1.2</v>
          </cell>
          <cell r="W40">
            <v>0</v>
          </cell>
          <cell r="X40">
            <v>0.02</v>
          </cell>
          <cell r="Y40">
            <v>2.2599999999999998</v>
          </cell>
          <cell r="Z40">
            <v>3.0400000000000001E-6</v>
          </cell>
          <cell r="AA40">
            <v>3.9999999999999998E-6</v>
          </cell>
          <cell r="AB40">
            <v>8.0000000000000002E-3</v>
          </cell>
          <cell r="AC40">
            <v>6990</v>
          </cell>
          <cell r="AD40">
            <v>0</v>
          </cell>
          <cell r="AE40">
            <v>1</v>
          </cell>
        </row>
        <row r="41">
          <cell r="A41">
            <v>36892</v>
          </cell>
          <cell r="B41">
            <v>4470.09</v>
          </cell>
          <cell r="C41">
            <v>12.3</v>
          </cell>
          <cell r="D41">
            <v>10</v>
          </cell>
          <cell r="E41">
            <v>12</v>
          </cell>
          <cell r="F41">
            <v>0</v>
          </cell>
          <cell r="G41">
            <v>10</v>
          </cell>
          <cell r="H41">
            <v>12</v>
          </cell>
          <cell r="I41">
            <v>0</v>
          </cell>
          <cell r="J41">
            <v>4431.5200000000004</v>
          </cell>
          <cell r="K41">
            <v>0.84909999999999997</v>
          </cell>
          <cell r="L41">
            <v>0.15090000000000001</v>
          </cell>
          <cell r="M41">
            <v>2461.71</v>
          </cell>
          <cell r="N41">
            <v>0</v>
          </cell>
          <cell r="O41">
            <v>4.0299999999999997E-3</v>
          </cell>
          <cell r="P41">
            <v>1.0150999999999999</v>
          </cell>
          <cell r="Q41">
            <v>2.2509999999999999E-2</v>
          </cell>
          <cell r="R41">
            <v>0.38301000000000002</v>
          </cell>
          <cell r="S41">
            <v>11.042999999999999</v>
          </cell>
          <cell r="T41">
            <v>0</v>
          </cell>
          <cell r="U41">
            <v>0</v>
          </cell>
          <cell r="V41">
            <v>1.2</v>
          </cell>
          <cell r="W41">
            <v>0</v>
          </cell>
          <cell r="X41">
            <v>0.02</v>
          </cell>
          <cell r="Y41">
            <v>2.2599999999999998</v>
          </cell>
          <cell r="Z41">
            <v>3.0400000000000001E-6</v>
          </cell>
          <cell r="AA41">
            <v>3.9999999999999998E-6</v>
          </cell>
          <cell r="AB41">
            <v>8.9999999999999993E-3</v>
          </cell>
          <cell r="AC41">
            <v>7310</v>
          </cell>
          <cell r="AD41">
            <v>0</v>
          </cell>
          <cell r="AE41">
            <v>1</v>
          </cell>
        </row>
        <row r="42">
          <cell r="A42">
            <v>36923</v>
          </cell>
          <cell r="B42">
            <v>4446.3999999999996</v>
          </cell>
          <cell r="C42">
            <v>12.8</v>
          </cell>
          <cell r="D42">
            <v>10</v>
          </cell>
          <cell r="E42">
            <v>12</v>
          </cell>
          <cell r="F42">
            <v>0</v>
          </cell>
          <cell r="G42">
            <v>10</v>
          </cell>
          <cell r="H42">
            <v>12</v>
          </cell>
          <cell r="I42">
            <v>0</v>
          </cell>
          <cell r="J42">
            <v>4412.5200000000004</v>
          </cell>
          <cell r="K42">
            <v>0.84909999999999997</v>
          </cell>
          <cell r="L42">
            <v>0.15090000000000001</v>
          </cell>
          <cell r="M42">
            <v>2433.3000000000002</v>
          </cell>
          <cell r="N42">
            <v>0</v>
          </cell>
          <cell r="O42">
            <v>4.0499999999999998E-3</v>
          </cell>
          <cell r="P42">
            <v>1.0152000000000001</v>
          </cell>
          <cell r="Q42">
            <v>2.2440000000000002E-2</v>
          </cell>
          <cell r="R42">
            <v>0.38301000000000002</v>
          </cell>
          <cell r="S42">
            <v>11</v>
          </cell>
          <cell r="T42">
            <v>0</v>
          </cell>
          <cell r="U42">
            <v>0</v>
          </cell>
          <cell r="V42">
            <v>1.2</v>
          </cell>
          <cell r="W42">
            <v>0</v>
          </cell>
          <cell r="X42">
            <v>0.02</v>
          </cell>
          <cell r="Y42">
            <v>2.2599999999999998</v>
          </cell>
          <cell r="Z42">
            <v>3.0400000000000001E-6</v>
          </cell>
          <cell r="AA42">
            <v>3.9999999999999998E-6</v>
          </cell>
          <cell r="AB42">
            <v>8.9999999999999993E-3</v>
          </cell>
          <cell r="AC42">
            <v>7620</v>
          </cell>
          <cell r="AD42">
            <v>0</v>
          </cell>
          <cell r="AE42">
            <v>1</v>
          </cell>
        </row>
        <row r="43">
          <cell r="A43">
            <v>36951</v>
          </cell>
          <cell r="B43">
            <v>4424.76</v>
          </cell>
          <cell r="C43">
            <v>13.3</v>
          </cell>
          <cell r="D43">
            <v>10</v>
          </cell>
          <cell r="E43">
            <v>12</v>
          </cell>
          <cell r="F43">
            <v>0.1</v>
          </cell>
          <cell r="G43">
            <v>10</v>
          </cell>
          <cell r="H43">
            <v>12</v>
          </cell>
          <cell r="I43">
            <v>0</v>
          </cell>
          <cell r="J43">
            <v>4395.1400000000003</v>
          </cell>
          <cell r="K43">
            <v>0.84899999999999998</v>
          </cell>
          <cell r="L43">
            <v>0.151</v>
          </cell>
          <cell r="M43">
            <v>2407.31</v>
          </cell>
          <cell r="N43">
            <v>0</v>
          </cell>
          <cell r="O43">
            <v>4.0800000000000003E-3</v>
          </cell>
          <cell r="P43">
            <v>1.0153000000000001</v>
          </cell>
          <cell r="Q43">
            <v>2.2370000000000001E-2</v>
          </cell>
          <cell r="R43">
            <v>0.38301000000000002</v>
          </cell>
          <cell r="S43">
            <v>10.961</v>
          </cell>
          <cell r="T43">
            <v>0</v>
          </cell>
          <cell r="U43">
            <v>0</v>
          </cell>
          <cell r="V43">
            <v>1.2</v>
          </cell>
          <cell r="W43">
            <v>0</v>
          </cell>
          <cell r="X43">
            <v>0.02</v>
          </cell>
          <cell r="Y43">
            <v>2.2599999999999998</v>
          </cell>
          <cell r="Z43">
            <v>3.0400000000000001E-6</v>
          </cell>
          <cell r="AA43">
            <v>3.9999999999999998E-6</v>
          </cell>
          <cell r="AB43">
            <v>8.9999999999999993E-3</v>
          </cell>
          <cell r="AC43">
            <v>7900</v>
          </cell>
          <cell r="AD43">
            <v>0</v>
          </cell>
          <cell r="AE43">
            <v>1</v>
          </cell>
        </row>
        <row r="44">
          <cell r="A44">
            <v>36982</v>
          </cell>
          <cell r="B44">
            <v>4400.53</v>
          </cell>
          <cell r="C44">
            <v>13.8</v>
          </cell>
          <cell r="D44">
            <v>10</v>
          </cell>
          <cell r="E44">
            <v>12</v>
          </cell>
          <cell r="F44">
            <v>0.1</v>
          </cell>
          <cell r="G44">
            <v>10</v>
          </cell>
          <cell r="H44">
            <v>12</v>
          </cell>
          <cell r="I44">
            <v>0.1</v>
          </cell>
          <cell r="J44">
            <v>4375.6400000000003</v>
          </cell>
          <cell r="K44">
            <v>0.84899999999999998</v>
          </cell>
          <cell r="L44">
            <v>0.151</v>
          </cell>
          <cell r="M44">
            <v>2378.17</v>
          </cell>
          <cell r="N44">
            <v>0.01</v>
          </cell>
          <cell r="O44">
            <v>4.1000000000000003E-3</v>
          </cell>
          <cell r="P44">
            <v>1.0154000000000001</v>
          </cell>
          <cell r="Q44">
            <v>2.23E-2</v>
          </cell>
          <cell r="R44">
            <v>0.38301000000000002</v>
          </cell>
          <cell r="S44">
            <v>10.917</v>
          </cell>
          <cell r="T44">
            <v>0</v>
          </cell>
          <cell r="U44">
            <v>0</v>
          </cell>
          <cell r="V44">
            <v>1.2</v>
          </cell>
          <cell r="W44">
            <v>0</v>
          </cell>
          <cell r="X44">
            <v>0.02</v>
          </cell>
          <cell r="Y44">
            <v>2.2599999999999998</v>
          </cell>
          <cell r="Z44">
            <v>3.0400000000000001E-6</v>
          </cell>
          <cell r="AA44">
            <v>3.9999999999999998E-6</v>
          </cell>
          <cell r="AB44">
            <v>0.01</v>
          </cell>
          <cell r="AC44">
            <v>8210</v>
          </cell>
          <cell r="AD44">
            <v>0</v>
          </cell>
          <cell r="AE44">
            <v>1</v>
          </cell>
        </row>
        <row r="45">
          <cell r="A45">
            <v>37012</v>
          </cell>
          <cell r="B45">
            <v>4376.8100000000004</v>
          </cell>
          <cell r="C45">
            <v>14.4</v>
          </cell>
          <cell r="D45">
            <v>10</v>
          </cell>
          <cell r="E45">
            <v>12</v>
          </cell>
          <cell r="F45">
            <v>0.1</v>
          </cell>
          <cell r="G45">
            <v>10</v>
          </cell>
          <cell r="H45">
            <v>12</v>
          </cell>
          <cell r="I45">
            <v>0.1</v>
          </cell>
          <cell r="J45">
            <v>4356.5</v>
          </cell>
          <cell r="K45">
            <v>0.84899999999999998</v>
          </cell>
          <cell r="L45">
            <v>0.151</v>
          </cell>
          <cell r="M45">
            <v>2349.27</v>
          </cell>
          <cell r="N45">
            <v>0.01</v>
          </cell>
          <cell r="O45">
            <v>4.1200000000000004E-3</v>
          </cell>
          <cell r="P45">
            <v>1.0154000000000001</v>
          </cell>
          <cell r="Q45">
            <v>2.223E-2</v>
          </cell>
          <cell r="R45">
            <v>0.38301000000000002</v>
          </cell>
          <cell r="S45">
            <v>10.874000000000001</v>
          </cell>
          <cell r="T45">
            <v>0</v>
          </cell>
          <cell r="U45">
            <v>0</v>
          </cell>
          <cell r="V45">
            <v>1.2</v>
          </cell>
          <cell r="W45">
            <v>0</v>
          </cell>
          <cell r="X45">
            <v>0.02</v>
          </cell>
          <cell r="Y45">
            <v>2.2599999999999998</v>
          </cell>
          <cell r="Z45">
            <v>3.0400000000000001E-6</v>
          </cell>
          <cell r="AA45">
            <v>3.9999999999999998E-6</v>
          </cell>
          <cell r="AB45">
            <v>0.01</v>
          </cell>
          <cell r="AC45">
            <v>8510</v>
          </cell>
          <cell r="AD45">
            <v>0</v>
          </cell>
          <cell r="AE45">
            <v>1</v>
          </cell>
        </row>
        <row r="46">
          <cell r="A46">
            <v>37043</v>
          </cell>
          <cell r="B46">
            <v>4352.01</v>
          </cell>
          <cell r="C46">
            <v>14.9</v>
          </cell>
          <cell r="D46">
            <v>10</v>
          </cell>
          <cell r="E46">
            <v>12</v>
          </cell>
          <cell r="F46">
            <v>0.1</v>
          </cell>
          <cell r="G46">
            <v>10</v>
          </cell>
          <cell r="H46">
            <v>12</v>
          </cell>
          <cell r="I46">
            <v>0.1</v>
          </cell>
          <cell r="J46">
            <v>4336.45</v>
          </cell>
          <cell r="K46">
            <v>0.84899999999999998</v>
          </cell>
          <cell r="L46">
            <v>0.151</v>
          </cell>
          <cell r="M46">
            <v>2318.9699999999998</v>
          </cell>
          <cell r="N46">
            <v>0.01</v>
          </cell>
          <cell r="O46">
            <v>4.15E-3</v>
          </cell>
          <cell r="P46">
            <v>1.0155000000000001</v>
          </cell>
          <cell r="Q46">
            <v>2.2159999999999999E-2</v>
          </cell>
          <cell r="R46">
            <v>0.38301000000000002</v>
          </cell>
          <cell r="S46">
            <v>10.829000000000001</v>
          </cell>
          <cell r="T46">
            <v>0</v>
          </cell>
          <cell r="U46">
            <v>0</v>
          </cell>
          <cell r="V46">
            <v>1.2</v>
          </cell>
          <cell r="W46">
            <v>0</v>
          </cell>
          <cell r="X46">
            <v>0.02</v>
          </cell>
          <cell r="Y46">
            <v>2.2599999999999998</v>
          </cell>
          <cell r="Z46">
            <v>3.0400000000000001E-6</v>
          </cell>
          <cell r="AA46">
            <v>3.9999999999999998E-6</v>
          </cell>
          <cell r="AB46">
            <v>1.0999999999999999E-2</v>
          </cell>
          <cell r="AC46">
            <v>8820</v>
          </cell>
          <cell r="AD46">
            <v>0</v>
          </cell>
          <cell r="AE46">
            <v>1</v>
          </cell>
        </row>
        <row r="47">
          <cell r="A47">
            <v>37073</v>
          </cell>
          <cell r="B47">
            <v>4327.72</v>
          </cell>
          <cell r="C47">
            <v>15.4</v>
          </cell>
          <cell r="D47">
            <v>10</v>
          </cell>
          <cell r="E47">
            <v>12</v>
          </cell>
          <cell r="F47">
            <v>0.1</v>
          </cell>
          <cell r="G47">
            <v>10</v>
          </cell>
          <cell r="H47">
            <v>12</v>
          </cell>
          <cell r="I47">
            <v>0.1</v>
          </cell>
          <cell r="J47">
            <v>4316.78</v>
          </cell>
          <cell r="K47">
            <v>0.84889999999999999</v>
          </cell>
          <cell r="L47">
            <v>0.15110000000000001</v>
          </cell>
          <cell r="M47">
            <v>2289.2199999999998</v>
          </cell>
          <cell r="N47">
            <v>0.01</v>
          </cell>
          <cell r="O47">
            <v>4.1700000000000001E-3</v>
          </cell>
          <cell r="P47">
            <v>1.0156000000000001</v>
          </cell>
          <cell r="Q47">
            <v>2.2079999999999999E-2</v>
          </cell>
          <cell r="R47">
            <v>0.38301000000000002</v>
          </cell>
          <cell r="S47">
            <v>10.784000000000001</v>
          </cell>
          <cell r="T47">
            <v>0</v>
          </cell>
          <cell r="U47">
            <v>0</v>
          </cell>
          <cell r="V47">
            <v>1.2</v>
          </cell>
          <cell r="W47">
            <v>0</v>
          </cell>
          <cell r="X47">
            <v>0.02</v>
          </cell>
          <cell r="Y47">
            <v>2.2599999999999998</v>
          </cell>
          <cell r="Z47">
            <v>3.0400000000000001E-6</v>
          </cell>
          <cell r="AA47">
            <v>3.9999999999999998E-6</v>
          </cell>
          <cell r="AB47">
            <v>1.0999999999999999E-2</v>
          </cell>
          <cell r="AC47">
            <v>9120</v>
          </cell>
          <cell r="AD47">
            <v>0</v>
          </cell>
          <cell r="AE47">
            <v>1</v>
          </cell>
        </row>
        <row r="48">
          <cell r="A48">
            <v>37104</v>
          </cell>
          <cell r="B48">
            <v>4302.32</v>
          </cell>
          <cell r="C48">
            <v>15.9</v>
          </cell>
          <cell r="D48">
            <v>10</v>
          </cell>
          <cell r="E48">
            <v>12</v>
          </cell>
          <cell r="F48">
            <v>0.1</v>
          </cell>
          <cell r="G48">
            <v>10</v>
          </cell>
          <cell r="H48">
            <v>12</v>
          </cell>
          <cell r="I48">
            <v>0.1</v>
          </cell>
          <cell r="J48">
            <v>4296.16</v>
          </cell>
          <cell r="K48">
            <v>0.84889999999999999</v>
          </cell>
          <cell r="L48">
            <v>0.15110000000000001</v>
          </cell>
          <cell r="M48">
            <v>2257.69</v>
          </cell>
          <cell r="N48">
            <v>0.01</v>
          </cell>
          <cell r="O48">
            <v>4.1999999999999997E-3</v>
          </cell>
          <cell r="P48">
            <v>1.0157</v>
          </cell>
          <cell r="Q48">
            <v>2.2009999999999998E-2</v>
          </cell>
          <cell r="R48">
            <v>0.38301000000000002</v>
          </cell>
          <cell r="S48">
            <v>10.737</v>
          </cell>
          <cell r="T48">
            <v>0</v>
          </cell>
          <cell r="U48">
            <v>0</v>
          </cell>
          <cell r="V48">
            <v>1.2</v>
          </cell>
          <cell r="W48">
            <v>0</v>
          </cell>
          <cell r="X48">
            <v>0.02</v>
          </cell>
          <cell r="Y48">
            <v>2.2599999999999998</v>
          </cell>
          <cell r="Z48">
            <v>3.0400000000000001E-6</v>
          </cell>
          <cell r="AA48">
            <v>3.9999999999999998E-6</v>
          </cell>
          <cell r="AB48">
            <v>1.0999999999999999E-2</v>
          </cell>
          <cell r="AC48">
            <v>9430</v>
          </cell>
          <cell r="AD48">
            <v>0</v>
          </cell>
          <cell r="AE48">
            <v>1</v>
          </cell>
        </row>
        <row r="49">
          <cell r="A49">
            <v>37135</v>
          </cell>
          <cell r="B49">
            <v>4276.6099999999997</v>
          </cell>
          <cell r="C49">
            <v>16.399999999999999</v>
          </cell>
          <cell r="D49">
            <v>10</v>
          </cell>
          <cell r="E49">
            <v>12</v>
          </cell>
          <cell r="F49">
            <v>0.1</v>
          </cell>
          <cell r="G49">
            <v>10</v>
          </cell>
          <cell r="H49">
            <v>12</v>
          </cell>
          <cell r="I49">
            <v>0.1</v>
          </cell>
          <cell r="J49">
            <v>4275.24</v>
          </cell>
          <cell r="K49">
            <v>0.84889999999999999</v>
          </cell>
          <cell r="L49">
            <v>0.15110000000000001</v>
          </cell>
          <cell r="M49">
            <v>2225.71</v>
          </cell>
          <cell r="N49">
            <v>0.01</v>
          </cell>
          <cell r="O49">
            <v>4.2199999999999998E-3</v>
          </cell>
          <cell r="P49">
            <v>1.0157</v>
          </cell>
          <cell r="Q49">
            <v>2.1930000000000002E-2</v>
          </cell>
          <cell r="R49">
            <v>0.38301000000000002</v>
          </cell>
          <cell r="S49">
            <v>10.689</v>
          </cell>
          <cell r="T49">
            <v>0</v>
          </cell>
          <cell r="U49">
            <v>0</v>
          </cell>
          <cell r="V49">
            <v>1.2</v>
          </cell>
          <cell r="W49">
            <v>0</v>
          </cell>
          <cell r="X49">
            <v>0.02</v>
          </cell>
          <cell r="Y49">
            <v>2.2599999999999998</v>
          </cell>
          <cell r="Z49">
            <v>3.0400000000000001E-6</v>
          </cell>
          <cell r="AA49">
            <v>3.9999999999999998E-6</v>
          </cell>
          <cell r="AB49">
            <v>1.2E-2</v>
          </cell>
          <cell r="AC49">
            <v>9740</v>
          </cell>
          <cell r="AD49">
            <v>0</v>
          </cell>
          <cell r="AE49">
            <v>1</v>
          </cell>
        </row>
        <row r="50">
          <cell r="A50">
            <v>37165</v>
          </cell>
          <cell r="B50">
            <v>4251.42</v>
          </cell>
          <cell r="C50">
            <v>16.899999999999999</v>
          </cell>
          <cell r="D50">
            <v>10</v>
          </cell>
          <cell r="E50">
            <v>12</v>
          </cell>
          <cell r="F50">
            <v>0.1</v>
          </cell>
          <cell r="G50">
            <v>10</v>
          </cell>
          <cell r="H50">
            <v>12</v>
          </cell>
          <cell r="I50">
            <v>0.1</v>
          </cell>
          <cell r="J50">
            <v>4254.71</v>
          </cell>
          <cell r="K50">
            <v>0.84889999999999999</v>
          </cell>
          <cell r="L50">
            <v>0.15110000000000001</v>
          </cell>
          <cell r="M50">
            <v>2194.13</v>
          </cell>
          <cell r="N50">
            <v>0.01</v>
          </cell>
          <cell r="O50">
            <v>4.2500000000000003E-3</v>
          </cell>
          <cell r="P50">
            <v>1.0158</v>
          </cell>
          <cell r="Q50">
            <v>2.1850000000000001E-2</v>
          </cell>
          <cell r="R50">
            <v>0.38301000000000002</v>
          </cell>
          <cell r="S50">
            <v>10.641999999999999</v>
          </cell>
          <cell r="T50">
            <v>0</v>
          </cell>
          <cell r="U50">
            <v>0</v>
          </cell>
          <cell r="V50">
            <v>1.2</v>
          </cell>
          <cell r="W50">
            <v>0</v>
          </cell>
          <cell r="X50">
            <v>0.02</v>
          </cell>
          <cell r="Y50">
            <v>2.2599999999999998</v>
          </cell>
          <cell r="Z50">
            <v>3.0400000000000001E-6</v>
          </cell>
          <cell r="AA50">
            <v>3.9999999999999998E-6</v>
          </cell>
          <cell r="AB50">
            <v>1.2E-2</v>
          </cell>
          <cell r="AC50">
            <v>10040</v>
          </cell>
          <cell r="AD50">
            <v>0</v>
          </cell>
          <cell r="AE50">
            <v>1</v>
          </cell>
        </row>
        <row r="51">
          <cell r="A51">
            <v>37196</v>
          </cell>
          <cell r="B51">
            <v>4225.08</v>
          </cell>
          <cell r="C51">
            <v>17.5</v>
          </cell>
          <cell r="D51">
            <v>10</v>
          </cell>
          <cell r="E51">
            <v>12</v>
          </cell>
          <cell r="F51">
            <v>0.1</v>
          </cell>
          <cell r="G51">
            <v>10</v>
          </cell>
          <cell r="H51">
            <v>12</v>
          </cell>
          <cell r="I51">
            <v>0.1</v>
          </cell>
          <cell r="J51">
            <v>4233.18</v>
          </cell>
          <cell r="K51">
            <v>0.8488</v>
          </cell>
          <cell r="L51">
            <v>0.1512</v>
          </cell>
          <cell r="M51">
            <v>2160.8000000000002</v>
          </cell>
          <cell r="N51">
            <v>0.01</v>
          </cell>
          <cell r="O51">
            <v>4.2700000000000004E-3</v>
          </cell>
          <cell r="P51">
            <v>1.0159</v>
          </cell>
          <cell r="Q51">
            <v>2.1780000000000001E-2</v>
          </cell>
          <cell r="R51">
            <v>0.38301000000000002</v>
          </cell>
          <cell r="S51">
            <v>10.592000000000001</v>
          </cell>
          <cell r="T51">
            <v>0</v>
          </cell>
          <cell r="U51">
            <v>0</v>
          </cell>
          <cell r="V51">
            <v>1.2</v>
          </cell>
          <cell r="W51">
            <v>0</v>
          </cell>
          <cell r="X51">
            <v>0.02</v>
          </cell>
          <cell r="Y51">
            <v>2.2599999999999998</v>
          </cell>
          <cell r="Z51">
            <v>3.0400000000000001E-6</v>
          </cell>
          <cell r="AA51">
            <v>3.9999999999999998E-6</v>
          </cell>
          <cell r="AB51">
            <v>1.2E-2</v>
          </cell>
          <cell r="AC51">
            <v>10350</v>
          </cell>
          <cell r="AD51">
            <v>0</v>
          </cell>
          <cell r="AE51">
            <v>1</v>
          </cell>
        </row>
        <row r="52">
          <cell r="A52">
            <v>37226</v>
          </cell>
          <cell r="B52">
            <v>4199.28</v>
          </cell>
          <cell r="C52">
            <v>18</v>
          </cell>
          <cell r="D52">
            <v>10</v>
          </cell>
          <cell r="E52">
            <v>12</v>
          </cell>
          <cell r="F52">
            <v>0.1</v>
          </cell>
          <cell r="G52">
            <v>10</v>
          </cell>
          <cell r="H52">
            <v>12</v>
          </cell>
          <cell r="I52">
            <v>0.1</v>
          </cell>
          <cell r="J52">
            <v>4212.03</v>
          </cell>
          <cell r="K52">
            <v>0.8488</v>
          </cell>
          <cell r="L52">
            <v>0.1512</v>
          </cell>
          <cell r="M52">
            <v>2128.0700000000002</v>
          </cell>
          <cell r="N52">
            <v>0.01</v>
          </cell>
          <cell r="O52">
            <v>4.3E-3</v>
          </cell>
          <cell r="P52">
            <v>1.016</v>
          </cell>
          <cell r="Q52">
            <v>2.1700000000000001E-2</v>
          </cell>
          <cell r="R52">
            <v>0.38301000000000002</v>
          </cell>
          <cell r="S52">
            <v>10.544</v>
          </cell>
          <cell r="T52">
            <v>0</v>
          </cell>
          <cell r="U52">
            <v>0</v>
          </cell>
          <cell r="V52">
            <v>1.2</v>
          </cell>
          <cell r="W52">
            <v>0</v>
          </cell>
          <cell r="X52">
            <v>0.02</v>
          </cell>
          <cell r="Y52">
            <v>2.2599999999999998</v>
          </cell>
          <cell r="Z52">
            <v>3.0400000000000001E-6</v>
          </cell>
          <cell r="AA52">
            <v>3.9999999999999998E-6</v>
          </cell>
          <cell r="AB52">
            <v>1.2999999999999999E-2</v>
          </cell>
          <cell r="AC52">
            <v>10650</v>
          </cell>
          <cell r="AD52">
            <v>0</v>
          </cell>
          <cell r="AE52">
            <v>1</v>
          </cell>
        </row>
        <row r="53">
          <cell r="A53">
            <v>37257</v>
          </cell>
          <cell r="B53">
            <v>4172.29</v>
          </cell>
          <cell r="C53">
            <v>18.5</v>
          </cell>
          <cell r="D53">
            <v>5.0002000000000004</v>
          </cell>
          <cell r="E53">
            <v>6</v>
          </cell>
          <cell r="F53">
            <v>0</v>
          </cell>
          <cell r="G53">
            <v>10</v>
          </cell>
          <cell r="H53">
            <v>12</v>
          </cell>
          <cell r="I53">
            <v>0.1</v>
          </cell>
          <cell r="J53">
            <v>4189.1099999999997</v>
          </cell>
          <cell r="K53">
            <v>0.8488</v>
          </cell>
          <cell r="L53">
            <v>0.1512</v>
          </cell>
          <cell r="M53">
            <v>2834.12</v>
          </cell>
          <cell r="N53">
            <v>0.01</v>
          </cell>
          <cell r="O53">
            <v>4.3299999999999996E-3</v>
          </cell>
          <cell r="P53">
            <v>1.0161</v>
          </cell>
          <cell r="Q53">
            <v>2.163E-2</v>
          </cell>
          <cell r="R53">
            <v>0.38301000000000002</v>
          </cell>
          <cell r="S53">
            <v>10.492000000000001</v>
          </cell>
          <cell r="T53">
            <v>0</v>
          </cell>
          <cell r="U53">
            <v>0</v>
          </cell>
          <cell r="V53">
            <v>1.2</v>
          </cell>
          <cell r="W53">
            <v>0</v>
          </cell>
          <cell r="X53">
            <v>0.02</v>
          </cell>
          <cell r="Y53">
            <v>2.2599999999999998</v>
          </cell>
          <cell r="Z53">
            <v>3.0400000000000001E-6</v>
          </cell>
          <cell r="AA53">
            <v>3.9999999999999998E-6</v>
          </cell>
          <cell r="AB53">
            <v>1.2999999999999999E-2</v>
          </cell>
          <cell r="AC53">
            <v>10960</v>
          </cell>
          <cell r="AD53">
            <v>0</v>
          </cell>
          <cell r="AE53">
            <v>1</v>
          </cell>
        </row>
        <row r="54">
          <cell r="A54">
            <v>37288</v>
          </cell>
          <cell r="B54">
            <v>4158.67</v>
          </cell>
          <cell r="C54">
            <v>18.7</v>
          </cell>
          <cell r="D54">
            <v>5.0007000000000001</v>
          </cell>
          <cell r="E54">
            <v>6</v>
          </cell>
          <cell r="F54">
            <v>0</v>
          </cell>
          <cell r="G54">
            <v>5.0003000000000002</v>
          </cell>
          <cell r="H54">
            <v>6</v>
          </cell>
          <cell r="I54">
            <v>0</v>
          </cell>
          <cell r="J54">
            <v>4177.53</v>
          </cell>
          <cell r="K54">
            <v>0.8488</v>
          </cell>
          <cell r="L54">
            <v>0.1512</v>
          </cell>
          <cell r="M54">
            <v>2821.08</v>
          </cell>
          <cell r="N54">
            <v>0.01</v>
          </cell>
          <cell r="O54">
            <v>4.3400000000000001E-3</v>
          </cell>
          <cell r="P54">
            <v>1.0161</v>
          </cell>
          <cell r="Q54">
            <v>2.1590000000000002E-2</v>
          </cell>
          <cell r="R54">
            <v>0.38301000000000002</v>
          </cell>
          <cell r="S54">
            <v>10.465999999999999</v>
          </cell>
          <cell r="T54">
            <v>0</v>
          </cell>
          <cell r="U54">
            <v>0</v>
          </cell>
          <cell r="V54">
            <v>1.2</v>
          </cell>
          <cell r="W54">
            <v>0</v>
          </cell>
          <cell r="X54">
            <v>0.02</v>
          </cell>
          <cell r="Y54">
            <v>2.2599999999999998</v>
          </cell>
          <cell r="Z54">
            <v>3.0400000000000001E-6</v>
          </cell>
          <cell r="AA54">
            <v>3.9999999999999998E-6</v>
          </cell>
          <cell r="AB54">
            <v>1.2999999999999999E-2</v>
          </cell>
          <cell r="AC54">
            <v>11115</v>
          </cell>
          <cell r="AD54">
            <v>0</v>
          </cell>
          <cell r="AE54">
            <v>1</v>
          </cell>
        </row>
        <row r="55">
          <cell r="A55">
            <v>37316</v>
          </cell>
          <cell r="B55">
            <v>4146.28</v>
          </cell>
          <cell r="C55">
            <v>19</v>
          </cell>
          <cell r="D55">
            <v>5.0000999999999998</v>
          </cell>
          <cell r="E55">
            <v>6</v>
          </cell>
          <cell r="F55">
            <v>0</v>
          </cell>
          <cell r="G55">
            <v>5.0011999999999999</v>
          </cell>
          <cell r="H55">
            <v>6</v>
          </cell>
          <cell r="I55">
            <v>0</v>
          </cell>
          <cell r="J55">
            <v>4166.99</v>
          </cell>
          <cell r="K55">
            <v>0.84870000000000001</v>
          </cell>
          <cell r="L55">
            <v>0.15129999999999999</v>
          </cell>
          <cell r="M55">
            <v>2809.35</v>
          </cell>
          <cell r="N55">
            <v>0.01</v>
          </cell>
          <cell r="O55">
            <v>4.3499999999999997E-3</v>
          </cell>
          <cell r="P55">
            <v>1.0161</v>
          </cell>
          <cell r="Q55">
            <v>2.1559999999999999E-2</v>
          </cell>
          <cell r="R55">
            <v>0.38301000000000002</v>
          </cell>
          <cell r="S55">
            <v>10.442</v>
          </cell>
          <cell r="T55">
            <v>0</v>
          </cell>
          <cell r="U55">
            <v>0</v>
          </cell>
          <cell r="V55">
            <v>1.2</v>
          </cell>
          <cell r="W55">
            <v>0</v>
          </cell>
          <cell r="X55">
            <v>0.02</v>
          </cell>
          <cell r="Y55">
            <v>2.2599999999999998</v>
          </cell>
          <cell r="Z55">
            <v>3.0400000000000001E-6</v>
          </cell>
          <cell r="AA55">
            <v>3.9999999999999998E-6</v>
          </cell>
          <cell r="AB55">
            <v>1.4E-2</v>
          </cell>
          <cell r="AC55">
            <v>11255</v>
          </cell>
          <cell r="AD55">
            <v>0</v>
          </cell>
          <cell r="AE55">
            <v>1</v>
          </cell>
        </row>
        <row r="56">
          <cell r="A56">
            <v>37347</v>
          </cell>
          <cell r="B56">
            <v>4132.49</v>
          </cell>
          <cell r="C56">
            <v>19.2</v>
          </cell>
          <cell r="D56">
            <v>5.0011999999999999</v>
          </cell>
          <cell r="E56">
            <v>6</v>
          </cell>
          <cell r="F56">
            <v>0</v>
          </cell>
          <cell r="G56">
            <v>5.0011000000000001</v>
          </cell>
          <cell r="H56">
            <v>6</v>
          </cell>
          <cell r="I56">
            <v>0</v>
          </cell>
          <cell r="J56">
            <v>4155.24</v>
          </cell>
          <cell r="K56">
            <v>0.84870000000000001</v>
          </cell>
          <cell r="L56">
            <v>0.15129999999999999</v>
          </cell>
          <cell r="M56">
            <v>2796.04</v>
          </cell>
          <cell r="N56">
            <v>0.01</v>
          </cell>
          <cell r="O56">
            <v>4.3699999999999998E-3</v>
          </cell>
          <cell r="P56">
            <v>1.0162</v>
          </cell>
          <cell r="Q56">
            <v>2.1520000000000001E-2</v>
          </cell>
          <cell r="R56">
            <v>0.38301000000000002</v>
          </cell>
          <cell r="S56">
            <v>10.416</v>
          </cell>
          <cell r="T56">
            <v>0</v>
          </cell>
          <cell r="U56">
            <v>0</v>
          </cell>
          <cell r="V56">
            <v>1.2</v>
          </cell>
          <cell r="W56">
            <v>0</v>
          </cell>
          <cell r="X56">
            <v>0.02</v>
          </cell>
          <cell r="Y56">
            <v>2.2599999999999998</v>
          </cell>
          <cell r="Z56">
            <v>3.0400000000000001E-6</v>
          </cell>
          <cell r="AA56">
            <v>3.9999999999999998E-6</v>
          </cell>
          <cell r="AB56">
            <v>1.4E-2</v>
          </cell>
          <cell r="AC56">
            <v>11410.1</v>
          </cell>
          <cell r="AD56">
            <v>0</v>
          </cell>
          <cell r="AE56">
            <v>1</v>
          </cell>
        </row>
        <row r="57">
          <cell r="A57">
            <v>37377</v>
          </cell>
          <cell r="B57">
            <v>4119.0600000000004</v>
          </cell>
          <cell r="C57">
            <v>19.5</v>
          </cell>
          <cell r="D57">
            <v>5.0003000000000002</v>
          </cell>
          <cell r="E57">
            <v>6</v>
          </cell>
          <cell r="F57">
            <v>0</v>
          </cell>
          <cell r="G57">
            <v>5.0015999999999998</v>
          </cell>
          <cell r="H57">
            <v>6</v>
          </cell>
          <cell r="I57">
            <v>0</v>
          </cell>
          <cell r="J57">
            <v>4143.79</v>
          </cell>
          <cell r="K57">
            <v>0.84870000000000001</v>
          </cell>
          <cell r="L57">
            <v>0.15129999999999999</v>
          </cell>
          <cell r="M57">
            <v>2783.26</v>
          </cell>
          <cell r="N57">
            <v>0.01</v>
          </cell>
          <cell r="O57">
            <v>4.3800000000000002E-3</v>
          </cell>
          <cell r="P57">
            <v>1.0162</v>
          </cell>
          <cell r="Q57">
            <v>2.1479999999999999E-2</v>
          </cell>
          <cell r="R57">
            <v>0.38301000000000002</v>
          </cell>
          <cell r="S57">
            <v>10.39</v>
          </cell>
          <cell r="T57">
            <v>0</v>
          </cell>
          <cell r="U57">
            <v>0</v>
          </cell>
          <cell r="V57">
            <v>1.2</v>
          </cell>
          <cell r="W57">
            <v>0</v>
          </cell>
          <cell r="X57">
            <v>0.02</v>
          </cell>
          <cell r="Y57">
            <v>2.2599999999999998</v>
          </cell>
          <cell r="Z57">
            <v>3.0400000000000001E-6</v>
          </cell>
          <cell r="AA57">
            <v>3.9999999999999998E-6</v>
          </cell>
          <cell r="AB57">
            <v>1.4E-2</v>
          </cell>
          <cell r="AC57">
            <v>11560.1</v>
          </cell>
          <cell r="AD57">
            <v>0</v>
          </cell>
          <cell r="AE57">
            <v>1</v>
          </cell>
        </row>
        <row r="58">
          <cell r="A58">
            <v>37408</v>
          </cell>
          <cell r="B58">
            <v>4105.1000000000004</v>
          </cell>
          <cell r="C58">
            <v>19.8</v>
          </cell>
          <cell r="D58">
            <v>5.0018000000000002</v>
          </cell>
          <cell r="E58">
            <v>6</v>
          </cell>
          <cell r="F58">
            <v>0</v>
          </cell>
          <cell r="G58">
            <v>5.0007000000000001</v>
          </cell>
          <cell r="H58">
            <v>6</v>
          </cell>
          <cell r="I58">
            <v>0</v>
          </cell>
          <cell r="J58">
            <v>4131.87</v>
          </cell>
          <cell r="K58">
            <v>0.84870000000000001</v>
          </cell>
          <cell r="L58">
            <v>0.15129999999999999</v>
          </cell>
          <cell r="M58">
            <v>2769.7</v>
          </cell>
          <cell r="N58">
            <v>0.01</v>
          </cell>
          <cell r="O58">
            <v>4.3899999999999998E-3</v>
          </cell>
          <cell r="P58">
            <v>1.0163</v>
          </cell>
          <cell r="Q58">
            <v>2.145E-2</v>
          </cell>
          <cell r="R58">
            <v>0.38301000000000002</v>
          </cell>
          <cell r="S58">
            <v>10.363</v>
          </cell>
          <cell r="T58">
            <v>0</v>
          </cell>
          <cell r="U58">
            <v>0</v>
          </cell>
          <cell r="V58">
            <v>1.2</v>
          </cell>
          <cell r="W58">
            <v>0</v>
          </cell>
          <cell r="X58">
            <v>0.02</v>
          </cell>
          <cell r="Y58">
            <v>2.2599999999999998</v>
          </cell>
          <cell r="Z58">
            <v>3.0400000000000001E-6</v>
          </cell>
          <cell r="AA58">
            <v>3.9999999999999998E-6</v>
          </cell>
          <cell r="AB58">
            <v>1.4E-2</v>
          </cell>
          <cell r="AC58">
            <v>11715.1</v>
          </cell>
          <cell r="AD58">
            <v>0</v>
          </cell>
          <cell r="AE58">
            <v>1</v>
          </cell>
        </row>
        <row r="59">
          <cell r="A59">
            <v>37438</v>
          </cell>
          <cell r="B59">
            <v>4091.5</v>
          </cell>
          <cell r="C59">
            <v>20</v>
          </cell>
          <cell r="D59">
            <v>5.0015999999999998</v>
          </cell>
          <cell r="E59">
            <v>6</v>
          </cell>
          <cell r="F59">
            <v>0</v>
          </cell>
          <cell r="G59">
            <v>5.0018000000000002</v>
          </cell>
          <cell r="H59">
            <v>6</v>
          </cell>
          <cell r="I59">
            <v>0</v>
          </cell>
          <cell r="J59">
            <v>4120.25</v>
          </cell>
          <cell r="K59">
            <v>0.84870000000000001</v>
          </cell>
          <cell r="L59">
            <v>0.15129999999999999</v>
          </cell>
          <cell r="M59">
            <v>2756.66</v>
          </cell>
          <cell r="N59">
            <v>0.01</v>
          </cell>
          <cell r="O59">
            <v>4.4099999999999999E-3</v>
          </cell>
          <cell r="P59">
            <v>1.0163</v>
          </cell>
          <cell r="Q59">
            <v>2.1409999999999998E-2</v>
          </cell>
          <cell r="R59">
            <v>0.38301000000000002</v>
          </cell>
          <cell r="S59">
            <v>10.337</v>
          </cell>
          <cell r="T59">
            <v>0</v>
          </cell>
          <cell r="U59">
            <v>0</v>
          </cell>
          <cell r="V59">
            <v>1.2</v>
          </cell>
          <cell r="W59">
            <v>0</v>
          </cell>
          <cell r="X59">
            <v>0.02</v>
          </cell>
          <cell r="Y59">
            <v>2.2599999999999998</v>
          </cell>
          <cell r="Z59">
            <v>3.0400000000000001E-6</v>
          </cell>
          <cell r="AA59">
            <v>3.9999999999999998E-6</v>
          </cell>
          <cell r="AB59">
            <v>1.4E-2</v>
          </cell>
          <cell r="AC59">
            <v>11865.2</v>
          </cell>
          <cell r="AD59">
            <v>0</v>
          </cell>
          <cell r="AE59">
            <v>1</v>
          </cell>
        </row>
        <row r="60">
          <cell r="A60">
            <v>37469</v>
          </cell>
          <cell r="B60">
            <v>4077.35</v>
          </cell>
          <cell r="C60">
            <v>20.3</v>
          </cell>
          <cell r="D60">
            <v>5.0014000000000003</v>
          </cell>
          <cell r="E60">
            <v>6</v>
          </cell>
          <cell r="F60">
            <v>0</v>
          </cell>
          <cell r="G60">
            <v>5.0015999999999998</v>
          </cell>
          <cell r="H60">
            <v>6</v>
          </cell>
          <cell r="I60">
            <v>0</v>
          </cell>
          <cell r="J60">
            <v>4108.1499999999996</v>
          </cell>
          <cell r="K60">
            <v>0.84870000000000001</v>
          </cell>
          <cell r="L60">
            <v>0.15129999999999999</v>
          </cell>
          <cell r="M60">
            <v>2743.1</v>
          </cell>
          <cell r="N60">
            <v>0.01</v>
          </cell>
          <cell r="O60">
            <v>4.4200000000000003E-3</v>
          </cell>
          <cell r="P60">
            <v>1.0164</v>
          </cell>
          <cell r="Q60">
            <v>2.137E-2</v>
          </cell>
          <cell r="R60">
            <v>0.38301000000000002</v>
          </cell>
          <cell r="S60">
            <v>10.308999999999999</v>
          </cell>
          <cell r="T60">
            <v>0</v>
          </cell>
          <cell r="U60">
            <v>0</v>
          </cell>
          <cell r="V60">
            <v>1.2</v>
          </cell>
          <cell r="W60">
            <v>0</v>
          </cell>
          <cell r="X60">
            <v>0.02</v>
          </cell>
          <cell r="Y60">
            <v>2.2599999999999998</v>
          </cell>
          <cell r="Z60">
            <v>3.0400000000000001E-6</v>
          </cell>
          <cell r="AA60">
            <v>3.9999999999999998E-6</v>
          </cell>
          <cell r="AB60">
            <v>1.4E-2</v>
          </cell>
          <cell r="AC60">
            <v>12020.3</v>
          </cell>
          <cell r="AD60">
            <v>0</v>
          </cell>
          <cell r="AE60">
            <v>1</v>
          </cell>
        </row>
        <row r="61">
          <cell r="A61">
            <v>37500</v>
          </cell>
          <cell r="B61">
            <v>4063.12</v>
          </cell>
          <cell r="C61">
            <v>20.5</v>
          </cell>
          <cell r="D61">
            <v>5.0011000000000001</v>
          </cell>
          <cell r="E61">
            <v>6</v>
          </cell>
          <cell r="F61">
            <v>0</v>
          </cell>
          <cell r="G61">
            <v>5.0015999999999998</v>
          </cell>
          <cell r="H61">
            <v>6</v>
          </cell>
          <cell r="I61">
            <v>0</v>
          </cell>
          <cell r="J61">
            <v>4095.97</v>
          </cell>
          <cell r="K61">
            <v>0.84870000000000001</v>
          </cell>
          <cell r="L61">
            <v>0.15129999999999999</v>
          </cell>
          <cell r="M61">
            <v>2729.27</v>
          </cell>
          <cell r="N61">
            <v>0.01</v>
          </cell>
          <cell r="O61">
            <v>4.4400000000000004E-3</v>
          </cell>
          <cell r="P61">
            <v>1.0164</v>
          </cell>
          <cell r="Q61">
            <v>2.1329999999999998E-2</v>
          </cell>
          <cell r="R61">
            <v>0.38301000000000002</v>
          </cell>
          <cell r="S61">
            <v>10.282</v>
          </cell>
          <cell r="T61">
            <v>0</v>
          </cell>
          <cell r="U61">
            <v>0</v>
          </cell>
          <cell r="V61">
            <v>1.2</v>
          </cell>
          <cell r="W61">
            <v>0</v>
          </cell>
          <cell r="X61">
            <v>0.02</v>
          </cell>
          <cell r="Y61">
            <v>2.2599999999999998</v>
          </cell>
          <cell r="Z61">
            <v>3.0400000000000001E-6</v>
          </cell>
          <cell r="AA61">
            <v>3.9999999999999998E-6</v>
          </cell>
          <cell r="AB61">
            <v>1.4999999999999999E-2</v>
          </cell>
          <cell r="AC61">
            <v>12175.3</v>
          </cell>
          <cell r="AD61">
            <v>0</v>
          </cell>
          <cell r="AE61">
            <v>1</v>
          </cell>
        </row>
        <row r="62">
          <cell r="A62">
            <v>37530</v>
          </cell>
          <cell r="B62">
            <v>4049.26</v>
          </cell>
          <cell r="C62">
            <v>20.8</v>
          </cell>
          <cell r="D62">
            <v>5.0004999999999997</v>
          </cell>
          <cell r="E62">
            <v>6</v>
          </cell>
          <cell r="F62">
            <v>0</v>
          </cell>
          <cell r="G62">
            <v>5.0015999999999998</v>
          </cell>
          <cell r="H62">
            <v>6</v>
          </cell>
          <cell r="I62">
            <v>0</v>
          </cell>
          <cell r="J62">
            <v>4084.09</v>
          </cell>
          <cell r="K62">
            <v>0.84860000000000002</v>
          </cell>
          <cell r="L62">
            <v>0.15140000000000001</v>
          </cell>
          <cell r="M62">
            <v>2715.97</v>
          </cell>
          <cell r="N62">
            <v>0.01</v>
          </cell>
          <cell r="O62">
            <v>4.45E-3</v>
          </cell>
          <cell r="P62">
            <v>1.0164</v>
          </cell>
          <cell r="Q62">
            <v>2.1299999999999999E-2</v>
          </cell>
          <cell r="R62">
            <v>0.38301000000000002</v>
          </cell>
          <cell r="S62">
            <v>10.254</v>
          </cell>
          <cell r="T62">
            <v>0</v>
          </cell>
          <cell r="U62">
            <v>0</v>
          </cell>
          <cell r="V62">
            <v>1.2</v>
          </cell>
          <cell r="W62">
            <v>0</v>
          </cell>
          <cell r="X62">
            <v>0.02</v>
          </cell>
          <cell r="Y62">
            <v>2.2599999999999998</v>
          </cell>
          <cell r="Z62">
            <v>3.0400000000000001E-6</v>
          </cell>
          <cell r="AA62">
            <v>3.9999999999999998E-6</v>
          </cell>
          <cell r="AB62">
            <v>1.4999999999999999E-2</v>
          </cell>
          <cell r="AC62">
            <v>12325.3</v>
          </cell>
          <cell r="AD62">
            <v>0</v>
          </cell>
          <cell r="AE62">
            <v>1</v>
          </cell>
        </row>
        <row r="63">
          <cell r="A63">
            <v>37561</v>
          </cell>
          <cell r="B63">
            <v>4034.85</v>
          </cell>
          <cell r="C63">
            <v>21</v>
          </cell>
          <cell r="D63">
            <v>5.0019999999999998</v>
          </cell>
          <cell r="E63">
            <v>6</v>
          </cell>
          <cell r="F63">
            <v>0</v>
          </cell>
          <cell r="G63">
            <v>5.0008999999999997</v>
          </cell>
          <cell r="H63">
            <v>6</v>
          </cell>
          <cell r="I63">
            <v>0</v>
          </cell>
          <cell r="J63">
            <v>4071.72</v>
          </cell>
          <cell r="K63">
            <v>0.84860000000000002</v>
          </cell>
          <cell r="L63">
            <v>0.15140000000000001</v>
          </cell>
          <cell r="M63">
            <v>2701.89</v>
          </cell>
          <cell r="N63">
            <v>0.01</v>
          </cell>
          <cell r="O63">
            <v>4.47E-3</v>
          </cell>
          <cell r="P63">
            <v>1.0165</v>
          </cell>
          <cell r="Q63">
            <v>2.1260000000000001E-2</v>
          </cell>
          <cell r="R63">
            <v>0.38301000000000002</v>
          </cell>
          <cell r="S63">
            <v>10.226000000000001</v>
          </cell>
          <cell r="T63">
            <v>0</v>
          </cell>
          <cell r="U63">
            <v>0</v>
          </cell>
          <cell r="V63">
            <v>1.2</v>
          </cell>
          <cell r="W63">
            <v>0</v>
          </cell>
          <cell r="X63">
            <v>0.02</v>
          </cell>
          <cell r="Y63">
            <v>2.2599999999999998</v>
          </cell>
          <cell r="Z63">
            <v>3.0400000000000001E-6</v>
          </cell>
          <cell r="AA63">
            <v>3.9999999999999998E-6</v>
          </cell>
          <cell r="AB63">
            <v>1.4999999999999999E-2</v>
          </cell>
          <cell r="AC63">
            <v>12480.4</v>
          </cell>
          <cell r="AD63">
            <v>0</v>
          </cell>
          <cell r="AE63">
            <v>1</v>
          </cell>
        </row>
        <row r="64">
          <cell r="A64">
            <v>37591</v>
          </cell>
          <cell r="B64">
            <v>4020.81</v>
          </cell>
          <cell r="C64">
            <v>21.3</v>
          </cell>
          <cell r="D64">
            <v>5.0019999999999998</v>
          </cell>
          <cell r="E64">
            <v>6</v>
          </cell>
          <cell r="F64">
            <v>0</v>
          </cell>
          <cell r="G64">
            <v>5.0021000000000004</v>
          </cell>
          <cell r="H64">
            <v>6</v>
          </cell>
          <cell r="I64">
            <v>0</v>
          </cell>
          <cell r="J64">
            <v>4059.66</v>
          </cell>
          <cell r="K64">
            <v>0.84860000000000002</v>
          </cell>
          <cell r="L64">
            <v>0.15140000000000001</v>
          </cell>
          <cell r="M64">
            <v>2688.32</v>
          </cell>
          <cell r="N64">
            <v>0.01</v>
          </cell>
          <cell r="O64">
            <v>4.4799999999999996E-3</v>
          </cell>
          <cell r="P64">
            <v>1.0165</v>
          </cell>
          <cell r="Q64">
            <v>2.1219999999999999E-2</v>
          </cell>
          <cell r="R64">
            <v>0.38301000000000002</v>
          </cell>
          <cell r="S64">
            <v>10.199</v>
          </cell>
          <cell r="T64">
            <v>0</v>
          </cell>
          <cell r="U64">
            <v>0</v>
          </cell>
          <cell r="V64">
            <v>1.2</v>
          </cell>
          <cell r="W64">
            <v>0</v>
          </cell>
          <cell r="X64">
            <v>0.02</v>
          </cell>
          <cell r="Y64">
            <v>2.2599999999999998</v>
          </cell>
          <cell r="Z64">
            <v>3.0400000000000001E-6</v>
          </cell>
          <cell r="AA64">
            <v>3.9999999999999998E-6</v>
          </cell>
          <cell r="AB64">
            <v>1.4999999999999999E-2</v>
          </cell>
          <cell r="AC64">
            <v>12630.4</v>
          </cell>
          <cell r="AD64">
            <v>0</v>
          </cell>
          <cell r="AE64">
            <v>1</v>
          </cell>
        </row>
        <row r="65">
          <cell r="A65">
            <v>37622</v>
          </cell>
          <cell r="B65">
            <v>4006.2</v>
          </cell>
          <cell r="C65">
            <v>21.6</v>
          </cell>
          <cell r="D65">
            <v>5.0018000000000002</v>
          </cell>
          <cell r="E65">
            <v>6</v>
          </cell>
          <cell r="F65">
            <v>0</v>
          </cell>
          <cell r="G65">
            <v>5.0019999999999998</v>
          </cell>
          <cell r="H65">
            <v>6</v>
          </cell>
          <cell r="I65">
            <v>0</v>
          </cell>
          <cell r="J65">
            <v>4047.1</v>
          </cell>
          <cell r="K65">
            <v>0.84860000000000002</v>
          </cell>
          <cell r="L65">
            <v>0.15140000000000001</v>
          </cell>
          <cell r="M65">
            <v>2674.24</v>
          </cell>
          <cell r="N65">
            <v>0.01</v>
          </cell>
          <cell r="O65">
            <v>4.4900000000000001E-3</v>
          </cell>
          <cell r="P65">
            <v>1.0165999999999999</v>
          </cell>
          <cell r="Q65">
            <v>2.1180000000000001E-2</v>
          </cell>
          <cell r="R65">
            <v>0.38301000000000002</v>
          </cell>
          <cell r="S65">
            <v>10.17</v>
          </cell>
          <cell r="T65">
            <v>0</v>
          </cell>
          <cell r="U65">
            <v>0</v>
          </cell>
          <cell r="V65">
            <v>1.2</v>
          </cell>
          <cell r="W65">
            <v>0</v>
          </cell>
          <cell r="X65">
            <v>0.02</v>
          </cell>
          <cell r="Y65">
            <v>2.2599999999999998</v>
          </cell>
          <cell r="Z65">
            <v>3.0400000000000001E-6</v>
          </cell>
          <cell r="AA65">
            <v>3.9999999999999998E-6</v>
          </cell>
          <cell r="AB65">
            <v>1.4999999999999999E-2</v>
          </cell>
          <cell r="AC65">
            <v>12785.5</v>
          </cell>
          <cell r="AD65">
            <v>0</v>
          </cell>
          <cell r="AE65">
            <v>1</v>
          </cell>
        </row>
        <row r="66">
          <cell r="A66">
            <v>37987</v>
          </cell>
          <cell r="B66">
            <v>3826.88</v>
          </cell>
          <cell r="C66">
            <v>24.6</v>
          </cell>
          <cell r="D66">
            <v>5.0010000000000003</v>
          </cell>
          <cell r="E66">
            <v>6</v>
          </cell>
          <cell r="F66">
            <v>0</v>
          </cell>
          <cell r="G66">
            <v>5.0008999999999997</v>
          </cell>
          <cell r="H66">
            <v>6</v>
          </cell>
          <cell r="I66">
            <v>0</v>
          </cell>
          <cell r="J66">
            <v>3889.87</v>
          </cell>
          <cell r="K66">
            <v>0.84840000000000004</v>
          </cell>
          <cell r="L66">
            <v>0.15160000000000001</v>
          </cell>
          <cell r="M66">
            <v>2499.23</v>
          </cell>
          <cell r="N66">
            <v>0.01</v>
          </cell>
          <cell r="O66">
            <v>4.6699999999999997E-3</v>
          </cell>
          <cell r="P66">
            <v>1.0170999999999999</v>
          </cell>
          <cell r="Q66">
            <v>2.0709999999999999E-2</v>
          </cell>
          <cell r="R66">
            <v>0.38301000000000002</v>
          </cell>
          <cell r="S66">
            <v>9.8089999999999993</v>
          </cell>
          <cell r="T66">
            <v>0</v>
          </cell>
          <cell r="U66">
            <v>0</v>
          </cell>
          <cell r="V66">
            <v>1.2</v>
          </cell>
          <cell r="W66">
            <v>0</v>
          </cell>
          <cell r="X66">
            <v>0.02</v>
          </cell>
          <cell r="Y66">
            <v>2.2599999999999998</v>
          </cell>
          <cell r="Z66">
            <v>3.0400000000000001E-6</v>
          </cell>
          <cell r="AA66">
            <v>3.9999999999999998E-6</v>
          </cell>
          <cell r="AB66">
            <v>1.7999999999999999E-2</v>
          </cell>
          <cell r="AC66">
            <v>14610.8</v>
          </cell>
          <cell r="AD66">
            <v>0</v>
          </cell>
          <cell r="AE66">
            <v>1</v>
          </cell>
        </row>
        <row r="67">
          <cell r="A67">
            <v>38353</v>
          </cell>
          <cell r="B67">
            <v>3632.09</v>
          </cell>
          <cell r="C67">
            <v>27.7</v>
          </cell>
          <cell r="D67">
            <v>5.0007999999999999</v>
          </cell>
          <cell r="E67">
            <v>6</v>
          </cell>
          <cell r="F67">
            <v>0.1</v>
          </cell>
          <cell r="G67">
            <v>5.0010000000000003</v>
          </cell>
          <cell r="H67">
            <v>6</v>
          </cell>
          <cell r="I67">
            <v>0</v>
          </cell>
          <cell r="J67">
            <v>3713.93</v>
          </cell>
          <cell r="K67">
            <v>0.84819999999999995</v>
          </cell>
          <cell r="L67">
            <v>0.15179999999999999</v>
          </cell>
          <cell r="M67">
            <v>2304.91</v>
          </cell>
          <cell r="N67">
            <v>0.01</v>
          </cell>
          <cell r="O67">
            <v>4.8700000000000002E-3</v>
          </cell>
          <cell r="P67">
            <v>1.0177</v>
          </cell>
          <cell r="Q67">
            <v>2.019E-2</v>
          </cell>
          <cell r="R67">
            <v>0.38301000000000002</v>
          </cell>
          <cell r="S67">
            <v>9.4019999999999992</v>
          </cell>
          <cell r="T67">
            <v>0</v>
          </cell>
          <cell r="U67">
            <v>0</v>
          </cell>
          <cell r="V67">
            <v>1.2</v>
          </cell>
          <cell r="W67">
            <v>0</v>
          </cell>
          <cell r="X67">
            <v>0.02</v>
          </cell>
          <cell r="Y67">
            <v>2.2599999999999998</v>
          </cell>
          <cell r="Z67">
            <v>3.0299999999999998E-6</v>
          </cell>
          <cell r="AA67">
            <v>3.9999999999999998E-6</v>
          </cell>
          <cell r="AB67">
            <v>0.02</v>
          </cell>
          <cell r="AC67">
            <v>16441.2</v>
          </cell>
          <cell r="AD67">
            <v>0</v>
          </cell>
          <cell r="AE67">
            <v>1</v>
          </cell>
        </row>
        <row r="68">
          <cell r="A68">
            <v>38718</v>
          </cell>
          <cell r="B68">
            <v>3464.83</v>
          </cell>
          <cell r="C68">
            <v>30.8</v>
          </cell>
          <cell r="D68">
            <v>5.0025000000000004</v>
          </cell>
          <cell r="E68">
            <v>6</v>
          </cell>
          <cell r="F68">
            <v>0.1</v>
          </cell>
          <cell r="G68">
            <v>5.0010000000000003</v>
          </cell>
          <cell r="H68">
            <v>6</v>
          </cell>
          <cell r="I68">
            <v>0.1</v>
          </cell>
          <cell r="J68">
            <v>3557.88</v>
          </cell>
          <cell r="K68">
            <v>0.84799999999999998</v>
          </cell>
          <cell r="L68">
            <v>0.152</v>
          </cell>
          <cell r="M68">
            <v>2133.5500000000002</v>
          </cell>
          <cell r="N68">
            <v>0.01</v>
          </cell>
          <cell r="O68">
            <v>5.0800000000000003E-3</v>
          </cell>
          <cell r="P68">
            <v>1.0182</v>
          </cell>
          <cell r="Q68">
            <v>1.9740000000000001E-2</v>
          </cell>
          <cell r="R68">
            <v>0.38301000000000002</v>
          </cell>
          <cell r="S68">
            <v>9.0399999999999991</v>
          </cell>
          <cell r="T68">
            <v>0</v>
          </cell>
          <cell r="U68">
            <v>0</v>
          </cell>
          <cell r="V68">
            <v>1.2</v>
          </cell>
          <cell r="W68">
            <v>0</v>
          </cell>
          <cell r="X68">
            <v>0.02</v>
          </cell>
          <cell r="Y68">
            <v>2.2599999999999998</v>
          </cell>
          <cell r="Z68">
            <v>3.0299999999999998E-6</v>
          </cell>
          <cell r="AA68">
            <v>3.9999999999999998E-6</v>
          </cell>
          <cell r="AB68">
            <v>2.1999999999999999E-2</v>
          </cell>
          <cell r="AC68">
            <v>18266.599999999999</v>
          </cell>
          <cell r="AD68">
            <v>0</v>
          </cell>
          <cell r="AE68">
            <v>1</v>
          </cell>
        </row>
        <row r="69">
          <cell r="A69">
            <v>39083</v>
          </cell>
          <cell r="B69">
            <v>3429.85</v>
          </cell>
          <cell r="C69">
            <v>31.4</v>
          </cell>
          <cell r="D69">
            <v>0</v>
          </cell>
          <cell r="E69">
            <v>0</v>
          </cell>
          <cell r="F69">
            <v>0</v>
          </cell>
          <cell r="G69">
            <v>1.042</v>
          </cell>
          <cell r="H69">
            <v>1.3</v>
          </cell>
          <cell r="I69">
            <v>0</v>
          </cell>
          <cell r="J69">
            <v>3524.92</v>
          </cell>
          <cell r="K69">
            <v>0.84799999999999998</v>
          </cell>
          <cell r="L69">
            <v>0.152</v>
          </cell>
          <cell r="N69">
            <v>0.01</v>
          </cell>
          <cell r="O69">
            <v>5.13E-3</v>
          </cell>
          <cell r="P69">
            <v>1.0184</v>
          </cell>
          <cell r="Q69">
            <v>1.9650000000000001E-2</v>
          </cell>
          <cell r="R69">
            <v>0.38301000000000002</v>
          </cell>
          <cell r="S69">
            <v>8.9619999999999997</v>
          </cell>
          <cell r="T69">
            <v>0</v>
          </cell>
          <cell r="U69">
            <v>0</v>
          </cell>
          <cell r="V69">
            <v>1.2</v>
          </cell>
          <cell r="W69">
            <v>0</v>
          </cell>
          <cell r="X69">
            <v>0.02</v>
          </cell>
          <cell r="Y69">
            <v>2.2599999999999998</v>
          </cell>
          <cell r="Z69">
            <v>3.0299999999999998E-6</v>
          </cell>
          <cell r="AA69">
            <v>3.9999999999999998E-6</v>
          </cell>
          <cell r="AB69">
            <v>2.1999999999999999E-2</v>
          </cell>
          <cell r="AC69">
            <v>18646.900000000001</v>
          </cell>
          <cell r="AD69">
            <v>0</v>
          </cell>
          <cell r="AE69">
            <v>0</v>
          </cell>
        </row>
        <row r="70">
          <cell r="A70">
            <v>39448</v>
          </cell>
          <cell r="B70">
            <v>3429.85</v>
          </cell>
          <cell r="C70">
            <v>31.4</v>
          </cell>
          <cell r="D70">
            <v>0</v>
          </cell>
          <cell r="E70">
            <v>0</v>
          </cell>
          <cell r="F70">
            <v>0</v>
          </cell>
          <cell r="G70">
            <v>0</v>
          </cell>
          <cell r="H70">
            <v>0</v>
          </cell>
          <cell r="I70">
            <v>0</v>
          </cell>
          <cell r="J70">
            <v>3524.92</v>
          </cell>
          <cell r="K70">
            <v>0.84799999999999998</v>
          </cell>
          <cell r="L70">
            <v>0.152</v>
          </cell>
          <cell r="O70">
            <v>5.13E-3</v>
          </cell>
          <cell r="P70">
            <v>1.0184</v>
          </cell>
          <cell r="Q70">
            <v>1.9650000000000001E-2</v>
          </cell>
          <cell r="R70">
            <v>0.38301000000000002</v>
          </cell>
          <cell r="S70">
            <v>8.9619999999999997</v>
          </cell>
          <cell r="T70">
            <v>0</v>
          </cell>
          <cell r="U70">
            <v>0</v>
          </cell>
          <cell r="V70">
            <v>1.2</v>
          </cell>
          <cell r="W70">
            <v>0</v>
          </cell>
          <cell r="X70">
            <v>0.02</v>
          </cell>
          <cell r="Y70">
            <v>2.2599999999999998</v>
          </cell>
          <cell r="Z70">
            <v>3.0299999999999998E-6</v>
          </cell>
          <cell r="AA70">
            <v>3.9999999999999998E-6</v>
          </cell>
          <cell r="AB70">
            <v>2.1999999999999999E-2</v>
          </cell>
          <cell r="AC70">
            <v>18646.900000000001</v>
          </cell>
          <cell r="AD70">
            <v>0</v>
          </cell>
          <cell r="AE70">
            <v>0</v>
          </cell>
        </row>
        <row r="71">
          <cell r="A71">
            <v>39814</v>
          </cell>
          <cell r="B71">
            <v>3429.85</v>
          </cell>
          <cell r="C71">
            <v>31.4</v>
          </cell>
          <cell r="D71">
            <v>0</v>
          </cell>
          <cell r="E71">
            <v>0</v>
          </cell>
          <cell r="F71">
            <v>0</v>
          </cell>
          <cell r="G71">
            <v>0</v>
          </cell>
          <cell r="H71">
            <v>0</v>
          </cell>
          <cell r="I71">
            <v>0</v>
          </cell>
          <cell r="J71">
            <v>3524.92</v>
          </cell>
          <cell r="K71">
            <v>0.84799999999999998</v>
          </cell>
          <cell r="L71">
            <v>0.152</v>
          </cell>
          <cell r="O71">
            <v>5.13E-3</v>
          </cell>
          <cell r="P71">
            <v>1.0184</v>
          </cell>
          <cell r="Q71">
            <v>1.9650000000000001E-2</v>
          </cell>
          <cell r="R71">
            <v>0.38301000000000002</v>
          </cell>
          <cell r="S71">
            <v>8.9619999999999997</v>
          </cell>
          <cell r="T71">
            <v>0</v>
          </cell>
          <cell r="U71">
            <v>0</v>
          </cell>
          <cell r="V71">
            <v>1.2</v>
          </cell>
          <cell r="W71">
            <v>0</v>
          </cell>
          <cell r="X71">
            <v>0.02</v>
          </cell>
          <cell r="Y71">
            <v>2.2599999999999998</v>
          </cell>
          <cell r="Z71">
            <v>3.0299999999999998E-6</v>
          </cell>
          <cell r="AA71">
            <v>3.9999999999999998E-6</v>
          </cell>
          <cell r="AB71">
            <v>2.1999999999999999E-2</v>
          </cell>
          <cell r="AC71">
            <v>18646.900000000001</v>
          </cell>
          <cell r="AD71">
            <v>0</v>
          </cell>
          <cell r="AE71">
            <v>0</v>
          </cell>
        </row>
        <row r="72">
          <cell r="A72">
            <v>40179</v>
          </cell>
          <cell r="B72">
            <v>3429.85</v>
          </cell>
          <cell r="C72">
            <v>31.4</v>
          </cell>
          <cell r="D72">
            <v>0</v>
          </cell>
          <cell r="E72">
            <v>0</v>
          </cell>
          <cell r="F72">
            <v>0</v>
          </cell>
          <cell r="G72">
            <v>0</v>
          </cell>
          <cell r="H72">
            <v>0</v>
          </cell>
          <cell r="I72">
            <v>0</v>
          </cell>
          <cell r="J72">
            <v>3524.92</v>
          </cell>
          <cell r="K72">
            <v>0.84799999999999998</v>
          </cell>
          <cell r="L72">
            <v>0.152</v>
          </cell>
          <cell r="O72">
            <v>5.13E-3</v>
          </cell>
          <cell r="P72">
            <v>1.0184</v>
          </cell>
          <cell r="Q72">
            <v>1.9650000000000001E-2</v>
          </cell>
          <cell r="R72">
            <v>0.38301000000000002</v>
          </cell>
          <cell r="S72">
            <v>8.9619999999999997</v>
          </cell>
          <cell r="T72">
            <v>0</v>
          </cell>
          <cell r="U72">
            <v>0</v>
          </cell>
          <cell r="V72">
            <v>1.2</v>
          </cell>
          <cell r="W72">
            <v>0</v>
          </cell>
          <cell r="X72">
            <v>0.02</v>
          </cell>
          <cell r="Y72">
            <v>2.2599999999999998</v>
          </cell>
          <cell r="Z72">
            <v>3.0299999999999998E-6</v>
          </cell>
          <cell r="AA72">
            <v>3.9999999999999998E-6</v>
          </cell>
          <cell r="AB72">
            <v>2.1999999999999999E-2</v>
          </cell>
          <cell r="AC72">
            <v>18646.900000000001</v>
          </cell>
          <cell r="AD72">
            <v>0</v>
          </cell>
          <cell r="AE72">
            <v>0</v>
          </cell>
        </row>
        <row r="73">
          <cell r="A73">
            <v>40544</v>
          </cell>
          <cell r="B73">
            <v>3429.85</v>
          </cell>
          <cell r="C73">
            <v>31.4</v>
          </cell>
          <cell r="D73">
            <v>0</v>
          </cell>
          <cell r="E73">
            <v>0</v>
          </cell>
          <cell r="F73">
            <v>0</v>
          </cell>
          <cell r="G73">
            <v>0</v>
          </cell>
          <cell r="H73">
            <v>0</v>
          </cell>
          <cell r="I73">
            <v>0</v>
          </cell>
          <cell r="J73">
            <v>3524.92</v>
          </cell>
          <cell r="K73">
            <v>0.84799999999999998</v>
          </cell>
          <cell r="L73">
            <v>0.152</v>
          </cell>
          <cell r="O73">
            <v>5.13E-3</v>
          </cell>
          <cell r="P73">
            <v>1.0184</v>
          </cell>
          <cell r="Q73">
            <v>1.9650000000000001E-2</v>
          </cell>
          <cell r="R73">
            <v>0.38301000000000002</v>
          </cell>
          <cell r="S73">
            <v>8.9619999999999997</v>
          </cell>
          <cell r="T73">
            <v>0</v>
          </cell>
          <cell r="U73">
            <v>0</v>
          </cell>
          <cell r="V73">
            <v>1.2</v>
          </cell>
          <cell r="W73">
            <v>0</v>
          </cell>
          <cell r="X73">
            <v>0.02</v>
          </cell>
          <cell r="Y73">
            <v>2.2599999999999998</v>
          </cell>
          <cell r="Z73">
            <v>3.0299999999999998E-6</v>
          </cell>
          <cell r="AA73">
            <v>3.9999999999999998E-6</v>
          </cell>
          <cell r="AB73">
            <v>2.1999999999999999E-2</v>
          </cell>
          <cell r="AC73">
            <v>18646.900000000001</v>
          </cell>
          <cell r="AD73">
            <v>0</v>
          </cell>
          <cell r="AE73">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A"/>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CUENTAS"/>
      <sheetName val="CECOS"/>
      <sheetName val="CONCEPTOS"/>
      <sheetName val="TERCEROS"/>
      <sheetName val="2_etapa compresion_apr99"/>
      <sheetName val="Flash Vapor (3)"/>
      <sheetName val="Composit"/>
      <sheetName val="Differential Vapor (8)"/>
    </sheetNames>
    <sheetDataSet>
      <sheetData sheetId="0" refreshError="1"/>
      <sheetData sheetId="1" refreshError="1"/>
      <sheetData sheetId="2" refreshError="1"/>
      <sheetData sheetId="3" refreshError="1"/>
      <sheetData sheetId="4" refreshError="1">
        <row r="17">
          <cell r="A17">
            <v>36161</v>
          </cell>
          <cell r="B17">
            <v>5327</v>
          </cell>
          <cell r="C17">
            <v>0</v>
          </cell>
          <cell r="D17">
            <v>10</v>
          </cell>
          <cell r="E17">
            <v>12</v>
          </cell>
          <cell r="F17">
            <v>0</v>
          </cell>
          <cell r="J17">
            <v>5051.1099999999997</v>
          </cell>
          <cell r="K17">
            <v>0.85</v>
          </cell>
          <cell r="L17">
            <v>0.15</v>
          </cell>
          <cell r="M17">
            <v>3422.63</v>
          </cell>
          <cell r="O17">
            <v>3.5500000000000002E-3</v>
          </cell>
          <cell r="P17">
            <v>1.0125</v>
          </cell>
          <cell r="Q17">
            <v>2.4729999999999999E-2</v>
          </cell>
          <cell r="R17">
            <v>0.38301000000000002</v>
          </cell>
          <cell r="S17">
            <v>12.451000000000001</v>
          </cell>
          <cell r="T17">
            <v>0</v>
          </cell>
          <cell r="U17">
            <v>0</v>
          </cell>
          <cell r="V17">
            <v>1.2</v>
          </cell>
          <cell r="W17">
            <v>0</v>
          </cell>
          <cell r="X17">
            <v>0.02</v>
          </cell>
          <cell r="Y17">
            <v>2.2599999999999998</v>
          </cell>
          <cell r="Z17">
            <v>3.05E-6</v>
          </cell>
          <cell r="AA17">
            <v>3.9999999999999998E-6</v>
          </cell>
          <cell r="AB17">
            <v>0</v>
          </cell>
          <cell r="AC17">
            <v>0</v>
          </cell>
          <cell r="AD17">
            <v>0</v>
          </cell>
          <cell r="AE17">
            <v>1</v>
          </cell>
        </row>
        <row r="18">
          <cell r="A18">
            <v>36192</v>
          </cell>
          <cell r="B18">
            <v>5299.77</v>
          </cell>
          <cell r="C18">
            <v>0.52300000000000002</v>
          </cell>
          <cell r="D18">
            <v>10</v>
          </cell>
          <cell r="E18">
            <v>12</v>
          </cell>
          <cell r="F18">
            <v>0</v>
          </cell>
          <cell r="G18">
            <v>10</v>
          </cell>
          <cell r="H18">
            <v>12</v>
          </cell>
          <cell r="I18">
            <v>0</v>
          </cell>
          <cell r="J18">
            <v>5033.08</v>
          </cell>
          <cell r="K18">
            <v>0.85</v>
          </cell>
          <cell r="L18">
            <v>0.15</v>
          </cell>
          <cell r="M18">
            <v>3393.34</v>
          </cell>
          <cell r="N18">
            <v>0</v>
          </cell>
          <cell r="O18">
            <v>3.5699999999999998E-3</v>
          </cell>
          <cell r="P18">
            <v>1.0125999999999999</v>
          </cell>
          <cell r="Q18">
            <v>2.4670000000000001E-2</v>
          </cell>
          <cell r="R18">
            <v>0.38301000000000002</v>
          </cell>
          <cell r="S18">
            <v>12.41</v>
          </cell>
          <cell r="T18">
            <v>0</v>
          </cell>
          <cell r="U18">
            <v>0</v>
          </cell>
          <cell r="V18">
            <v>1.2</v>
          </cell>
          <cell r="W18">
            <v>0</v>
          </cell>
          <cell r="X18">
            <v>0.02</v>
          </cell>
          <cell r="Y18">
            <v>2.2599999999999998</v>
          </cell>
          <cell r="Z18">
            <v>3.05E-6</v>
          </cell>
          <cell r="AA18">
            <v>3.9999999999999998E-6</v>
          </cell>
          <cell r="AB18">
            <v>0</v>
          </cell>
          <cell r="AC18">
            <v>310</v>
          </cell>
          <cell r="AD18">
            <v>0</v>
          </cell>
          <cell r="AE18">
            <v>1</v>
          </cell>
        </row>
        <row r="19">
          <cell r="A19">
            <v>36220</v>
          </cell>
          <cell r="B19">
            <v>5274.93</v>
          </cell>
          <cell r="C19">
            <v>0.995</v>
          </cell>
          <cell r="D19">
            <v>10</v>
          </cell>
          <cell r="E19">
            <v>12</v>
          </cell>
          <cell r="F19">
            <v>0</v>
          </cell>
          <cell r="G19">
            <v>10</v>
          </cell>
          <cell r="H19">
            <v>12</v>
          </cell>
          <cell r="I19">
            <v>0</v>
          </cell>
          <cell r="J19">
            <v>5016.6000000000004</v>
          </cell>
          <cell r="K19">
            <v>0.84989999999999999</v>
          </cell>
          <cell r="L19">
            <v>0.15010000000000001</v>
          </cell>
          <cell r="M19">
            <v>3366.46</v>
          </cell>
          <cell r="N19">
            <v>0</v>
          </cell>
          <cell r="O19">
            <v>3.5799999999999998E-3</v>
          </cell>
          <cell r="P19">
            <v>1.0126999999999999</v>
          </cell>
          <cell r="Q19">
            <v>2.461E-2</v>
          </cell>
          <cell r="R19">
            <v>0.38301000000000002</v>
          </cell>
          <cell r="S19">
            <v>12.372999999999999</v>
          </cell>
          <cell r="T19">
            <v>0</v>
          </cell>
          <cell r="U19">
            <v>0</v>
          </cell>
          <cell r="V19">
            <v>1.2</v>
          </cell>
          <cell r="W19">
            <v>0</v>
          </cell>
          <cell r="X19">
            <v>0.02</v>
          </cell>
          <cell r="Y19">
            <v>2.2599999999999998</v>
          </cell>
          <cell r="Z19">
            <v>3.05E-6</v>
          </cell>
          <cell r="AA19">
            <v>3.9999999999999998E-6</v>
          </cell>
          <cell r="AB19">
            <v>1E-3</v>
          </cell>
          <cell r="AC19">
            <v>590</v>
          </cell>
          <cell r="AD19">
            <v>0</v>
          </cell>
          <cell r="AE19">
            <v>1</v>
          </cell>
        </row>
        <row r="20">
          <cell r="A20">
            <v>36251</v>
          </cell>
          <cell r="B20">
            <v>5247.16</v>
          </cell>
          <cell r="C20">
            <v>1.52</v>
          </cell>
          <cell r="D20">
            <v>10</v>
          </cell>
          <cell r="E20">
            <v>12</v>
          </cell>
          <cell r="F20">
            <v>0</v>
          </cell>
          <cell r="G20">
            <v>10</v>
          </cell>
          <cell r="H20">
            <v>12</v>
          </cell>
          <cell r="I20">
            <v>0</v>
          </cell>
          <cell r="J20">
            <v>4998.1099999999997</v>
          </cell>
          <cell r="K20">
            <v>0.84989999999999999</v>
          </cell>
          <cell r="L20">
            <v>0.15010000000000001</v>
          </cell>
          <cell r="M20">
            <v>3336.39</v>
          </cell>
          <cell r="N20">
            <v>0</v>
          </cell>
          <cell r="O20">
            <v>3.5999999999999999E-3</v>
          </cell>
          <cell r="P20">
            <v>1.0126999999999999</v>
          </cell>
          <cell r="Q20">
            <v>2.4539999999999999E-2</v>
          </cell>
          <cell r="R20">
            <v>0.38301000000000002</v>
          </cell>
          <cell r="S20">
            <v>12.33</v>
          </cell>
          <cell r="T20">
            <v>0</v>
          </cell>
          <cell r="U20">
            <v>0</v>
          </cell>
          <cell r="V20">
            <v>1.2</v>
          </cell>
          <cell r="W20">
            <v>0</v>
          </cell>
          <cell r="X20">
            <v>0.02</v>
          </cell>
          <cell r="Y20">
            <v>2.2599999999999998</v>
          </cell>
          <cell r="Z20">
            <v>3.05E-6</v>
          </cell>
          <cell r="AA20">
            <v>3.9999999999999998E-6</v>
          </cell>
          <cell r="AB20">
            <v>1E-3</v>
          </cell>
          <cell r="AC20">
            <v>900</v>
          </cell>
          <cell r="AD20">
            <v>0</v>
          </cell>
          <cell r="AE20">
            <v>1</v>
          </cell>
        </row>
        <row r="21">
          <cell r="A21">
            <v>36281</v>
          </cell>
          <cell r="B21">
            <v>5220.01</v>
          </cell>
          <cell r="C21">
            <v>2.02</v>
          </cell>
          <cell r="D21">
            <v>10</v>
          </cell>
          <cell r="E21">
            <v>12</v>
          </cell>
          <cell r="F21">
            <v>0</v>
          </cell>
          <cell r="G21">
            <v>10</v>
          </cell>
          <cell r="H21">
            <v>12</v>
          </cell>
          <cell r="I21">
            <v>0</v>
          </cell>
          <cell r="J21">
            <v>4979.97</v>
          </cell>
          <cell r="K21">
            <v>0.84989999999999999</v>
          </cell>
          <cell r="L21">
            <v>0.15010000000000001</v>
          </cell>
          <cell r="M21">
            <v>3306.95</v>
          </cell>
          <cell r="N21">
            <v>0</v>
          </cell>
          <cell r="O21">
            <v>3.62E-3</v>
          </cell>
          <cell r="P21">
            <v>1.0127999999999999</v>
          </cell>
          <cell r="Q21">
            <v>2.4479999999999998E-2</v>
          </cell>
          <cell r="R21">
            <v>0.38301000000000002</v>
          </cell>
          <cell r="S21">
            <v>12.289</v>
          </cell>
          <cell r="T21">
            <v>0</v>
          </cell>
          <cell r="U21">
            <v>0</v>
          </cell>
          <cell r="V21">
            <v>1.2</v>
          </cell>
          <cell r="W21">
            <v>0</v>
          </cell>
          <cell r="X21">
            <v>0.02</v>
          </cell>
          <cell r="Y21">
            <v>2.2599999999999998</v>
          </cell>
          <cell r="Z21">
            <v>3.05E-6</v>
          </cell>
          <cell r="AA21">
            <v>3.9999999999999998E-6</v>
          </cell>
          <cell r="AB21">
            <v>1E-3</v>
          </cell>
          <cell r="AC21">
            <v>1200</v>
          </cell>
          <cell r="AD21">
            <v>0</v>
          </cell>
          <cell r="AE21">
            <v>1</v>
          </cell>
        </row>
        <row r="22">
          <cell r="A22">
            <v>36312</v>
          </cell>
          <cell r="B22">
            <v>5191.67</v>
          </cell>
          <cell r="C22">
            <v>2.5499999999999998</v>
          </cell>
          <cell r="D22">
            <v>10</v>
          </cell>
          <cell r="E22">
            <v>12</v>
          </cell>
          <cell r="F22">
            <v>0</v>
          </cell>
          <cell r="G22">
            <v>10</v>
          </cell>
          <cell r="H22">
            <v>12</v>
          </cell>
          <cell r="I22">
            <v>0</v>
          </cell>
          <cell r="J22">
            <v>4960.9799999999996</v>
          </cell>
          <cell r="K22">
            <v>0.84989999999999999</v>
          </cell>
          <cell r="L22">
            <v>0.15010000000000001</v>
          </cell>
          <cell r="M22">
            <v>3276.15</v>
          </cell>
          <cell r="N22">
            <v>0</v>
          </cell>
          <cell r="O22">
            <v>3.64E-3</v>
          </cell>
          <cell r="P22">
            <v>1.0128999999999999</v>
          </cell>
          <cell r="Q22">
            <v>2.4410000000000001E-2</v>
          </cell>
          <cell r="R22">
            <v>0.38301000000000002</v>
          </cell>
          <cell r="S22">
            <v>12.244999999999999</v>
          </cell>
          <cell r="T22">
            <v>0</v>
          </cell>
          <cell r="U22">
            <v>0</v>
          </cell>
          <cell r="V22">
            <v>1.2</v>
          </cell>
          <cell r="W22">
            <v>0</v>
          </cell>
          <cell r="X22">
            <v>0.02</v>
          </cell>
          <cell r="Y22">
            <v>2.2599999999999998</v>
          </cell>
          <cell r="Z22">
            <v>3.05E-6</v>
          </cell>
          <cell r="AA22">
            <v>3.9999999999999998E-6</v>
          </cell>
          <cell r="AB22">
            <v>2E-3</v>
          </cell>
          <cell r="AC22">
            <v>1510</v>
          </cell>
          <cell r="AD22">
            <v>0</v>
          </cell>
          <cell r="AE22">
            <v>1</v>
          </cell>
        </row>
        <row r="23">
          <cell r="A23">
            <v>36342</v>
          </cell>
          <cell r="B23">
            <v>5163.96</v>
          </cell>
          <cell r="C23">
            <v>3.05</v>
          </cell>
          <cell r="D23">
            <v>10</v>
          </cell>
          <cell r="E23">
            <v>12</v>
          </cell>
          <cell r="F23">
            <v>0</v>
          </cell>
          <cell r="G23">
            <v>10</v>
          </cell>
          <cell r="H23">
            <v>12</v>
          </cell>
          <cell r="I23">
            <v>0</v>
          </cell>
          <cell r="J23">
            <v>4942.3599999999997</v>
          </cell>
          <cell r="K23">
            <v>0.8498</v>
          </cell>
          <cell r="L23">
            <v>0.1502</v>
          </cell>
          <cell r="M23">
            <v>3245.8</v>
          </cell>
          <cell r="N23">
            <v>0</v>
          </cell>
          <cell r="O23">
            <v>3.6600000000000001E-3</v>
          </cell>
          <cell r="P23">
            <v>1.0129999999999999</v>
          </cell>
          <cell r="Q23">
            <v>2.435E-2</v>
          </cell>
          <cell r="R23">
            <v>0.38301000000000002</v>
          </cell>
          <cell r="S23">
            <v>12.202</v>
          </cell>
          <cell r="T23">
            <v>0</v>
          </cell>
          <cell r="U23">
            <v>0</v>
          </cell>
          <cell r="V23">
            <v>1.2</v>
          </cell>
          <cell r="W23">
            <v>0</v>
          </cell>
          <cell r="X23">
            <v>0.02</v>
          </cell>
          <cell r="Y23">
            <v>2.2599999999999998</v>
          </cell>
          <cell r="Z23">
            <v>3.05E-6</v>
          </cell>
          <cell r="AA23">
            <v>3.9999999999999998E-6</v>
          </cell>
          <cell r="AB23">
            <v>2E-3</v>
          </cell>
          <cell r="AC23">
            <v>1810</v>
          </cell>
          <cell r="AD23">
            <v>0</v>
          </cell>
          <cell r="AE23">
            <v>1</v>
          </cell>
        </row>
        <row r="24">
          <cell r="A24">
            <v>36373</v>
          </cell>
          <cell r="B24">
            <v>5135.03</v>
          </cell>
          <cell r="C24">
            <v>3.58</v>
          </cell>
          <cell r="D24">
            <v>10</v>
          </cell>
          <cell r="E24">
            <v>12</v>
          </cell>
          <cell r="F24">
            <v>0</v>
          </cell>
          <cell r="G24">
            <v>10</v>
          </cell>
          <cell r="H24">
            <v>12</v>
          </cell>
          <cell r="I24">
            <v>0</v>
          </cell>
          <cell r="J24">
            <v>4922.8500000000004</v>
          </cell>
          <cell r="K24">
            <v>0.8498</v>
          </cell>
          <cell r="L24">
            <v>0.1502</v>
          </cell>
          <cell r="M24">
            <v>3214.08</v>
          </cell>
          <cell r="N24">
            <v>0</v>
          </cell>
          <cell r="O24">
            <v>3.6800000000000001E-3</v>
          </cell>
          <cell r="P24">
            <v>1.0130999999999999</v>
          </cell>
          <cell r="Q24">
            <v>2.4279999999999999E-2</v>
          </cell>
          <cell r="R24">
            <v>0.38301000000000002</v>
          </cell>
          <cell r="S24">
            <v>12.157</v>
          </cell>
          <cell r="T24">
            <v>0</v>
          </cell>
          <cell r="U24">
            <v>0</v>
          </cell>
          <cell r="V24">
            <v>1.2</v>
          </cell>
          <cell r="W24">
            <v>0</v>
          </cell>
          <cell r="X24">
            <v>0.02</v>
          </cell>
          <cell r="Y24">
            <v>2.2599999999999998</v>
          </cell>
          <cell r="Z24">
            <v>3.05E-6</v>
          </cell>
          <cell r="AA24">
            <v>3.9999999999999998E-6</v>
          </cell>
          <cell r="AB24">
            <v>3.0000000000000001E-3</v>
          </cell>
          <cell r="AC24">
            <v>2120</v>
          </cell>
          <cell r="AD24">
            <v>0</v>
          </cell>
          <cell r="AE24">
            <v>1</v>
          </cell>
        </row>
        <row r="25">
          <cell r="A25">
            <v>36404</v>
          </cell>
          <cell r="B25">
            <v>5105.79</v>
          </cell>
          <cell r="C25">
            <v>4.0999999999999996</v>
          </cell>
          <cell r="D25">
            <v>10</v>
          </cell>
          <cell r="E25">
            <v>12</v>
          </cell>
          <cell r="F25">
            <v>0</v>
          </cell>
          <cell r="G25">
            <v>10</v>
          </cell>
          <cell r="H25">
            <v>12</v>
          </cell>
          <cell r="I25">
            <v>0</v>
          </cell>
          <cell r="J25">
            <v>4903.0600000000004</v>
          </cell>
          <cell r="K25">
            <v>0.8498</v>
          </cell>
          <cell r="L25">
            <v>0.1502</v>
          </cell>
          <cell r="M25">
            <v>3181.97</v>
          </cell>
          <cell r="N25">
            <v>0</v>
          </cell>
          <cell r="O25">
            <v>3.7000000000000002E-3</v>
          </cell>
          <cell r="P25">
            <v>1.0132000000000001</v>
          </cell>
          <cell r="Q25">
            <v>2.4209999999999999E-2</v>
          </cell>
          <cell r="R25">
            <v>0.38301000000000002</v>
          </cell>
          <cell r="S25">
            <v>12.111000000000001</v>
          </cell>
          <cell r="T25">
            <v>0</v>
          </cell>
          <cell r="U25">
            <v>0</v>
          </cell>
          <cell r="V25">
            <v>1.2</v>
          </cell>
          <cell r="W25">
            <v>0</v>
          </cell>
          <cell r="X25">
            <v>0.02</v>
          </cell>
          <cell r="Y25">
            <v>2.2599999999999998</v>
          </cell>
          <cell r="Z25">
            <v>3.05E-6</v>
          </cell>
          <cell r="AA25">
            <v>3.9999999999999998E-6</v>
          </cell>
          <cell r="AB25">
            <v>3.0000000000000001E-3</v>
          </cell>
          <cell r="AC25">
            <v>2430</v>
          </cell>
          <cell r="AD25">
            <v>0</v>
          </cell>
          <cell r="AE25">
            <v>1</v>
          </cell>
        </row>
        <row r="26">
          <cell r="A26">
            <v>36434</v>
          </cell>
          <cell r="B26">
            <v>5077.2</v>
          </cell>
          <cell r="C26">
            <v>4.5999999999999996</v>
          </cell>
          <cell r="D26">
            <v>10</v>
          </cell>
          <cell r="E26">
            <v>12</v>
          </cell>
          <cell r="F26">
            <v>0</v>
          </cell>
          <cell r="G26">
            <v>10</v>
          </cell>
          <cell r="H26">
            <v>12</v>
          </cell>
          <cell r="I26">
            <v>0</v>
          </cell>
          <cell r="J26">
            <v>4882.58</v>
          </cell>
          <cell r="K26">
            <v>0.84970000000000001</v>
          </cell>
          <cell r="L26">
            <v>0.15029999999999999</v>
          </cell>
          <cell r="M26">
            <v>3150.44</v>
          </cell>
          <cell r="N26">
            <v>0</v>
          </cell>
          <cell r="O26">
            <v>3.7200000000000002E-3</v>
          </cell>
          <cell r="P26">
            <v>1.0133000000000001</v>
          </cell>
          <cell r="Q26">
            <v>2.4140000000000002E-2</v>
          </cell>
          <cell r="R26">
            <v>0.38301000000000002</v>
          </cell>
          <cell r="S26">
            <v>12.066000000000001</v>
          </cell>
          <cell r="T26">
            <v>0</v>
          </cell>
          <cell r="U26">
            <v>0</v>
          </cell>
          <cell r="V26">
            <v>1.2</v>
          </cell>
          <cell r="W26">
            <v>0</v>
          </cell>
          <cell r="X26">
            <v>0.02</v>
          </cell>
          <cell r="Y26">
            <v>2.2599999999999998</v>
          </cell>
          <cell r="Z26">
            <v>3.05E-6</v>
          </cell>
          <cell r="AA26">
            <v>3.9999999999999998E-6</v>
          </cell>
          <cell r="AB26">
            <v>3.0000000000000001E-3</v>
          </cell>
          <cell r="AC26">
            <v>2730</v>
          </cell>
          <cell r="AD26">
            <v>0</v>
          </cell>
          <cell r="AE26">
            <v>1</v>
          </cell>
        </row>
        <row r="27">
          <cell r="A27">
            <v>36465</v>
          </cell>
          <cell r="B27">
            <v>5047.3500000000004</v>
          </cell>
          <cell r="C27">
            <v>5.13</v>
          </cell>
          <cell r="D27">
            <v>10</v>
          </cell>
          <cell r="E27">
            <v>12</v>
          </cell>
          <cell r="F27">
            <v>0</v>
          </cell>
          <cell r="G27">
            <v>10</v>
          </cell>
          <cell r="H27">
            <v>12</v>
          </cell>
          <cell r="I27">
            <v>0</v>
          </cell>
          <cell r="J27">
            <v>4860.8500000000004</v>
          </cell>
          <cell r="K27">
            <v>0.84970000000000001</v>
          </cell>
          <cell r="L27">
            <v>0.15029999999999999</v>
          </cell>
          <cell r="M27">
            <v>3117.31</v>
          </cell>
          <cell r="N27">
            <v>0</v>
          </cell>
          <cell r="O27">
            <v>3.7399999999999998E-3</v>
          </cell>
          <cell r="P27">
            <v>1.0134000000000001</v>
          </cell>
          <cell r="Q27">
            <v>2.4060000000000002E-2</v>
          </cell>
          <cell r="R27">
            <v>0.38301000000000002</v>
          </cell>
          <cell r="S27">
            <v>12.019</v>
          </cell>
          <cell r="T27">
            <v>0</v>
          </cell>
          <cell r="U27">
            <v>0</v>
          </cell>
          <cell r="V27">
            <v>1.2</v>
          </cell>
          <cell r="W27">
            <v>0</v>
          </cell>
          <cell r="X27">
            <v>0.02</v>
          </cell>
          <cell r="Y27">
            <v>2.2599999999999998</v>
          </cell>
          <cell r="Z27">
            <v>3.05E-6</v>
          </cell>
          <cell r="AA27">
            <v>3.9999999999999998E-6</v>
          </cell>
          <cell r="AB27">
            <v>4.0000000000000001E-3</v>
          </cell>
          <cell r="AC27">
            <v>3040</v>
          </cell>
          <cell r="AD27">
            <v>0</v>
          </cell>
          <cell r="AE27">
            <v>1</v>
          </cell>
        </row>
        <row r="28">
          <cell r="A28">
            <v>36495</v>
          </cell>
          <cell r="B28">
            <v>5018.1499999999996</v>
          </cell>
          <cell r="C28">
            <v>5.63</v>
          </cell>
          <cell r="D28">
            <v>10</v>
          </cell>
          <cell r="E28">
            <v>12</v>
          </cell>
          <cell r="F28">
            <v>0</v>
          </cell>
          <cell r="G28">
            <v>10</v>
          </cell>
          <cell r="H28">
            <v>12</v>
          </cell>
          <cell r="I28">
            <v>0</v>
          </cell>
          <cell r="J28">
            <v>4839.53</v>
          </cell>
          <cell r="K28">
            <v>0.84970000000000001</v>
          </cell>
          <cell r="L28">
            <v>0.15029999999999999</v>
          </cell>
          <cell r="M28">
            <v>3084.86</v>
          </cell>
          <cell r="N28">
            <v>0</v>
          </cell>
          <cell r="O28">
            <v>3.7499999999999999E-3</v>
          </cell>
          <cell r="P28">
            <v>1.0135000000000001</v>
          </cell>
          <cell r="Q28">
            <v>2.3980000000000001E-2</v>
          </cell>
          <cell r="R28">
            <v>0.38301000000000002</v>
          </cell>
          <cell r="S28">
            <v>11.972</v>
          </cell>
          <cell r="T28">
            <v>0</v>
          </cell>
          <cell r="U28">
            <v>0</v>
          </cell>
          <cell r="V28">
            <v>1.2</v>
          </cell>
          <cell r="W28">
            <v>0</v>
          </cell>
          <cell r="X28">
            <v>0.02</v>
          </cell>
          <cell r="Y28">
            <v>2.2599999999999998</v>
          </cell>
          <cell r="Z28">
            <v>3.05E-6</v>
          </cell>
          <cell r="AA28">
            <v>3.9999999999999998E-6</v>
          </cell>
          <cell r="AB28">
            <v>4.0000000000000001E-3</v>
          </cell>
          <cell r="AC28">
            <v>3340</v>
          </cell>
          <cell r="AD28">
            <v>0</v>
          </cell>
          <cell r="AE28">
            <v>1</v>
          </cell>
        </row>
        <row r="29">
          <cell r="A29">
            <v>36526</v>
          </cell>
          <cell r="B29">
            <v>4987.66</v>
          </cell>
          <cell r="C29">
            <v>6.16</v>
          </cell>
          <cell r="D29">
            <v>10</v>
          </cell>
          <cell r="E29">
            <v>12</v>
          </cell>
          <cell r="F29">
            <v>0</v>
          </cell>
          <cell r="G29">
            <v>10</v>
          </cell>
          <cell r="H29">
            <v>12</v>
          </cell>
          <cell r="I29">
            <v>0</v>
          </cell>
          <cell r="J29">
            <v>4817.21</v>
          </cell>
          <cell r="K29">
            <v>0.84960000000000002</v>
          </cell>
          <cell r="L29">
            <v>0.15040000000000001</v>
          </cell>
          <cell r="M29">
            <v>3050.92</v>
          </cell>
          <cell r="N29">
            <v>0</v>
          </cell>
          <cell r="O29">
            <v>3.7699999999999999E-3</v>
          </cell>
          <cell r="P29">
            <v>1.0135000000000001</v>
          </cell>
          <cell r="Q29">
            <v>2.3900000000000001E-2</v>
          </cell>
          <cell r="R29">
            <v>0.38301000000000002</v>
          </cell>
          <cell r="S29">
            <v>11.923</v>
          </cell>
          <cell r="T29">
            <v>0</v>
          </cell>
          <cell r="U29">
            <v>0</v>
          </cell>
          <cell r="V29">
            <v>1.2</v>
          </cell>
          <cell r="W29">
            <v>0</v>
          </cell>
          <cell r="X29">
            <v>0.02</v>
          </cell>
          <cell r="Y29">
            <v>2.2599999999999998</v>
          </cell>
          <cell r="Z29">
            <v>3.05E-6</v>
          </cell>
          <cell r="AA29">
            <v>3.9999999999999998E-6</v>
          </cell>
          <cell r="AB29">
            <v>4.0000000000000001E-3</v>
          </cell>
          <cell r="AC29">
            <v>3650</v>
          </cell>
          <cell r="AD29">
            <v>0</v>
          </cell>
          <cell r="AE29">
            <v>1</v>
          </cell>
        </row>
        <row r="30">
          <cell r="A30">
            <v>36557</v>
          </cell>
          <cell r="B30">
            <v>4956.83</v>
          </cell>
          <cell r="C30">
            <v>6.68</v>
          </cell>
          <cell r="D30">
            <v>10</v>
          </cell>
          <cell r="E30">
            <v>12</v>
          </cell>
          <cell r="F30">
            <v>0</v>
          </cell>
          <cell r="G30">
            <v>10</v>
          </cell>
          <cell r="H30">
            <v>12</v>
          </cell>
          <cell r="I30">
            <v>0</v>
          </cell>
          <cell r="J30">
            <v>4794.57</v>
          </cell>
          <cell r="K30">
            <v>0.84960000000000002</v>
          </cell>
          <cell r="L30">
            <v>0.15040000000000001</v>
          </cell>
          <cell r="M30">
            <v>3016.3</v>
          </cell>
          <cell r="N30">
            <v>0</v>
          </cell>
          <cell r="O30">
            <v>3.8E-3</v>
          </cell>
          <cell r="P30">
            <v>1.0136000000000001</v>
          </cell>
          <cell r="Q30">
            <v>2.3820000000000001E-2</v>
          </cell>
          <cell r="R30">
            <v>0.38301000000000002</v>
          </cell>
          <cell r="S30">
            <v>11.872999999999999</v>
          </cell>
          <cell r="T30">
            <v>0</v>
          </cell>
          <cell r="U30">
            <v>0</v>
          </cell>
          <cell r="V30">
            <v>1.2</v>
          </cell>
          <cell r="W30">
            <v>0</v>
          </cell>
          <cell r="X30">
            <v>0.02</v>
          </cell>
          <cell r="Y30">
            <v>2.2599999999999998</v>
          </cell>
          <cell r="Z30">
            <v>3.05E-6</v>
          </cell>
          <cell r="AA30">
            <v>3.9999999999999998E-6</v>
          </cell>
          <cell r="AB30">
            <v>5.0000000000000001E-3</v>
          </cell>
          <cell r="AC30">
            <v>3960</v>
          </cell>
          <cell r="AD30">
            <v>0</v>
          </cell>
          <cell r="AE30">
            <v>1</v>
          </cell>
        </row>
        <row r="31">
          <cell r="A31">
            <v>36586</v>
          </cell>
          <cell r="B31">
            <v>4928.7</v>
          </cell>
          <cell r="C31">
            <v>7.15</v>
          </cell>
          <cell r="D31">
            <v>10</v>
          </cell>
          <cell r="E31">
            <v>12</v>
          </cell>
          <cell r="F31">
            <v>0</v>
          </cell>
          <cell r="G31">
            <v>10</v>
          </cell>
          <cell r="H31">
            <v>12</v>
          </cell>
          <cell r="I31">
            <v>0</v>
          </cell>
          <cell r="J31">
            <v>4773.8599999999997</v>
          </cell>
          <cell r="K31">
            <v>0.84960000000000002</v>
          </cell>
          <cell r="L31">
            <v>0.15040000000000001</v>
          </cell>
          <cell r="M31">
            <v>2985.01</v>
          </cell>
          <cell r="N31">
            <v>0</v>
          </cell>
          <cell r="O31">
            <v>3.81E-3</v>
          </cell>
          <cell r="P31">
            <v>1.0137</v>
          </cell>
          <cell r="Q31">
            <v>2.3740000000000001E-2</v>
          </cell>
          <cell r="R31">
            <v>0.38301000000000002</v>
          </cell>
          <cell r="S31">
            <v>11.827999999999999</v>
          </cell>
          <cell r="T31">
            <v>0</v>
          </cell>
          <cell r="U31">
            <v>0</v>
          </cell>
          <cell r="V31">
            <v>1.2</v>
          </cell>
          <cell r="W31">
            <v>0</v>
          </cell>
          <cell r="X31">
            <v>0.02</v>
          </cell>
          <cell r="Y31">
            <v>2.2599999999999998</v>
          </cell>
          <cell r="Z31">
            <v>3.05E-6</v>
          </cell>
          <cell r="AA31">
            <v>3.9999999999999998E-6</v>
          </cell>
          <cell r="AB31">
            <v>5.0000000000000001E-3</v>
          </cell>
          <cell r="AC31">
            <v>4240</v>
          </cell>
          <cell r="AD31">
            <v>0</v>
          </cell>
          <cell r="AE31">
            <v>1</v>
          </cell>
        </row>
        <row r="32">
          <cell r="A32">
            <v>36617</v>
          </cell>
          <cell r="B32">
            <v>4897.2299999999996</v>
          </cell>
          <cell r="C32">
            <v>7.67</v>
          </cell>
          <cell r="D32">
            <v>10</v>
          </cell>
          <cell r="E32">
            <v>12</v>
          </cell>
          <cell r="F32">
            <v>0</v>
          </cell>
          <cell r="G32">
            <v>10</v>
          </cell>
          <cell r="H32">
            <v>12</v>
          </cell>
          <cell r="I32">
            <v>0</v>
          </cell>
          <cell r="J32">
            <v>4750.62</v>
          </cell>
          <cell r="K32">
            <v>0.84950000000000003</v>
          </cell>
          <cell r="L32">
            <v>0.15049999999999999</v>
          </cell>
          <cell r="M32">
            <v>2950.4</v>
          </cell>
          <cell r="N32">
            <v>0</v>
          </cell>
          <cell r="O32">
            <v>3.8400000000000001E-3</v>
          </cell>
          <cell r="P32">
            <v>1.0138</v>
          </cell>
          <cell r="Q32">
            <v>2.366E-2</v>
          </cell>
          <cell r="R32">
            <v>0.38301000000000002</v>
          </cell>
          <cell r="S32">
            <v>11.776</v>
          </cell>
          <cell r="T32">
            <v>0</v>
          </cell>
          <cell r="U32">
            <v>0</v>
          </cell>
          <cell r="V32">
            <v>1.2</v>
          </cell>
          <cell r="W32">
            <v>0</v>
          </cell>
          <cell r="X32">
            <v>0.02</v>
          </cell>
          <cell r="Y32">
            <v>2.2599999999999998</v>
          </cell>
          <cell r="Z32">
            <v>3.05E-6</v>
          </cell>
          <cell r="AA32">
            <v>3.9999999999999998E-6</v>
          </cell>
          <cell r="AB32">
            <v>5.0000000000000001E-3</v>
          </cell>
          <cell r="AC32">
            <v>4550</v>
          </cell>
          <cell r="AD32">
            <v>0</v>
          </cell>
          <cell r="AE32">
            <v>1</v>
          </cell>
        </row>
        <row r="33">
          <cell r="A33">
            <v>36647</v>
          </cell>
          <cell r="B33">
            <v>4866.4399999999996</v>
          </cell>
          <cell r="C33">
            <v>8.18</v>
          </cell>
          <cell r="D33">
            <v>10</v>
          </cell>
          <cell r="E33">
            <v>12</v>
          </cell>
          <cell r="F33">
            <v>0</v>
          </cell>
          <cell r="G33">
            <v>10</v>
          </cell>
          <cell r="H33">
            <v>12</v>
          </cell>
          <cell r="I33">
            <v>0</v>
          </cell>
          <cell r="J33">
            <v>4727.8100000000004</v>
          </cell>
          <cell r="K33">
            <v>0.84950000000000003</v>
          </cell>
          <cell r="L33">
            <v>0.15049999999999999</v>
          </cell>
          <cell r="M33">
            <v>2916.29</v>
          </cell>
          <cell r="N33">
            <v>0</v>
          </cell>
          <cell r="O33">
            <v>3.8600000000000001E-3</v>
          </cell>
          <cell r="P33">
            <v>1.0139</v>
          </cell>
          <cell r="Q33">
            <v>2.358E-2</v>
          </cell>
          <cell r="R33">
            <v>0.38301000000000002</v>
          </cell>
          <cell r="S33">
            <v>11.725</v>
          </cell>
          <cell r="T33">
            <v>0</v>
          </cell>
          <cell r="U33">
            <v>0</v>
          </cell>
          <cell r="V33">
            <v>1.2</v>
          </cell>
          <cell r="W33">
            <v>0</v>
          </cell>
          <cell r="X33">
            <v>0.02</v>
          </cell>
          <cell r="Y33">
            <v>2.2599999999999998</v>
          </cell>
          <cell r="Z33">
            <v>3.05E-6</v>
          </cell>
          <cell r="AA33">
            <v>3.9999999999999998E-6</v>
          </cell>
          <cell r="AB33">
            <v>6.0000000000000001E-3</v>
          </cell>
          <cell r="AC33">
            <v>4850</v>
          </cell>
          <cell r="AD33">
            <v>0</v>
          </cell>
          <cell r="AE33">
            <v>1</v>
          </cell>
        </row>
        <row r="34">
          <cell r="A34">
            <v>36678</v>
          </cell>
          <cell r="B34">
            <v>4834.2700000000004</v>
          </cell>
          <cell r="C34">
            <v>8.6999999999999993</v>
          </cell>
          <cell r="D34">
            <v>10</v>
          </cell>
          <cell r="E34">
            <v>12</v>
          </cell>
          <cell r="F34">
            <v>0</v>
          </cell>
          <cell r="G34">
            <v>10</v>
          </cell>
          <cell r="H34">
            <v>12</v>
          </cell>
          <cell r="I34">
            <v>0</v>
          </cell>
          <cell r="J34">
            <v>4703.91</v>
          </cell>
          <cell r="K34">
            <v>0.84950000000000003</v>
          </cell>
          <cell r="L34">
            <v>0.15049999999999999</v>
          </cell>
          <cell r="M34">
            <v>2880.5</v>
          </cell>
          <cell r="N34">
            <v>0</v>
          </cell>
          <cell r="O34">
            <v>3.8800000000000002E-3</v>
          </cell>
          <cell r="P34">
            <v>1.014</v>
          </cell>
          <cell r="Q34">
            <v>2.349E-2</v>
          </cell>
          <cell r="R34">
            <v>0.38301000000000002</v>
          </cell>
          <cell r="S34">
            <v>11.672000000000001</v>
          </cell>
          <cell r="T34">
            <v>0</v>
          </cell>
          <cell r="U34">
            <v>0</v>
          </cell>
          <cell r="V34">
            <v>1.2</v>
          </cell>
          <cell r="W34">
            <v>0</v>
          </cell>
          <cell r="X34">
            <v>0.02</v>
          </cell>
          <cell r="Y34">
            <v>2.2599999999999998</v>
          </cell>
          <cell r="Z34">
            <v>3.0400000000000001E-6</v>
          </cell>
          <cell r="AA34">
            <v>3.9999999999999998E-6</v>
          </cell>
          <cell r="AB34">
            <v>6.0000000000000001E-3</v>
          </cell>
          <cell r="AC34">
            <v>5160</v>
          </cell>
          <cell r="AD34">
            <v>0</v>
          </cell>
          <cell r="AE34">
            <v>1</v>
          </cell>
        </row>
        <row r="35">
          <cell r="A35">
            <v>36708</v>
          </cell>
          <cell r="B35">
            <v>4802.8100000000004</v>
          </cell>
          <cell r="C35">
            <v>9.2100000000000009</v>
          </cell>
          <cell r="D35">
            <v>10</v>
          </cell>
          <cell r="E35">
            <v>12</v>
          </cell>
          <cell r="F35">
            <v>0</v>
          </cell>
          <cell r="G35">
            <v>10</v>
          </cell>
          <cell r="H35">
            <v>12</v>
          </cell>
          <cell r="I35">
            <v>0</v>
          </cell>
          <cell r="J35">
            <v>4680.46</v>
          </cell>
          <cell r="K35">
            <v>0.84940000000000004</v>
          </cell>
          <cell r="L35">
            <v>0.15060000000000001</v>
          </cell>
          <cell r="M35">
            <v>2845.44</v>
          </cell>
          <cell r="N35">
            <v>0</v>
          </cell>
          <cell r="O35">
            <v>3.8999999999999998E-3</v>
          </cell>
          <cell r="P35">
            <v>1.0141</v>
          </cell>
          <cell r="Q35">
            <v>2.341E-2</v>
          </cell>
          <cell r="R35">
            <v>0.38301000000000002</v>
          </cell>
          <cell r="S35">
            <v>11.62</v>
          </cell>
          <cell r="T35">
            <v>0</v>
          </cell>
          <cell r="U35">
            <v>0</v>
          </cell>
          <cell r="V35">
            <v>1.2</v>
          </cell>
          <cell r="W35">
            <v>0</v>
          </cell>
          <cell r="X35">
            <v>0.02</v>
          </cell>
          <cell r="Y35">
            <v>2.2599999999999998</v>
          </cell>
          <cell r="Z35">
            <v>3.0400000000000001E-6</v>
          </cell>
          <cell r="AA35">
            <v>3.9999999999999998E-6</v>
          </cell>
          <cell r="AB35">
            <v>7.0000000000000001E-3</v>
          </cell>
          <cell r="AC35">
            <v>5460</v>
          </cell>
          <cell r="AD35">
            <v>0</v>
          </cell>
          <cell r="AE35">
            <v>1</v>
          </cell>
        </row>
        <row r="36">
          <cell r="A36">
            <v>36739</v>
          </cell>
          <cell r="B36">
            <v>4741.6099999999997</v>
          </cell>
          <cell r="C36">
            <v>9.73</v>
          </cell>
          <cell r="D36">
            <v>10</v>
          </cell>
          <cell r="E36">
            <v>12</v>
          </cell>
          <cell r="F36">
            <v>0</v>
          </cell>
          <cell r="G36">
            <v>10</v>
          </cell>
          <cell r="H36">
            <v>12</v>
          </cell>
          <cell r="I36">
            <v>0</v>
          </cell>
          <cell r="J36">
            <v>4635.5200000000004</v>
          </cell>
          <cell r="K36">
            <v>0.84940000000000004</v>
          </cell>
          <cell r="L36">
            <v>0.15060000000000001</v>
          </cell>
          <cell r="M36">
            <v>2776.47</v>
          </cell>
          <cell r="N36">
            <v>0</v>
          </cell>
          <cell r="O36">
            <v>3.9199999999999999E-3</v>
          </cell>
          <cell r="P36">
            <v>1.0143</v>
          </cell>
          <cell r="Q36">
            <v>2.324E-2</v>
          </cell>
          <cell r="R36">
            <v>0.38301000000000002</v>
          </cell>
          <cell r="S36">
            <v>11.516</v>
          </cell>
          <cell r="T36">
            <v>0</v>
          </cell>
          <cell r="U36">
            <v>0</v>
          </cell>
          <cell r="V36">
            <v>1.2</v>
          </cell>
          <cell r="W36">
            <v>0</v>
          </cell>
          <cell r="X36">
            <v>0.02</v>
          </cell>
          <cell r="Y36">
            <v>2.2599999999999998</v>
          </cell>
          <cell r="Z36">
            <v>3.0400000000000001E-6</v>
          </cell>
          <cell r="AA36">
            <v>3.9999999999999998E-6</v>
          </cell>
          <cell r="AB36">
            <v>7.0000000000000001E-3</v>
          </cell>
          <cell r="AC36">
            <v>5770</v>
          </cell>
          <cell r="AD36">
            <v>0</v>
          </cell>
          <cell r="AE36">
            <v>1</v>
          </cell>
        </row>
        <row r="37">
          <cell r="A37">
            <v>36770</v>
          </cell>
          <cell r="B37">
            <v>4677.07</v>
          </cell>
          <cell r="C37">
            <v>10.3</v>
          </cell>
          <cell r="D37">
            <v>10</v>
          </cell>
          <cell r="E37">
            <v>12</v>
          </cell>
          <cell r="F37">
            <v>0</v>
          </cell>
          <cell r="G37">
            <v>10</v>
          </cell>
          <cell r="H37">
            <v>12</v>
          </cell>
          <cell r="I37">
            <v>0</v>
          </cell>
          <cell r="J37">
            <v>4587.8599999999997</v>
          </cell>
          <cell r="K37">
            <v>0.84930000000000005</v>
          </cell>
          <cell r="L37">
            <v>0.1507</v>
          </cell>
          <cell r="M37">
            <v>2703.07</v>
          </cell>
          <cell r="N37">
            <v>0</v>
          </cell>
          <cell r="O37">
            <v>3.9399999999999999E-3</v>
          </cell>
          <cell r="P37">
            <v>1.0145</v>
          </cell>
          <cell r="Q37">
            <v>2.307E-2</v>
          </cell>
          <cell r="R37">
            <v>0.38301000000000002</v>
          </cell>
          <cell r="S37">
            <v>11.406000000000001</v>
          </cell>
          <cell r="T37">
            <v>0</v>
          </cell>
          <cell r="U37">
            <v>0</v>
          </cell>
          <cell r="V37">
            <v>1.2</v>
          </cell>
          <cell r="W37">
            <v>0</v>
          </cell>
          <cell r="X37">
            <v>0.02</v>
          </cell>
          <cell r="Y37">
            <v>2.2599999999999998</v>
          </cell>
          <cell r="Z37">
            <v>3.0400000000000001E-6</v>
          </cell>
          <cell r="AA37">
            <v>3.9999999999999998E-6</v>
          </cell>
          <cell r="AB37">
            <v>7.0000000000000001E-3</v>
          </cell>
          <cell r="AC37">
            <v>6080</v>
          </cell>
          <cell r="AD37">
            <v>0</v>
          </cell>
          <cell r="AE37">
            <v>1</v>
          </cell>
        </row>
        <row r="38">
          <cell r="A38">
            <v>36800</v>
          </cell>
          <cell r="B38">
            <v>4613.93</v>
          </cell>
          <cell r="C38">
            <v>10.8</v>
          </cell>
          <cell r="D38">
            <v>10</v>
          </cell>
          <cell r="E38">
            <v>12</v>
          </cell>
          <cell r="F38">
            <v>0</v>
          </cell>
          <cell r="G38">
            <v>10</v>
          </cell>
          <cell r="H38">
            <v>12</v>
          </cell>
          <cell r="I38">
            <v>0</v>
          </cell>
          <cell r="J38">
            <v>4540.93</v>
          </cell>
          <cell r="K38">
            <v>0.84919999999999995</v>
          </cell>
          <cell r="L38">
            <v>0.15079999999999999</v>
          </cell>
          <cell r="M38">
            <v>2630.49</v>
          </cell>
          <cell r="N38">
            <v>0</v>
          </cell>
          <cell r="O38">
            <v>3.96E-3</v>
          </cell>
          <cell r="P38">
            <v>1.0146999999999999</v>
          </cell>
          <cell r="Q38">
            <v>2.29E-2</v>
          </cell>
          <cell r="R38">
            <v>0.38301000000000002</v>
          </cell>
          <cell r="S38">
            <v>11.297000000000001</v>
          </cell>
          <cell r="T38">
            <v>0</v>
          </cell>
          <cell r="U38">
            <v>0</v>
          </cell>
          <cell r="V38">
            <v>1.2</v>
          </cell>
          <cell r="W38">
            <v>0</v>
          </cell>
          <cell r="X38">
            <v>0.02</v>
          </cell>
          <cell r="Y38">
            <v>2.2599999999999998</v>
          </cell>
          <cell r="Z38">
            <v>3.0400000000000001E-6</v>
          </cell>
          <cell r="AA38">
            <v>3.9999999999999998E-6</v>
          </cell>
          <cell r="AB38">
            <v>8.0000000000000002E-3</v>
          </cell>
          <cell r="AC38">
            <v>6380</v>
          </cell>
          <cell r="AD38">
            <v>0</v>
          </cell>
          <cell r="AE38">
            <v>1</v>
          </cell>
        </row>
        <row r="39">
          <cell r="A39">
            <v>36831</v>
          </cell>
          <cell r="B39">
            <v>4547.9799999999996</v>
          </cell>
          <cell r="C39">
            <v>11.3</v>
          </cell>
          <cell r="D39">
            <v>10</v>
          </cell>
          <cell r="E39">
            <v>12</v>
          </cell>
          <cell r="F39">
            <v>0</v>
          </cell>
          <cell r="G39">
            <v>10</v>
          </cell>
          <cell r="H39">
            <v>12</v>
          </cell>
          <cell r="I39">
            <v>0</v>
          </cell>
          <cell r="J39">
            <v>4491.57</v>
          </cell>
          <cell r="K39">
            <v>0.84919999999999995</v>
          </cell>
          <cell r="L39">
            <v>0.15079999999999999</v>
          </cell>
          <cell r="M39">
            <v>2553.7399999999998</v>
          </cell>
          <cell r="N39">
            <v>0</v>
          </cell>
          <cell r="O39">
            <v>3.98E-3</v>
          </cell>
          <cell r="P39">
            <v>1.0148999999999999</v>
          </cell>
          <cell r="Q39">
            <v>2.273E-2</v>
          </cell>
          <cell r="R39">
            <v>0.38301000000000002</v>
          </cell>
          <cell r="S39">
            <v>11.182</v>
          </cell>
          <cell r="T39">
            <v>0</v>
          </cell>
          <cell r="U39">
            <v>0</v>
          </cell>
          <cell r="V39">
            <v>1.2</v>
          </cell>
          <cell r="W39">
            <v>0</v>
          </cell>
          <cell r="X39">
            <v>0.02</v>
          </cell>
          <cell r="Y39">
            <v>2.2599999999999998</v>
          </cell>
          <cell r="Z39">
            <v>3.0400000000000001E-6</v>
          </cell>
          <cell r="AA39">
            <v>3.9999999999999998E-6</v>
          </cell>
          <cell r="AB39">
            <v>8.0000000000000002E-3</v>
          </cell>
          <cell r="AC39">
            <v>6690</v>
          </cell>
          <cell r="AD39">
            <v>0</v>
          </cell>
          <cell r="AE39">
            <v>1</v>
          </cell>
        </row>
        <row r="40">
          <cell r="A40">
            <v>36861</v>
          </cell>
          <cell r="B40">
            <v>4494.26</v>
          </cell>
          <cell r="C40">
            <v>11.8</v>
          </cell>
          <cell r="D40">
            <v>10</v>
          </cell>
          <cell r="E40">
            <v>12</v>
          </cell>
          <cell r="F40">
            <v>0</v>
          </cell>
          <cell r="G40">
            <v>10</v>
          </cell>
          <cell r="H40">
            <v>12</v>
          </cell>
          <cell r="I40">
            <v>0</v>
          </cell>
          <cell r="J40">
            <v>4450.8500000000004</v>
          </cell>
          <cell r="K40">
            <v>0.84909999999999997</v>
          </cell>
          <cell r="L40">
            <v>0.15090000000000001</v>
          </cell>
          <cell r="M40">
            <v>2490.33</v>
          </cell>
          <cell r="N40">
            <v>0</v>
          </cell>
          <cell r="O40">
            <v>4.0099999999999997E-3</v>
          </cell>
          <cell r="P40">
            <v>1.0150999999999999</v>
          </cell>
          <cell r="Q40">
            <v>2.2579999999999999E-2</v>
          </cell>
          <cell r="R40">
            <v>0.38301000000000002</v>
          </cell>
          <cell r="S40">
            <v>11.086</v>
          </cell>
          <cell r="T40">
            <v>0</v>
          </cell>
          <cell r="U40">
            <v>0</v>
          </cell>
          <cell r="V40">
            <v>1.2</v>
          </cell>
          <cell r="W40">
            <v>0</v>
          </cell>
          <cell r="X40">
            <v>0.02</v>
          </cell>
          <cell r="Y40">
            <v>2.2599999999999998</v>
          </cell>
          <cell r="Z40">
            <v>3.0400000000000001E-6</v>
          </cell>
          <cell r="AA40">
            <v>3.9999999999999998E-6</v>
          </cell>
          <cell r="AB40">
            <v>8.0000000000000002E-3</v>
          </cell>
          <cell r="AC40">
            <v>6990</v>
          </cell>
          <cell r="AD40">
            <v>0</v>
          </cell>
          <cell r="AE40">
            <v>1</v>
          </cell>
        </row>
        <row r="41">
          <cell r="A41">
            <v>36892</v>
          </cell>
          <cell r="B41">
            <v>4470.09</v>
          </cell>
          <cell r="C41">
            <v>12.3</v>
          </cell>
          <cell r="D41">
            <v>10</v>
          </cell>
          <cell r="E41">
            <v>12</v>
          </cell>
          <cell r="F41">
            <v>0</v>
          </cell>
          <cell r="G41">
            <v>10</v>
          </cell>
          <cell r="H41">
            <v>12</v>
          </cell>
          <cell r="I41">
            <v>0</v>
          </cell>
          <cell r="J41">
            <v>4431.5200000000004</v>
          </cell>
          <cell r="K41">
            <v>0.84909999999999997</v>
          </cell>
          <cell r="L41">
            <v>0.15090000000000001</v>
          </cell>
          <cell r="M41">
            <v>2461.71</v>
          </cell>
          <cell r="N41">
            <v>0</v>
          </cell>
          <cell r="O41">
            <v>4.0299999999999997E-3</v>
          </cell>
          <cell r="P41">
            <v>1.0150999999999999</v>
          </cell>
          <cell r="Q41">
            <v>2.2509999999999999E-2</v>
          </cell>
          <cell r="R41">
            <v>0.38301000000000002</v>
          </cell>
          <cell r="S41">
            <v>11.042999999999999</v>
          </cell>
          <cell r="T41">
            <v>0</v>
          </cell>
          <cell r="U41">
            <v>0</v>
          </cell>
          <cell r="V41">
            <v>1.2</v>
          </cell>
          <cell r="W41">
            <v>0</v>
          </cell>
          <cell r="X41">
            <v>0.02</v>
          </cell>
          <cell r="Y41">
            <v>2.2599999999999998</v>
          </cell>
          <cell r="Z41">
            <v>3.0400000000000001E-6</v>
          </cell>
          <cell r="AA41">
            <v>3.9999999999999998E-6</v>
          </cell>
          <cell r="AB41">
            <v>8.9999999999999993E-3</v>
          </cell>
          <cell r="AC41">
            <v>7310</v>
          </cell>
          <cell r="AD41">
            <v>0</v>
          </cell>
          <cell r="AE41">
            <v>1</v>
          </cell>
        </row>
        <row r="42">
          <cell r="A42">
            <v>36923</v>
          </cell>
          <cell r="B42">
            <v>4446.3999999999996</v>
          </cell>
          <cell r="C42">
            <v>12.8</v>
          </cell>
          <cell r="D42">
            <v>10</v>
          </cell>
          <cell r="E42">
            <v>12</v>
          </cell>
          <cell r="F42">
            <v>0</v>
          </cell>
          <cell r="G42">
            <v>10</v>
          </cell>
          <cell r="H42">
            <v>12</v>
          </cell>
          <cell r="I42">
            <v>0</v>
          </cell>
          <cell r="J42">
            <v>4412.5200000000004</v>
          </cell>
          <cell r="K42">
            <v>0.84909999999999997</v>
          </cell>
          <cell r="L42">
            <v>0.15090000000000001</v>
          </cell>
          <cell r="M42">
            <v>2433.3000000000002</v>
          </cell>
          <cell r="N42">
            <v>0</v>
          </cell>
          <cell r="O42">
            <v>4.0499999999999998E-3</v>
          </cell>
          <cell r="P42">
            <v>1.0152000000000001</v>
          </cell>
          <cell r="Q42">
            <v>2.2440000000000002E-2</v>
          </cell>
          <cell r="R42">
            <v>0.38301000000000002</v>
          </cell>
          <cell r="S42">
            <v>11</v>
          </cell>
          <cell r="T42">
            <v>0</v>
          </cell>
          <cell r="U42">
            <v>0</v>
          </cell>
          <cell r="V42">
            <v>1.2</v>
          </cell>
          <cell r="W42">
            <v>0</v>
          </cell>
          <cell r="X42">
            <v>0.02</v>
          </cell>
          <cell r="Y42">
            <v>2.2599999999999998</v>
          </cell>
          <cell r="Z42">
            <v>3.0400000000000001E-6</v>
          </cell>
          <cell r="AA42">
            <v>3.9999999999999998E-6</v>
          </cell>
          <cell r="AB42">
            <v>8.9999999999999993E-3</v>
          </cell>
          <cell r="AC42">
            <v>7620</v>
          </cell>
          <cell r="AD42">
            <v>0</v>
          </cell>
          <cell r="AE42">
            <v>1</v>
          </cell>
        </row>
        <row r="43">
          <cell r="A43">
            <v>36951</v>
          </cell>
          <cell r="B43">
            <v>4424.76</v>
          </cell>
          <cell r="C43">
            <v>13.3</v>
          </cell>
          <cell r="D43">
            <v>10</v>
          </cell>
          <cell r="E43">
            <v>12</v>
          </cell>
          <cell r="F43">
            <v>0.1</v>
          </cell>
          <cell r="G43">
            <v>10</v>
          </cell>
          <cell r="H43">
            <v>12</v>
          </cell>
          <cell r="I43">
            <v>0</v>
          </cell>
          <cell r="J43">
            <v>4395.1400000000003</v>
          </cell>
          <cell r="K43">
            <v>0.84899999999999998</v>
          </cell>
          <cell r="L43">
            <v>0.151</v>
          </cell>
          <cell r="M43">
            <v>2407.31</v>
          </cell>
          <cell r="N43">
            <v>0</v>
          </cell>
          <cell r="O43">
            <v>4.0800000000000003E-3</v>
          </cell>
          <cell r="P43">
            <v>1.0153000000000001</v>
          </cell>
          <cell r="Q43">
            <v>2.2370000000000001E-2</v>
          </cell>
          <cell r="R43">
            <v>0.38301000000000002</v>
          </cell>
          <cell r="S43">
            <v>10.961</v>
          </cell>
          <cell r="T43">
            <v>0</v>
          </cell>
          <cell r="U43">
            <v>0</v>
          </cell>
          <cell r="V43">
            <v>1.2</v>
          </cell>
          <cell r="W43">
            <v>0</v>
          </cell>
          <cell r="X43">
            <v>0.02</v>
          </cell>
          <cell r="Y43">
            <v>2.2599999999999998</v>
          </cell>
          <cell r="Z43">
            <v>3.0400000000000001E-6</v>
          </cell>
          <cell r="AA43">
            <v>3.9999999999999998E-6</v>
          </cell>
          <cell r="AB43">
            <v>8.9999999999999993E-3</v>
          </cell>
          <cell r="AC43">
            <v>7900</v>
          </cell>
          <cell r="AD43">
            <v>0</v>
          </cell>
          <cell r="AE43">
            <v>1</v>
          </cell>
        </row>
        <row r="44">
          <cell r="A44">
            <v>36982</v>
          </cell>
          <cell r="B44">
            <v>4400.53</v>
          </cell>
          <cell r="C44">
            <v>13.8</v>
          </cell>
          <cell r="D44">
            <v>10</v>
          </cell>
          <cell r="E44">
            <v>12</v>
          </cell>
          <cell r="F44">
            <v>0.1</v>
          </cell>
          <cell r="G44">
            <v>10</v>
          </cell>
          <cell r="H44">
            <v>12</v>
          </cell>
          <cell r="I44">
            <v>0.1</v>
          </cell>
          <cell r="J44">
            <v>4375.6400000000003</v>
          </cell>
          <cell r="K44">
            <v>0.84899999999999998</v>
          </cell>
          <cell r="L44">
            <v>0.151</v>
          </cell>
          <cell r="M44">
            <v>2378.17</v>
          </cell>
          <cell r="N44">
            <v>0.01</v>
          </cell>
          <cell r="O44">
            <v>4.1000000000000003E-3</v>
          </cell>
          <cell r="P44">
            <v>1.0154000000000001</v>
          </cell>
          <cell r="Q44">
            <v>2.23E-2</v>
          </cell>
          <cell r="R44">
            <v>0.38301000000000002</v>
          </cell>
          <cell r="S44">
            <v>10.917</v>
          </cell>
          <cell r="T44">
            <v>0</v>
          </cell>
          <cell r="U44">
            <v>0</v>
          </cell>
          <cell r="V44">
            <v>1.2</v>
          </cell>
          <cell r="W44">
            <v>0</v>
          </cell>
          <cell r="X44">
            <v>0.02</v>
          </cell>
          <cell r="Y44">
            <v>2.2599999999999998</v>
          </cell>
          <cell r="Z44">
            <v>3.0400000000000001E-6</v>
          </cell>
          <cell r="AA44">
            <v>3.9999999999999998E-6</v>
          </cell>
          <cell r="AB44">
            <v>0.01</v>
          </cell>
          <cell r="AC44">
            <v>8210</v>
          </cell>
          <cell r="AD44">
            <v>0</v>
          </cell>
          <cell r="AE44">
            <v>1</v>
          </cell>
        </row>
        <row r="45">
          <cell r="A45">
            <v>37012</v>
          </cell>
          <cell r="B45">
            <v>4376.8100000000004</v>
          </cell>
          <cell r="C45">
            <v>14.4</v>
          </cell>
          <cell r="D45">
            <v>10</v>
          </cell>
          <cell r="E45">
            <v>12</v>
          </cell>
          <cell r="F45">
            <v>0.1</v>
          </cell>
          <cell r="G45">
            <v>10</v>
          </cell>
          <cell r="H45">
            <v>12</v>
          </cell>
          <cell r="I45">
            <v>0.1</v>
          </cell>
          <cell r="J45">
            <v>4356.5</v>
          </cell>
          <cell r="K45">
            <v>0.84899999999999998</v>
          </cell>
          <cell r="L45">
            <v>0.151</v>
          </cell>
          <cell r="M45">
            <v>2349.27</v>
          </cell>
          <cell r="N45">
            <v>0.01</v>
          </cell>
          <cell r="O45">
            <v>4.1200000000000004E-3</v>
          </cell>
          <cell r="P45">
            <v>1.0154000000000001</v>
          </cell>
          <cell r="Q45">
            <v>2.223E-2</v>
          </cell>
          <cell r="R45">
            <v>0.38301000000000002</v>
          </cell>
          <cell r="S45">
            <v>10.874000000000001</v>
          </cell>
          <cell r="T45">
            <v>0</v>
          </cell>
          <cell r="U45">
            <v>0</v>
          </cell>
          <cell r="V45">
            <v>1.2</v>
          </cell>
          <cell r="W45">
            <v>0</v>
          </cell>
          <cell r="X45">
            <v>0.02</v>
          </cell>
          <cell r="Y45">
            <v>2.2599999999999998</v>
          </cell>
          <cell r="Z45">
            <v>3.0400000000000001E-6</v>
          </cell>
          <cell r="AA45">
            <v>3.9999999999999998E-6</v>
          </cell>
          <cell r="AB45">
            <v>0.01</v>
          </cell>
          <cell r="AC45">
            <v>8510</v>
          </cell>
          <cell r="AD45">
            <v>0</v>
          </cell>
          <cell r="AE45">
            <v>1</v>
          </cell>
        </row>
        <row r="46">
          <cell r="A46">
            <v>37043</v>
          </cell>
          <cell r="B46">
            <v>4352.01</v>
          </cell>
          <cell r="C46">
            <v>14.9</v>
          </cell>
          <cell r="D46">
            <v>10</v>
          </cell>
          <cell r="E46">
            <v>12</v>
          </cell>
          <cell r="F46">
            <v>0.1</v>
          </cell>
          <cell r="G46">
            <v>10</v>
          </cell>
          <cell r="H46">
            <v>12</v>
          </cell>
          <cell r="I46">
            <v>0.1</v>
          </cell>
          <cell r="J46">
            <v>4336.45</v>
          </cell>
          <cell r="K46">
            <v>0.84899999999999998</v>
          </cell>
          <cell r="L46">
            <v>0.151</v>
          </cell>
          <cell r="M46">
            <v>2318.9699999999998</v>
          </cell>
          <cell r="N46">
            <v>0.01</v>
          </cell>
          <cell r="O46">
            <v>4.15E-3</v>
          </cell>
          <cell r="P46">
            <v>1.0155000000000001</v>
          </cell>
          <cell r="Q46">
            <v>2.2159999999999999E-2</v>
          </cell>
          <cell r="R46">
            <v>0.38301000000000002</v>
          </cell>
          <cell r="S46">
            <v>10.829000000000001</v>
          </cell>
          <cell r="T46">
            <v>0</v>
          </cell>
          <cell r="U46">
            <v>0</v>
          </cell>
          <cell r="V46">
            <v>1.2</v>
          </cell>
          <cell r="W46">
            <v>0</v>
          </cell>
          <cell r="X46">
            <v>0.02</v>
          </cell>
          <cell r="Y46">
            <v>2.2599999999999998</v>
          </cell>
          <cell r="Z46">
            <v>3.0400000000000001E-6</v>
          </cell>
          <cell r="AA46">
            <v>3.9999999999999998E-6</v>
          </cell>
          <cell r="AB46">
            <v>1.0999999999999999E-2</v>
          </cell>
          <cell r="AC46">
            <v>8820</v>
          </cell>
          <cell r="AD46">
            <v>0</v>
          </cell>
          <cell r="AE46">
            <v>1</v>
          </cell>
        </row>
        <row r="47">
          <cell r="A47">
            <v>37073</v>
          </cell>
          <cell r="B47">
            <v>4327.72</v>
          </cell>
          <cell r="C47">
            <v>15.4</v>
          </cell>
          <cell r="D47">
            <v>10</v>
          </cell>
          <cell r="E47">
            <v>12</v>
          </cell>
          <cell r="F47">
            <v>0.1</v>
          </cell>
          <cell r="G47">
            <v>10</v>
          </cell>
          <cell r="H47">
            <v>12</v>
          </cell>
          <cell r="I47">
            <v>0.1</v>
          </cell>
          <cell r="J47">
            <v>4316.78</v>
          </cell>
          <cell r="K47">
            <v>0.84889999999999999</v>
          </cell>
          <cell r="L47">
            <v>0.15110000000000001</v>
          </cell>
          <cell r="M47">
            <v>2289.2199999999998</v>
          </cell>
          <cell r="N47">
            <v>0.01</v>
          </cell>
          <cell r="O47">
            <v>4.1700000000000001E-3</v>
          </cell>
          <cell r="P47">
            <v>1.0156000000000001</v>
          </cell>
          <cell r="Q47">
            <v>2.2079999999999999E-2</v>
          </cell>
          <cell r="R47">
            <v>0.38301000000000002</v>
          </cell>
          <cell r="S47">
            <v>10.784000000000001</v>
          </cell>
          <cell r="T47">
            <v>0</v>
          </cell>
          <cell r="U47">
            <v>0</v>
          </cell>
          <cell r="V47">
            <v>1.2</v>
          </cell>
          <cell r="W47">
            <v>0</v>
          </cell>
          <cell r="X47">
            <v>0.02</v>
          </cell>
          <cell r="Y47">
            <v>2.2599999999999998</v>
          </cell>
          <cell r="Z47">
            <v>3.0400000000000001E-6</v>
          </cell>
          <cell r="AA47">
            <v>3.9999999999999998E-6</v>
          </cell>
          <cell r="AB47">
            <v>1.0999999999999999E-2</v>
          </cell>
          <cell r="AC47">
            <v>9120</v>
          </cell>
          <cell r="AD47">
            <v>0</v>
          </cell>
          <cell r="AE47">
            <v>1</v>
          </cell>
        </row>
        <row r="48">
          <cell r="A48">
            <v>37104</v>
          </cell>
          <cell r="B48">
            <v>4302.32</v>
          </cell>
          <cell r="C48">
            <v>15.9</v>
          </cell>
          <cell r="D48">
            <v>10</v>
          </cell>
          <cell r="E48">
            <v>12</v>
          </cell>
          <cell r="F48">
            <v>0.1</v>
          </cell>
          <cell r="G48">
            <v>10</v>
          </cell>
          <cell r="H48">
            <v>12</v>
          </cell>
          <cell r="I48">
            <v>0.1</v>
          </cell>
          <cell r="J48">
            <v>4296.16</v>
          </cell>
          <cell r="K48">
            <v>0.84889999999999999</v>
          </cell>
          <cell r="L48">
            <v>0.15110000000000001</v>
          </cell>
          <cell r="M48">
            <v>2257.69</v>
          </cell>
          <cell r="N48">
            <v>0.01</v>
          </cell>
          <cell r="O48">
            <v>4.1999999999999997E-3</v>
          </cell>
          <cell r="P48">
            <v>1.0157</v>
          </cell>
          <cell r="Q48">
            <v>2.2009999999999998E-2</v>
          </cell>
          <cell r="R48">
            <v>0.38301000000000002</v>
          </cell>
          <cell r="S48">
            <v>10.737</v>
          </cell>
          <cell r="T48">
            <v>0</v>
          </cell>
          <cell r="U48">
            <v>0</v>
          </cell>
          <cell r="V48">
            <v>1.2</v>
          </cell>
          <cell r="W48">
            <v>0</v>
          </cell>
          <cell r="X48">
            <v>0.02</v>
          </cell>
          <cell r="Y48">
            <v>2.2599999999999998</v>
          </cell>
          <cell r="Z48">
            <v>3.0400000000000001E-6</v>
          </cell>
          <cell r="AA48">
            <v>3.9999999999999998E-6</v>
          </cell>
          <cell r="AB48">
            <v>1.0999999999999999E-2</v>
          </cell>
          <cell r="AC48">
            <v>9430</v>
          </cell>
          <cell r="AD48">
            <v>0</v>
          </cell>
          <cell r="AE48">
            <v>1</v>
          </cell>
        </row>
        <row r="49">
          <cell r="A49">
            <v>37135</v>
          </cell>
          <cell r="B49">
            <v>4276.6099999999997</v>
          </cell>
          <cell r="C49">
            <v>16.399999999999999</v>
          </cell>
          <cell r="D49">
            <v>10</v>
          </cell>
          <cell r="E49">
            <v>12</v>
          </cell>
          <cell r="F49">
            <v>0.1</v>
          </cell>
          <cell r="G49">
            <v>10</v>
          </cell>
          <cell r="H49">
            <v>12</v>
          </cell>
          <cell r="I49">
            <v>0.1</v>
          </cell>
          <cell r="J49">
            <v>4275.24</v>
          </cell>
          <cell r="K49">
            <v>0.84889999999999999</v>
          </cell>
          <cell r="L49">
            <v>0.15110000000000001</v>
          </cell>
          <cell r="M49">
            <v>2225.71</v>
          </cell>
          <cell r="N49">
            <v>0.01</v>
          </cell>
          <cell r="O49">
            <v>4.2199999999999998E-3</v>
          </cell>
          <cell r="P49">
            <v>1.0157</v>
          </cell>
          <cell r="Q49">
            <v>2.1930000000000002E-2</v>
          </cell>
          <cell r="R49">
            <v>0.38301000000000002</v>
          </cell>
          <cell r="S49">
            <v>10.689</v>
          </cell>
          <cell r="T49">
            <v>0</v>
          </cell>
          <cell r="U49">
            <v>0</v>
          </cell>
          <cell r="V49">
            <v>1.2</v>
          </cell>
          <cell r="W49">
            <v>0</v>
          </cell>
          <cell r="X49">
            <v>0.02</v>
          </cell>
          <cell r="Y49">
            <v>2.2599999999999998</v>
          </cell>
          <cell r="Z49">
            <v>3.0400000000000001E-6</v>
          </cell>
          <cell r="AA49">
            <v>3.9999999999999998E-6</v>
          </cell>
          <cell r="AB49">
            <v>1.2E-2</v>
          </cell>
          <cell r="AC49">
            <v>9740</v>
          </cell>
          <cell r="AD49">
            <v>0</v>
          </cell>
          <cell r="AE49">
            <v>1</v>
          </cell>
        </row>
        <row r="50">
          <cell r="A50">
            <v>37165</v>
          </cell>
          <cell r="B50">
            <v>4251.42</v>
          </cell>
          <cell r="C50">
            <v>16.899999999999999</v>
          </cell>
          <cell r="D50">
            <v>10</v>
          </cell>
          <cell r="E50">
            <v>12</v>
          </cell>
          <cell r="F50">
            <v>0.1</v>
          </cell>
          <cell r="G50">
            <v>10</v>
          </cell>
          <cell r="H50">
            <v>12</v>
          </cell>
          <cell r="I50">
            <v>0.1</v>
          </cell>
          <cell r="J50">
            <v>4254.71</v>
          </cell>
          <cell r="K50">
            <v>0.84889999999999999</v>
          </cell>
          <cell r="L50">
            <v>0.15110000000000001</v>
          </cell>
          <cell r="M50">
            <v>2194.13</v>
          </cell>
          <cell r="N50">
            <v>0.01</v>
          </cell>
          <cell r="O50">
            <v>4.2500000000000003E-3</v>
          </cell>
          <cell r="P50">
            <v>1.0158</v>
          </cell>
          <cell r="Q50">
            <v>2.1850000000000001E-2</v>
          </cell>
          <cell r="R50">
            <v>0.38301000000000002</v>
          </cell>
          <cell r="S50">
            <v>10.641999999999999</v>
          </cell>
          <cell r="T50">
            <v>0</v>
          </cell>
          <cell r="U50">
            <v>0</v>
          </cell>
          <cell r="V50">
            <v>1.2</v>
          </cell>
          <cell r="W50">
            <v>0</v>
          </cell>
          <cell r="X50">
            <v>0.02</v>
          </cell>
          <cell r="Y50">
            <v>2.2599999999999998</v>
          </cell>
          <cell r="Z50">
            <v>3.0400000000000001E-6</v>
          </cell>
          <cell r="AA50">
            <v>3.9999999999999998E-6</v>
          </cell>
          <cell r="AB50">
            <v>1.2E-2</v>
          </cell>
          <cell r="AC50">
            <v>10040</v>
          </cell>
          <cell r="AD50">
            <v>0</v>
          </cell>
          <cell r="AE50">
            <v>1</v>
          </cell>
        </row>
        <row r="51">
          <cell r="A51">
            <v>37196</v>
          </cell>
          <cell r="B51">
            <v>4225.08</v>
          </cell>
          <cell r="C51">
            <v>17.5</v>
          </cell>
          <cell r="D51">
            <v>10</v>
          </cell>
          <cell r="E51">
            <v>12</v>
          </cell>
          <cell r="F51">
            <v>0.1</v>
          </cell>
          <cell r="G51">
            <v>10</v>
          </cell>
          <cell r="H51">
            <v>12</v>
          </cell>
          <cell r="I51">
            <v>0.1</v>
          </cell>
          <cell r="J51">
            <v>4233.18</v>
          </cell>
          <cell r="K51">
            <v>0.8488</v>
          </cell>
          <cell r="L51">
            <v>0.1512</v>
          </cell>
          <cell r="M51">
            <v>2160.8000000000002</v>
          </cell>
          <cell r="N51">
            <v>0.01</v>
          </cell>
          <cell r="O51">
            <v>4.2700000000000004E-3</v>
          </cell>
          <cell r="P51">
            <v>1.0159</v>
          </cell>
          <cell r="Q51">
            <v>2.1780000000000001E-2</v>
          </cell>
          <cell r="R51">
            <v>0.38301000000000002</v>
          </cell>
          <cell r="S51">
            <v>10.592000000000001</v>
          </cell>
          <cell r="T51">
            <v>0</v>
          </cell>
          <cell r="U51">
            <v>0</v>
          </cell>
          <cell r="V51">
            <v>1.2</v>
          </cell>
          <cell r="W51">
            <v>0</v>
          </cell>
          <cell r="X51">
            <v>0.02</v>
          </cell>
          <cell r="Y51">
            <v>2.2599999999999998</v>
          </cell>
          <cell r="Z51">
            <v>3.0400000000000001E-6</v>
          </cell>
          <cell r="AA51">
            <v>3.9999999999999998E-6</v>
          </cell>
          <cell r="AB51">
            <v>1.2E-2</v>
          </cell>
          <cell r="AC51">
            <v>10350</v>
          </cell>
          <cell r="AD51">
            <v>0</v>
          </cell>
          <cell r="AE51">
            <v>1</v>
          </cell>
        </row>
        <row r="52">
          <cell r="A52">
            <v>37226</v>
          </cell>
          <cell r="B52">
            <v>4199.28</v>
          </cell>
          <cell r="C52">
            <v>18</v>
          </cell>
          <cell r="D52">
            <v>10</v>
          </cell>
          <cell r="E52">
            <v>12</v>
          </cell>
          <cell r="F52">
            <v>0.1</v>
          </cell>
          <cell r="G52">
            <v>10</v>
          </cell>
          <cell r="H52">
            <v>12</v>
          </cell>
          <cell r="I52">
            <v>0.1</v>
          </cell>
          <cell r="J52">
            <v>4212.03</v>
          </cell>
          <cell r="K52">
            <v>0.8488</v>
          </cell>
          <cell r="L52">
            <v>0.1512</v>
          </cell>
          <cell r="M52">
            <v>2128.0700000000002</v>
          </cell>
          <cell r="N52">
            <v>0.01</v>
          </cell>
          <cell r="O52">
            <v>4.3E-3</v>
          </cell>
          <cell r="P52">
            <v>1.016</v>
          </cell>
          <cell r="Q52">
            <v>2.1700000000000001E-2</v>
          </cell>
          <cell r="R52">
            <v>0.38301000000000002</v>
          </cell>
          <cell r="S52">
            <v>10.544</v>
          </cell>
          <cell r="T52">
            <v>0</v>
          </cell>
          <cell r="U52">
            <v>0</v>
          </cell>
          <cell r="V52">
            <v>1.2</v>
          </cell>
          <cell r="W52">
            <v>0</v>
          </cell>
          <cell r="X52">
            <v>0.02</v>
          </cell>
          <cell r="Y52">
            <v>2.2599999999999998</v>
          </cell>
          <cell r="Z52">
            <v>3.0400000000000001E-6</v>
          </cell>
          <cell r="AA52">
            <v>3.9999999999999998E-6</v>
          </cell>
          <cell r="AB52">
            <v>1.2999999999999999E-2</v>
          </cell>
          <cell r="AC52">
            <v>10650</v>
          </cell>
          <cell r="AD52">
            <v>0</v>
          </cell>
          <cell r="AE52">
            <v>1</v>
          </cell>
        </row>
        <row r="53">
          <cell r="A53">
            <v>37257</v>
          </cell>
          <cell r="B53">
            <v>4172.29</v>
          </cell>
          <cell r="C53">
            <v>18.5</v>
          </cell>
          <cell r="D53">
            <v>5.0002000000000004</v>
          </cell>
          <cell r="E53">
            <v>6</v>
          </cell>
          <cell r="F53">
            <v>0</v>
          </cell>
          <cell r="G53">
            <v>10</v>
          </cell>
          <cell r="H53">
            <v>12</v>
          </cell>
          <cell r="I53">
            <v>0.1</v>
          </cell>
          <cell r="J53">
            <v>4189.1099999999997</v>
          </cell>
          <cell r="K53">
            <v>0.8488</v>
          </cell>
          <cell r="L53">
            <v>0.1512</v>
          </cell>
          <cell r="M53">
            <v>2834.12</v>
          </cell>
          <cell r="N53">
            <v>0.01</v>
          </cell>
          <cell r="O53">
            <v>4.3299999999999996E-3</v>
          </cell>
          <cell r="P53">
            <v>1.0161</v>
          </cell>
          <cell r="Q53">
            <v>2.163E-2</v>
          </cell>
          <cell r="R53">
            <v>0.38301000000000002</v>
          </cell>
          <cell r="S53">
            <v>10.492000000000001</v>
          </cell>
          <cell r="T53">
            <v>0</v>
          </cell>
          <cell r="U53">
            <v>0</v>
          </cell>
          <cell r="V53">
            <v>1.2</v>
          </cell>
          <cell r="W53">
            <v>0</v>
          </cell>
          <cell r="X53">
            <v>0.02</v>
          </cell>
          <cell r="Y53">
            <v>2.2599999999999998</v>
          </cell>
          <cell r="Z53">
            <v>3.0400000000000001E-6</v>
          </cell>
          <cell r="AA53">
            <v>3.9999999999999998E-6</v>
          </cell>
          <cell r="AB53">
            <v>1.2999999999999999E-2</v>
          </cell>
          <cell r="AC53">
            <v>10960</v>
          </cell>
          <cell r="AD53">
            <v>0</v>
          </cell>
          <cell r="AE53">
            <v>1</v>
          </cell>
        </row>
        <row r="54">
          <cell r="A54">
            <v>37288</v>
          </cell>
          <cell r="B54">
            <v>4158.67</v>
          </cell>
          <cell r="C54">
            <v>18.7</v>
          </cell>
          <cell r="D54">
            <v>5.0007000000000001</v>
          </cell>
          <cell r="E54">
            <v>6</v>
          </cell>
          <cell r="F54">
            <v>0</v>
          </cell>
          <cell r="G54">
            <v>5.0003000000000002</v>
          </cell>
          <cell r="H54">
            <v>6</v>
          </cell>
          <cell r="I54">
            <v>0</v>
          </cell>
          <cell r="J54">
            <v>4177.53</v>
          </cell>
          <cell r="K54">
            <v>0.8488</v>
          </cell>
          <cell r="L54">
            <v>0.1512</v>
          </cell>
          <cell r="M54">
            <v>2821.08</v>
          </cell>
          <cell r="N54">
            <v>0.01</v>
          </cell>
          <cell r="O54">
            <v>4.3400000000000001E-3</v>
          </cell>
          <cell r="P54">
            <v>1.0161</v>
          </cell>
          <cell r="Q54">
            <v>2.1590000000000002E-2</v>
          </cell>
          <cell r="R54">
            <v>0.38301000000000002</v>
          </cell>
          <cell r="S54">
            <v>10.465999999999999</v>
          </cell>
          <cell r="T54">
            <v>0</v>
          </cell>
          <cell r="U54">
            <v>0</v>
          </cell>
          <cell r="V54">
            <v>1.2</v>
          </cell>
          <cell r="W54">
            <v>0</v>
          </cell>
          <cell r="X54">
            <v>0.02</v>
          </cell>
          <cell r="Y54">
            <v>2.2599999999999998</v>
          </cell>
          <cell r="Z54">
            <v>3.0400000000000001E-6</v>
          </cell>
          <cell r="AA54">
            <v>3.9999999999999998E-6</v>
          </cell>
          <cell r="AB54">
            <v>1.2999999999999999E-2</v>
          </cell>
          <cell r="AC54">
            <v>11115</v>
          </cell>
          <cell r="AD54">
            <v>0</v>
          </cell>
          <cell r="AE54">
            <v>1</v>
          </cell>
        </row>
        <row r="55">
          <cell r="A55">
            <v>37316</v>
          </cell>
          <cell r="B55">
            <v>4146.28</v>
          </cell>
          <cell r="C55">
            <v>19</v>
          </cell>
          <cell r="D55">
            <v>5.0000999999999998</v>
          </cell>
          <cell r="E55">
            <v>6</v>
          </cell>
          <cell r="F55">
            <v>0</v>
          </cell>
          <cell r="G55">
            <v>5.0011999999999999</v>
          </cell>
          <cell r="H55">
            <v>6</v>
          </cell>
          <cell r="I55">
            <v>0</v>
          </cell>
          <cell r="J55">
            <v>4166.99</v>
          </cell>
          <cell r="K55">
            <v>0.84870000000000001</v>
          </cell>
          <cell r="L55">
            <v>0.15129999999999999</v>
          </cell>
          <cell r="M55">
            <v>2809.35</v>
          </cell>
          <cell r="N55">
            <v>0.01</v>
          </cell>
          <cell r="O55">
            <v>4.3499999999999997E-3</v>
          </cell>
          <cell r="P55">
            <v>1.0161</v>
          </cell>
          <cell r="Q55">
            <v>2.1559999999999999E-2</v>
          </cell>
          <cell r="R55">
            <v>0.38301000000000002</v>
          </cell>
          <cell r="S55">
            <v>10.442</v>
          </cell>
          <cell r="T55">
            <v>0</v>
          </cell>
          <cell r="U55">
            <v>0</v>
          </cell>
          <cell r="V55">
            <v>1.2</v>
          </cell>
          <cell r="W55">
            <v>0</v>
          </cell>
          <cell r="X55">
            <v>0.02</v>
          </cell>
          <cell r="Y55">
            <v>2.2599999999999998</v>
          </cell>
          <cell r="Z55">
            <v>3.0400000000000001E-6</v>
          </cell>
          <cell r="AA55">
            <v>3.9999999999999998E-6</v>
          </cell>
          <cell r="AB55">
            <v>1.4E-2</v>
          </cell>
          <cell r="AC55">
            <v>11255</v>
          </cell>
          <cell r="AD55">
            <v>0</v>
          </cell>
          <cell r="AE55">
            <v>1</v>
          </cell>
        </row>
        <row r="56">
          <cell r="A56">
            <v>37347</v>
          </cell>
          <cell r="B56">
            <v>4132.49</v>
          </cell>
          <cell r="C56">
            <v>19.2</v>
          </cell>
          <cell r="D56">
            <v>5.0011999999999999</v>
          </cell>
          <cell r="E56">
            <v>6</v>
          </cell>
          <cell r="F56">
            <v>0</v>
          </cell>
          <cell r="G56">
            <v>5.0011000000000001</v>
          </cell>
          <cell r="H56">
            <v>6</v>
          </cell>
          <cell r="I56">
            <v>0</v>
          </cell>
          <cell r="J56">
            <v>4155.24</v>
          </cell>
          <cell r="K56">
            <v>0.84870000000000001</v>
          </cell>
          <cell r="L56">
            <v>0.15129999999999999</v>
          </cell>
          <cell r="M56">
            <v>2796.04</v>
          </cell>
          <cell r="N56">
            <v>0.01</v>
          </cell>
          <cell r="O56">
            <v>4.3699999999999998E-3</v>
          </cell>
          <cell r="P56">
            <v>1.0162</v>
          </cell>
          <cell r="Q56">
            <v>2.1520000000000001E-2</v>
          </cell>
          <cell r="R56">
            <v>0.38301000000000002</v>
          </cell>
          <cell r="S56">
            <v>10.416</v>
          </cell>
          <cell r="T56">
            <v>0</v>
          </cell>
          <cell r="U56">
            <v>0</v>
          </cell>
          <cell r="V56">
            <v>1.2</v>
          </cell>
          <cell r="W56">
            <v>0</v>
          </cell>
          <cell r="X56">
            <v>0.02</v>
          </cell>
          <cell r="Y56">
            <v>2.2599999999999998</v>
          </cell>
          <cell r="Z56">
            <v>3.0400000000000001E-6</v>
          </cell>
          <cell r="AA56">
            <v>3.9999999999999998E-6</v>
          </cell>
          <cell r="AB56">
            <v>1.4E-2</v>
          </cell>
          <cell r="AC56">
            <v>11410.1</v>
          </cell>
          <cell r="AD56">
            <v>0</v>
          </cell>
          <cell r="AE56">
            <v>1</v>
          </cell>
        </row>
        <row r="57">
          <cell r="A57">
            <v>37377</v>
          </cell>
          <cell r="B57">
            <v>4119.0600000000004</v>
          </cell>
          <cell r="C57">
            <v>19.5</v>
          </cell>
          <cell r="D57">
            <v>5.0003000000000002</v>
          </cell>
          <cell r="E57">
            <v>6</v>
          </cell>
          <cell r="F57">
            <v>0</v>
          </cell>
          <cell r="G57">
            <v>5.0015999999999998</v>
          </cell>
          <cell r="H57">
            <v>6</v>
          </cell>
          <cell r="I57">
            <v>0</v>
          </cell>
          <cell r="J57">
            <v>4143.79</v>
          </cell>
          <cell r="K57">
            <v>0.84870000000000001</v>
          </cell>
          <cell r="L57">
            <v>0.15129999999999999</v>
          </cell>
          <cell r="M57">
            <v>2783.26</v>
          </cell>
          <cell r="N57">
            <v>0.01</v>
          </cell>
          <cell r="O57">
            <v>4.3800000000000002E-3</v>
          </cell>
          <cell r="P57">
            <v>1.0162</v>
          </cell>
          <cell r="Q57">
            <v>2.1479999999999999E-2</v>
          </cell>
          <cell r="R57">
            <v>0.38301000000000002</v>
          </cell>
          <cell r="S57">
            <v>10.39</v>
          </cell>
          <cell r="T57">
            <v>0</v>
          </cell>
          <cell r="U57">
            <v>0</v>
          </cell>
          <cell r="V57">
            <v>1.2</v>
          </cell>
          <cell r="W57">
            <v>0</v>
          </cell>
          <cell r="X57">
            <v>0.02</v>
          </cell>
          <cell r="Y57">
            <v>2.2599999999999998</v>
          </cell>
          <cell r="Z57">
            <v>3.0400000000000001E-6</v>
          </cell>
          <cell r="AA57">
            <v>3.9999999999999998E-6</v>
          </cell>
          <cell r="AB57">
            <v>1.4E-2</v>
          </cell>
          <cell r="AC57">
            <v>11560.1</v>
          </cell>
          <cell r="AD57">
            <v>0</v>
          </cell>
          <cell r="AE57">
            <v>1</v>
          </cell>
        </row>
        <row r="58">
          <cell r="A58">
            <v>37408</v>
          </cell>
          <cell r="B58">
            <v>4105.1000000000004</v>
          </cell>
          <cell r="C58">
            <v>19.8</v>
          </cell>
          <cell r="D58">
            <v>5.0018000000000002</v>
          </cell>
          <cell r="E58">
            <v>6</v>
          </cell>
          <cell r="F58">
            <v>0</v>
          </cell>
          <cell r="G58">
            <v>5.0007000000000001</v>
          </cell>
          <cell r="H58">
            <v>6</v>
          </cell>
          <cell r="I58">
            <v>0</v>
          </cell>
          <cell r="J58">
            <v>4131.87</v>
          </cell>
          <cell r="K58">
            <v>0.84870000000000001</v>
          </cell>
          <cell r="L58">
            <v>0.15129999999999999</v>
          </cell>
          <cell r="M58">
            <v>2769.7</v>
          </cell>
          <cell r="N58">
            <v>0.01</v>
          </cell>
          <cell r="O58">
            <v>4.3899999999999998E-3</v>
          </cell>
          <cell r="P58">
            <v>1.0163</v>
          </cell>
          <cell r="Q58">
            <v>2.145E-2</v>
          </cell>
          <cell r="R58">
            <v>0.38301000000000002</v>
          </cell>
          <cell r="S58">
            <v>10.363</v>
          </cell>
          <cell r="T58">
            <v>0</v>
          </cell>
          <cell r="U58">
            <v>0</v>
          </cell>
          <cell r="V58">
            <v>1.2</v>
          </cell>
          <cell r="W58">
            <v>0</v>
          </cell>
          <cell r="X58">
            <v>0.02</v>
          </cell>
          <cell r="Y58">
            <v>2.2599999999999998</v>
          </cell>
          <cell r="Z58">
            <v>3.0400000000000001E-6</v>
          </cell>
          <cell r="AA58">
            <v>3.9999999999999998E-6</v>
          </cell>
          <cell r="AB58">
            <v>1.4E-2</v>
          </cell>
          <cell r="AC58">
            <v>11715.1</v>
          </cell>
          <cell r="AD58">
            <v>0</v>
          </cell>
          <cell r="AE58">
            <v>1</v>
          </cell>
        </row>
        <row r="59">
          <cell r="A59">
            <v>37438</v>
          </cell>
          <cell r="B59">
            <v>4091.5</v>
          </cell>
          <cell r="C59">
            <v>20</v>
          </cell>
          <cell r="D59">
            <v>5.0015999999999998</v>
          </cell>
          <cell r="E59">
            <v>6</v>
          </cell>
          <cell r="F59">
            <v>0</v>
          </cell>
          <cell r="G59">
            <v>5.0018000000000002</v>
          </cell>
          <cell r="H59">
            <v>6</v>
          </cell>
          <cell r="I59">
            <v>0</v>
          </cell>
          <cell r="J59">
            <v>4120.25</v>
          </cell>
          <cell r="K59">
            <v>0.84870000000000001</v>
          </cell>
          <cell r="L59">
            <v>0.15129999999999999</v>
          </cell>
          <cell r="M59">
            <v>2756.66</v>
          </cell>
          <cell r="N59">
            <v>0.01</v>
          </cell>
          <cell r="O59">
            <v>4.4099999999999999E-3</v>
          </cell>
          <cell r="P59">
            <v>1.0163</v>
          </cell>
          <cell r="Q59">
            <v>2.1409999999999998E-2</v>
          </cell>
          <cell r="R59">
            <v>0.38301000000000002</v>
          </cell>
          <cell r="S59">
            <v>10.337</v>
          </cell>
          <cell r="T59">
            <v>0</v>
          </cell>
          <cell r="U59">
            <v>0</v>
          </cell>
          <cell r="V59">
            <v>1.2</v>
          </cell>
          <cell r="W59">
            <v>0</v>
          </cell>
          <cell r="X59">
            <v>0.02</v>
          </cell>
          <cell r="Y59">
            <v>2.2599999999999998</v>
          </cell>
          <cell r="Z59">
            <v>3.0400000000000001E-6</v>
          </cell>
          <cell r="AA59">
            <v>3.9999999999999998E-6</v>
          </cell>
          <cell r="AB59">
            <v>1.4E-2</v>
          </cell>
          <cell r="AC59">
            <v>11865.2</v>
          </cell>
          <cell r="AD59">
            <v>0</v>
          </cell>
          <cell r="AE59">
            <v>1</v>
          </cell>
        </row>
        <row r="60">
          <cell r="A60">
            <v>37469</v>
          </cell>
          <cell r="B60">
            <v>4077.35</v>
          </cell>
          <cell r="C60">
            <v>20.3</v>
          </cell>
          <cell r="D60">
            <v>5.0014000000000003</v>
          </cell>
          <cell r="E60">
            <v>6</v>
          </cell>
          <cell r="F60">
            <v>0</v>
          </cell>
          <cell r="G60">
            <v>5.0015999999999998</v>
          </cell>
          <cell r="H60">
            <v>6</v>
          </cell>
          <cell r="I60">
            <v>0</v>
          </cell>
          <cell r="J60">
            <v>4108.1499999999996</v>
          </cell>
          <cell r="K60">
            <v>0.84870000000000001</v>
          </cell>
          <cell r="L60">
            <v>0.15129999999999999</v>
          </cell>
          <cell r="M60">
            <v>2743.1</v>
          </cell>
          <cell r="N60">
            <v>0.01</v>
          </cell>
          <cell r="O60">
            <v>4.4200000000000003E-3</v>
          </cell>
          <cell r="P60">
            <v>1.0164</v>
          </cell>
          <cell r="Q60">
            <v>2.137E-2</v>
          </cell>
          <cell r="R60">
            <v>0.38301000000000002</v>
          </cell>
          <cell r="S60">
            <v>10.308999999999999</v>
          </cell>
          <cell r="T60">
            <v>0</v>
          </cell>
          <cell r="U60">
            <v>0</v>
          </cell>
          <cell r="V60">
            <v>1.2</v>
          </cell>
          <cell r="W60">
            <v>0</v>
          </cell>
          <cell r="X60">
            <v>0.02</v>
          </cell>
          <cell r="Y60">
            <v>2.2599999999999998</v>
          </cell>
          <cell r="Z60">
            <v>3.0400000000000001E-6</v>
          </cell>
          <cell r="AA60">
            <v>3.9999999999999998E-6</v>
          </cell>
          <cell r="AB60">
            <v>1.4E-2</v>
          </cell>
          <cell r="AC60">
            <v>12020.3</v>
          </cell>
          <cell r="AD60">
            <v>0</v>
          </cell>
          <cell r="AE60">
            <v>1</v>
          </cell>
        </row>
        <row r="61">
          <cell r="A61">
            <v>37500</v>
          </cell>
          <cell r="B61">
            <v>4063.12</v>
          </cell>
          <cell r="C61">
            <v>20.5</v>
          </cell>
          <cell r="D61">
            <v>5.0011000000000001</v>
          </cell>
          <cell r="E61">
            <v>6</v>
          </cell>
          <cell r="F61">
            <v>0</v>
          </cell>
          <cell r="G61">
            <v>5.0015999999999998</v>
          </cell>
          <cell r="H61">
            <v>6</v>
          </cell>
          <cell r="I61">
            <v>0</v>
          </cell>
          <cell r="J61">
            <v>4095.97</v>
          </cell>
          <cell r="K61">
            <v>0.84870000000000001</v>
          </cell>
          <cell r="L61">
            <v>0.15129999999999999</v>
          </cell>
          <cell r="M61">
            <v>2729.27</v>
          </cell>
          <cell r="N61">
            <v>0.01</v>
          </cell>
          <cell r="O61">
            <v>4.4400000000000004E-3</v>
          </cell>
          <cell r="P61">
            <v>1.0164</v>
          </cell>
          <cell r="Q61">
            <v>2.1329999999999998E-2</v>
          </cell>
          <cell r="R61">
            <v>0.38301000000000002</v>
          </cell>
          <cell r="S61">
            <v>10.282</v>
          </cell>
          <cell r="T61">
            <v>0</v>
          </cell>
          <cell r="U61">
            <v>0</v>
          </cell>
          <cell r="V61">
            <v>1.2</v>
          </cell>
          <cell r="W61">
            <v>0</v>
          </cell>
          <cell r="X61">
            <v>0.02</v>
          </cell>
          <cell r="Y61">
            <v>2.2599999999999998</v>
          </cell>
          <cell r="Z61">
            <v>3.0400000000000001E-6</v>
          </cell>
          <cell r="AA61">
            <v>3.9999999999999998E-6</v>
          </cell>
          <cell r="AB61">
            <v>1.4999999999999999E-2</v>
          </cell>
          <cell r="AC61">
            <v>12175.3</v>
          </cell>
          <cell r="AD61">
            <v>0</v>
          </cell>
          <cell r="AE61">
            <v>1</v>
          </cell>
        </row>
        <row r="62">
          <cell r="A62">
            <v>37530</v>
          </cell>
          <cell r="B62">
            <v>4049.26</v>
          </cell>
          <cell r="C62">
            <v>20.8</v>
          </cell>
          <cell r="D62">
            <v>5.0004999999999997</v>
          </cell>
          <cell r="E62">
            <v>6</v>
          </cell>
          <cell r="F62">
            <v>0</v>
          </cell>
          <cell r="G62">
            <v>5.0015999999999998</v>
          </cell>
          <cell r="H62">
            <v>6</v>
          </cell>
          <cell r="I62">
            <v>0</v>
          </cell>
          <cell r="J62">
            <v>4084.09</v>
          </cell>
          <cell r="K62">
            <v>0.84860000000000002</v>
          </cell>
          <cell r="L62">
            <v>0.15140000000000001</v>
          </cell>
          <cell r="M62">
            <v>2715.97</v>
          </cell>
          <cell r="N62">
            <v>0.01</v>
          </cell>
          <cell r="O62">
            <v>4.45E-3</v>
          </cell>
          <cell r="P62">
            <v>1.0164</v>
          </cell>
          <cell r="Q62">
            <v>2.1299999999999999E-2</v>
          </cell>
          <cell r="R62">
            <v>0.38301000000000002</v>
          </cell>
          <cell r="S62">
            <v>10.254</v>
          </cell>
          <cell r="T62">
            <v>0</v>
          </cell>
          <cell r="U62">
            <v>0</v>
          </cell>
          <cell r="V62">
            <v>1.2</v>
          </cell>
          <cell r="W62">
            <v>0</v>
          </cell>
          <cell r="X62">
            <v>0.02</v>
          </cell>
          <cell r="Y62">
            <v>2.2599999999999998</v>
          </cell>
          <cell r="Z62">
            <v>3.0400000000000001E-6</v>
          </cell>
          <cell r="AA62">
            <v>3.9999999999999998E-6</v>
          </cell>
          <cell r="AB62">
            <v>1.4999999999999999E-2</v>
          </cell>
          <cell r="AC62">
            <v>12325.3</v>
          </cell>
          <cell r="AD62">
            <v>0</v>
          </cell>
          <cell r="AE62">
            <v>1</v>
          </cell>
        </row>
        <row r="63">
          <cell r="A63">
            <v>37561</v>
          </cell>
          <cell r="B63">
            <v>4034.85</v>
          </cell>
          <cell r="C63">
            <v>21</v>
          </cell>
          <cell r="D63">
            <v>5.0019999999999998</v>
          </cell>
          <cell r="E63">
            <v>6</v>
          </cell>
          <cell r="F63">
            <v>0</v>
          </cell>
          <cell r="G63">
            <v>5.0008999999999997</v>
          </cell>
          <cell r="H63">
            <v>6</v>
          </cell>
          <cell r="I63">
            <v>0</v>
          </cell>
          <cell r="J63">
            <v>4071.72</v>
          </cell>
          <cell r="K63">
            <v>0.84860000000000002</v>
          </cell>
          <cell r="L63">
            <v>0.15140000000000001</v>
          </cell>
          <cell r="M63">
            <v>2701.89</v>
          </cell>
          <cell r="N63">
            <v>0.01</v>
          </cell>
          <cell r="O63">
            <v>4.47E-3</v>
          </cell>
          <cell r="P63">
            <v>1.0165</v>
          </cell>
          <cell r="Q63">
            <v>2.1260000000000001E-2</v>
          </cell>
          <cell r="R63">
            <v>0.38301000000000002</v>
          </cell>
          <cell r="S63">
            <v>10.226000000000001</v>
          </cell>
          <cell r="T63">
            <v>0</v>
          </cell>
          <cell r="U63">
            <v>0</v>
          </cell>
          <cell r="V63">
            <v>1.2</v>
          </cell>
          <cell r="W63">
            <v>0</v>
          </cell>
          <cell r="X63">
            <v>0.02</v>
          </cell>
          <cell r="Y63">
            <v>2.2599999999999998</v>
          </cell>
          <cell r="Z63">
            <v>3.0400000000000001E-6</v>
          </cell>
          <cell r="AA63">
            <v>3.9999999999999998E-6</v>
          </cell>
          <cell r="AB63">
            <v>1.4999999999999999E-2</v>
          </cell>
          <cell r="AC63">
            <v>12480.4</v>
          </cell>
          <cell r="AD63">
            <v>0</v>
          </cell>
          <cell r="AE63">
            <v>1</v>
          </cell>
        </row>
        <row r="64">
          <cell r="A64">
            <v>37591</v>
          </cell>
          <cell r="B64">
            <v>4020.81</v>
          </cell>
          <cell r="C64">
            <v>21.3</v>
          </cell>
          <cell r="D64">
            <v>5.0019999999999998</v>
          </cell>
          <cell r="E64">
            <v>6</v>
          </cell>
          <cell r="F64">
            <v>0</v>
          </cell>
          <cell r="G64">
            <v>5.0021000000000004</v>
          </cell>
          <cell r="H64">
            <v>6</v>
          </cell>
          <cell r="I64">
            <v>0</v>
          </cell>
          <cell r="J64">
            <v>4059.66</v>
          </cell>
          <cell r="K64">
            <v>0.84860000000000002</v>
          </cell>
          <cell r="L64">
            <v>0.15140000000000001</v>
          </cell>
          <cell r="M64">
            <v>2688.32</v>
          </cell>
          <cell r="N64">
            <v>0.01</v>
          </cell>
          <cell r="O64">
            <v>4.4799999999999996E-3</v>
          </cell>
          <cell r="P64">
            <v>1.0165</v>
          </cell>
          <cell r="Q64">
            <v>2.1219999999999999E-2</v>
          </cell>
          <cell r="R64">
            <v>0.38301000000000002</v>
          </cell>
          <cell r="S64">
            <v>10.199</v>
          </cell>
          <cell r="T64">
            <v>0</v>
          </cell>
          <cell r="U64">
            <v>0</v>
          </cell>
          <cell r="V64">
            <v>1.2</v>
          </cell>
          <cell r="W64">
            <v>0</v>
          </cell>
          <cell r="X64">
            <v>0.02</v>
          </cell>
          <cell r="Y64">
            <v>2.2599999999999998</v>
          </cell>
          <cell r="Z64">
            <v>3.0400000000000001E-6</v>
          </cell>
          <cell r="AA64">
            <v>3.9999999999999998E-6</v>
          </cell>
          <cell r="AB64">
            <v>1.4999999999999999E-2</v>
          </cell>
          <cell r="AC64">
            <v>12630.4</v>
          </cell>
          <cell r="AD64">
            <v>0</v>
          </cell>
          <cell r="AE64">
            <v>1</v>
          </cell>
        </row>
        <row r="65">
          <cell r="A65">
            <v>37622</v>
          </cell>
          <cell r="B65">
            <v>4006.2</v>
          </cell>
          <cell r="C65">
            <v>21.6</v>
          </cell>
          <cell r="D65">
            <v>5.0018000000000002</v>
          </cell>
          <cell r="E65">
            <v>6</v>
          </cell>
          <cell r="F65">
            <v>0</v>
          </cell>
          <cell r="G65">
            <v>5.0019999999999998</v>
          </cell>
          <cell r="H65">
            <v>6</v>
          </cell>
          <cell r="I65">
            <v>0</v>
          </cell>
          <cell r="J65">
            <v>4047.1</v>
          </cell>
          <cell r="K65">
            <v>0.84860000000000002</v>
          </cell>
          <cell r="L65">
            <v>0.15140000000000001</v>
          </cell>
          <cell r="M65">
            <v>2674.24</v>
          </cell>
          <cell r="N65">
            <v>0.01</v>
          </cell>
          <cell r="O65">
            <v>4.4900000000000001E-3</v>
          </cell>
          <cell r="P65">
            <v>1.0165999999999999</v>
          </cell>
          <cell r="Q65">
            <v>2.1180000000000001E-2</v>
          </cell>
          <cell r="R65">
            <v>0.38301000000000002</v>
          </cell>
          <cell r="S65">
            <v>10.17</v>
          </cell>
          <cell r="T65">
            <v>0</v>
          </cell>
          <cell r="U65">
            <v>0</v>
          </cell>
          <cell r="V65">
            <v>1.2</v>
          </cell>
          <cell r="W65">
            <v>0</v>
          </cell>
          <cell r="X65">
            <v>0.02</v>
          </cell>
          <cell r="Y65">
            <v>2.2599999999999998</v>
          </cell>
          <cell r="Z65">
            <v>3.0400000000000001E-6</v>
          </cell>
          <cell r="AA65">
            <v>3.9999999999999998E-6</v>
          </cell>
          <cell r="AB65">
            <v>1.4999999999999999E-2</v>
          </cell>
          <cell r="AC65">
            <v>12785.5</v>
          </cell>
          <cell r="AD65">
            <v>0</v>
          </cell>
          <cell r="AE65">
            <v>1</v>
          </cell>
        </row>
        <row r="66">
          <cell r="A66">
            <v>37987</v>
          </cell>
          <cell r="B66">
            <v>3826.88</v>
          </cell>
          <cell r="C66">
            <v>24.6</v>
          </cell>
          <cell r="D66">
            <v>5.0010000000000003</v>
          </cell>
          <cell r="E66">
            <v>6</v>
          </cell>
          <cell r="F66">
            <v>0</v>
          </cell>
          <cell r="G66">
            <v>5.0008999999999997</v>
          </cell>
          <cell r="H66">
            <v>6</v>
          </cell>
          <cell r="I66">
            <v>0</v>
          </cell>
          <cell r="J66">
            <v>3889.87</v>
          </cell>
          <cell r="K66">
            <v>0.84840000000000004</v>
          </cell>
          <cell r="L66">
            <v>0.15160000000000001</v>
          </cell>
          <cell r="M66">
            <v>2499.23</v>
          </cell>
          <cell r="N66">
            <v>0.01</v>
          </cell>
          <cell r="O66">
            <v>4.6699999999999997E-3</v>
          </cell>
          <cell r="P66">
            <v>1.0170999999999999</v>
          </cell>
          <cell r="Q66">
            <v>2.0709999999999999E-2</v>
          </cell>
          <cell r="R66">
            <v>0.38301000000000002</v>
          </cell>
          <cell r="S66">
            <v>9.8089999999999993</v>
          </cell>
          <cell r="T66">
            <v>0</v>
          </cell>
          <cell r="U66">
            <v>0</v>
          </cell>
          <cell r="V66">
            <v>1.2</v>
          </cell>
          <cell r="W66">
            <v>0</v>
          </cell>
          <cell r="X66">
            <v>0.02</v>
          </cell>
          <cell r="Y66">
            <v>2.2599999999999998</v>
          </cell>
          <cell r="Z66">
            <v>3.0400000000000001E-6</v>
          </cell>
          <cell r="AA66">
            <v>3.9999999999999998E-6</v>
          </cell>
          <cell r="AB66">
            <v>1.7999999999999999E-2</v>
          </cell>
          <cell r="AC66">
            <v>14610.8</v>
          </cell>
          <cell r="AD66">
            <v>0</v>
          </cell>
          <cell r="AE66">
            <v>1</v>
          </cell>
        </row>
        <row r="67">
          <cell r="A67">
            <v>38353</v>
          </cell>
          <cell r="B67">
            <v>3632.09</v>
          </cell>
          <cell r="C67">
            <v>27.7</v>
          </cell>
          <cell r="D67">
            <v>5.0007999999999999</v>
          </cell>
          <cell r="E67">
            <v>6</v>
          </cell>
          <cell r="F67">
            <v>0.1</v>
          </cell>
          <cell r="G67">
            <v>5.0010000000000003</v>
          </cell>
          <cell r="H67">
            <v>6</v>
          </cell>
          <cell r="I67">
            <v>0</v>
          </cell>
          <cell r="J67">
            <v>3713.93</v>
          </cell>
          <cell r="K67">
            <v>0.84819999999999995</v>
          </cell>
          <cell r="L67">
            <v>0.15179999999999999</v>
          </cell>
          <cell r="M67">
            <v>2304.91</v>
          </cell>
          <cell r="N67">
            <v>0.01</v>
          </cell>
          <cell r="O67">
            <v>4.8700000000000002E-3</v>
          </cell>
          <cell r="P67">
            <v>1.0177</v>
          </cell>
          <cell r="Q67">
            <v>2.019E-2</v>
          </cell>
          <cell r="R67">
            <v>0.38301000000000002</v>
          </cell>
          <cell r="S67">
            <v>9.4019999999999992</v>
          </cell>
          <cell r="T67">
            <v>0</v>
          </cell>
          <cell r="U67">
            <v>0</v>
          </cell>
          <cell r="V67">
            <v>1.2</v>
          </cell>
          <cell r="W67">
            <v>0</v>
          </cell>
          <cell r="X67">
            <v>0.02</v>
          </cell>
          <cell r="Y67">
            <v>2.2599999999999998</v>
          </cell>
          <cell r="Z67">
            <v>3.0299999999999998E-6</v>
          </cell>
          <cell r="AA67">
            <v>3.9999999999999998E-6</v>
          </cell>
          <cell r="AB67">
            <v>0.02</v>
          </cell>
          <cell r="AC67">
            <v>16441.2</v>
          </cell>
          <cell r="AD67">
            <v>0</v>
          </cell>
          <cell r="AE67">
            <v>1</v>
          </cell>
        </row>
        <row r="68">
          <cell r="A68">
            <v>38718</v>
          </cell>
          <cell r="B68">
            <v>3464.83</v>
          </cell>
          <cell r="C68">
            <v>30.8</v>
          </cell>
          <cell r="D68">
            <v>5.0025000000000004</v>
          </cell>
          <cell r="E68">
            <v>6</v>
          </cell>
          <cell r="F68">
            <v>0.1</v>
          </cell>
          <cell r="G68">
            <v>5.0010000000000003</v>
          </cell>
          <cell r="H68">
            <v>6</v>
          </cell>
          <cell r="I68">
            <v>0.1</v>
          </cell>
          <cell r="J68">
            <v>3557.88</v>
          </cell>
          <cell r="K68">
            <v>0.84799999999999998</v>
          </cell>
          <cell r="L68">
            <v>0.152</v>
          </cell>
          <cell r="M68">
            <v>2133.5500000000002</v>
          </cell>
          <cell r="N68">
            <v>0.01</v>
          </cell>
          <cell r="O68">
            <v>5.0800000000000003E-3</v>
          </cell>
          <cell r="P68">
            <v>1.0182</v>
          </cell>
          <cell r="Q68">
            <v>1.9740000000000001E-2</v>
          </cell>
          <cell r="R68">
            <v>0.38301000000000002</v>
          </cell>
          <cell r="S68">
            <v>9.0399999999999991</v>
          </cell>
          <cell r="T68">
            <v>0</v>
          </cell>
          <cell r="U68">
            <v>0</v>
          </cell>
          <cell r="V68">
            <v>1.2</v>
          </cell>
          <cell r="W68">
            <v>0</v>
          </cell>
          <cell r="X68">
            <v>0.02</v>
          </cell>
          <cell r="Y68">
            <v>2.2599999999999998</v>
          </cell>
          <cell r="Z68">
            <v>3.0299999999999998E-6</v>
          </cell>
          <cell r="AA68">
            <v>3.9999999999999998E-6</v>
          </cell>
          <cell r="AB68">
            <v>2.1999999999999999E-2</v>
          </cell>
          <cell r="AC68">
            <v>18266.599999999999</v>
          </cell>
          <cell r="AD68">
            <v>0</v>
          </cell>
          <cell r="AE68">
            <v>1</v>
          </cell>
        </row>
        <row r="69">
          <cell r="A69">
            <v>39083</v>
          </cell>
          <cell r="B69">
            <v>3429.85</v>
          </cell>
          <cell r="C69">
            <v>31.4</v>
          </cell>
          <cell r="D69">
            <v>0</v>
          </cell>
          <cell r="E69">
            <v>0</v>
          </cell>
          <cell r="F69">
            <v>0</v>
          </cell>
          <cell r="G69">
            <v>1.042</v>
          </cell>
          <cell r="H69">
            <v>1.3</v>
          </cell>
          <cell r="I69">
            <v>0</v>
          </cell>
          <cell r="J69">
            <v>3524.92</v>
          </cell>
          <cell r="K69">
            <v>0.84799999999999998</v>
          </cell>
          <cell r="L69">
            <v>0.152</v>
          </cell>
          <cell r="N69">
            <v>0.01</v>
          </cell>
          <cell r="O69">
            <v>5.13E-3</v>
          </cell>
          <cell r="P69">
            <v>1.0184</v>
          </cell>
          <cell r="Q69">
            <v>1.9650000000000001E-2</v>
          </cell>
          <cell r="R69">
            <v>0.38301000000000002</v>
          </cell>
          <cell r="S69">
            <v>8.9619999999999997</v>
          </cell>
          <cell r="T69">
            <v>0</v>
          </cell>
          <cell r="U69">
            <v>0</v>
          </cell>
          <cell r="V69">
            <v>1.2</v>
          </cell>
          <cell r="W69">
            <v>0</v>
          </cell>
          <cell r="X69">
            <v>0.02</v>
          </cell>
          <cell r="Y69">
            <v>2.2599999999999998</v>
          </cell>
          <cell r="Z69">
            <v>3.0299999999999998E-6</v>
          </cell>
          <cell r="AA69">
            <v>3.9999999999999998E-6</v>
          </cell>
          <cell r="AB69">
            <v>2.1999999999999999E-2</v>
          </cell>
          <cell r="AC69">
            <v>18646.900000000001</v>
          </cell>
          <cell r="AD69">
            <v>0</v>
          </cell>
          <cell r="AE69">
            <v>0</v>
          </cell>
        </row>
        <row r="70">
          <cell r="A70">
            <v>39448</v>
          </cell>
          <cell r="B70">
            <v>3429.85</v>
          </cell>
          <cell r="C70">
            <v>31.4</v>
          </cell>
          <cell r="D70">
            <v>0</v>
          </cell>
          <cell r="E70">
            <v>0</v>
          </cell>
          <cell r="F70">
            <v>0</v>
          </cell>
          <cell r="G70">
            <v>0</v>
          </cell>
          <cell r="H70">
            <v>0</v>
          </cell>
          <cell r="I70">
            <v>0</v>
          </cell>
          <cell r="J70">
            <v>3524.92</v>
          </cell>
          <cell r="K70">
            <v>0.84799999999999998</v>
          </cell>
          <cell r="L70">
            <v>0.152</v>
          </cell>
          <cell r="O70">
            <v>5.13E-3</v>
          </cell>
          <cell r="P70">
            <v>1.0184</v>
          </cell>
          <cell r="Q70">
            <v>1.9650000000000001E-2</v>
          </cell>
          <cell r="R70">
            <v>0.38301000000000002</v>
          </cell>
          <cell r="S70">
            <v>8.9619999999999997</v>
          </cell>
          <cell r="T70">
            <v>0</v>
          </cell>
          <cell r="U70">
            <v>0</v>
          </cell>
          <cell r="V70">
            <v>1.2</v>
          </cell>
          <cell r="W70">
            <v>0</v>
          </cell>
          <cell r="X70">
            <v>0.02</v>
          </cell>
          <cell r="Y70">
            <v>2.2599999999999998</v>
          </cell>
          <cell r="Z70">
            <v>3.0299999999999998E-6</v>
          </cell>
          <cell r="AA70">
            <v>3.9999999999999998E-6</v>
          </cell>
          <cell r="AB70">
            <v>2.1999999999999999E-2</v>
          </cell>
          <cell r="AC70">
            <v>18646.900000000001</v>
          </cell>
          <cell r="AD70">
            <v>0</v>
          </cell>
          <cell r="AE70">
            <v>0</v>
          </cell>
        </row>
        <row r="71">
          <cell r="A71">
            <v>39814</v>
          </cell>
          <cell r="B71">
            <v>3429.85</v>
          </cell>
          <cell r="C71">
            <v>31.4</v>
          </cell>
          <cell r="D71">
            <v>0</v>
          </cell>
          <cell r="E71">
            <v>0</v>
          </cell>
          <cell r="F71">
            <v>0</v>
          </cell>
          <cell r="G71">
            <v>0</v>
          </cell>
          <cell r="H71">
            <v>0</v>
          </cell>
          <cell r="I71">
            <v>0</v>
          </cell>
          <cell r="J71">
            <v>3524.92</v>
          </cell>
          <cell r="K71">
            <v>0.84799999999999998</v>
          </cell>
          <cell r="L71">
            <v>0.152</v>
          </cell>
          <cell r="O71">
            <v>5.13E-3</v>
          </cell>
          <cell r="P71">
            <v>1.0184</v>
          </cell>
          <cell r="Q71">
            <v>1.9650000000000001E-2</v>
          </cell>
          <cell r="R71">
            <v>0.38301000000000002</v>
          </cell>
          <cell r="S71">
            <v>8.9619999999999997</v>
          </cell>
          <cell r="T71">
            <v>0</v>
          </cell>
          <cell r="U71">
            <v>0</v>
          </cell>
          <cell r="V71">
            <v>1.2</v>
          </cell>
          <cell r="W71">
            <v>0</v>
          </cell>
          <cell r="X71">
            <v>0.02</v>
          </cell>
          <cell r="Y71">
            <v>2.2599999999999998</v>
          </cell>
          <cell r="Z71">
            <v>3.0299999999999998E-6</v>
          </cell>
          <cell r="AA71">
            <v>3.9999999999999998E-6</v>
          </cell>
          <cell r="AB71">
            <v>2.1999999999999999E-2</v>
          </cell>
          <cell r="AC71">
            <v>18646.900000000001</v>
          </cell>
          <cell r="AD71">
            <v>0</v>
          </cell>
          <cell r="AE71">
            <v>0</v>
          </cell>
        </row>
        <row r="72">
          <cell r="A72">
            <v>40179</v>
          </cell>
          <cell r="B72">
            <v>3429.85</v>
          </cell>
          <cell r="C72">
            <v>31.4</v>
          </cell>
          <cell r="D72">
            <v>0</v>
          </cell>
          <cell r="E72">
            <v>0</v>
          </cell>
          <cell r="F72">
            <v>0</v>
          </cell>
          <cell r="G72">
            <v>0</v>
          </cell>
          <cell r="H72">
            <v>0</v>
          </cell>
          <cell r="I72">
            <v>0</v>
          </cell>
          <cell r="J72">
            <v>3524.92</v>
          </cell>
          <cell r="K72">
            <v>0.84799999999999998</v>
          </cell>
          <cell r="L72">
            <v>0.152</v>
          </cell>
          <cell r="O72">
            <v>5.13E-3</v>
          </cell>
          <cell r="P72">
            <v>1.0184</v>
          </cell>
          <cell r="Q72">
            <v>1.9650000000000001E-2</v>
          </cell>
          <cell r="R72">
            <v>0.38301000000000002</v>
          </cell>
          <cell r="S72">
            <v>8.9619999999999997</v>
          </cell>
          <cell r="T72">
            <v>0</v>
          </cell>
          <cell r="U72">
            <v>0</v>
          </cell>
          <cell r="V72">
            <v>1.2</v>
          </cell>
          <cell r="W72">
            <v>0</v>
          </cell>
          <cell r="X72">
            <v>0.02</v>
          </cell>
          <cell r="Y72">
            <v>2.2599999999999998</v>
          </cell>
          <cell r="Z72">
            <v>3.0299999999999998E-6</v>
          </cell>
          <cell r="AA72">
            <v>3.9999999999999998E-6</v>
          </cell>
          <cell r="AB72">
            <v>2.1999999999999999E-2</v>
          </cell>
          <cell r="AC72">
            <v>18646.900000000001</v>
          </cell>
          <cell r="AD72">
            <v>0</v>
          </cell>
          <cell r="AE72">
            <v>0</v>
          </cell>
        </row>
        <row r="73">
          <cell r="A73">
            <v>40544</v>
          </cell>
          <cell r="B73">
            <v>3429.85</v>
          </cell>
          <cell r="C73">
            <v>31.4</v>
          </cell>
          <cell r="D73">
            <v>0</v>
          </cell>
          <cell r="E73">
            <v>0</v>
          </cell>
          <cell r="F73">
            <v>0</v>
          </cell>
          <cell r="G73">
            <v>0</v>
          </cell>
          <cell r="H73">
            <v>0</v>
          </cell>
          <cell r="I73">
            <v>0</v>
          </cell>
          <cell r="J73">
            <v>3524.92</v>
          </cell>
          <cell r="K73">
            <v>0.84799999999999998</v>
          </cell>
          <cell r="L73">
            <v>0.152</v>
          </cell>
          <cell r="O73">
            <v>5.13E-3</v>
          </cell>
          <cell r="P73">
            <v>1.0184</v>
          </cell>
          <cell r="Q73">
            <v>1.9650000000000001E-2</v>
          </cell>
          <cell r="R73">
            <v>0.38301000000000002</v>
          </cell>
          <cell r="S73">
            <v>8.9619999999999997</v>
          </cell>
          <cell r="T73">
            <v>0</v>
          </cell>
          <cell r="U73">
            <v>0</v>
          </cell>
          <cell r="V73">
            <v>1.2</v>
          </cell>
          <cell r="W73">
            <v>0</v>
          </cell>
          <cell r="X73">
            <v>0.02</v>
          </cell>
          <cell r="Y73">
            <v>2.2599999999999998</v>
          </cell>
          <cell r="Z73">
            <v>3.0299999999999998E-6</v>
          </cell>
          <cell r="AA73">
            <v>3.9999999999999998E-6</v>
          </cell>
          <cell r="AB73">
            <v>2.1999999999999999E-2</v>
          </cell>
          <cell r="AC73">
            <v>18646.900000000001</v>
          </cell>
          <cell r="AD73">
            <v>0</v>
          </cell>
          <cell r="AE73">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TARIFAS MATERIALES"/>
      <sheetName val="TARIFAS EQUIPOS "/>
      <sheetName val="TARIFA SALARIOS"/>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SNP7 Anclajes pasivos6j_x0000_"/>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Elementos Involucrados"/>
      <sheetName val="ó&gt;_x005f_x0000__x005f_x0001__x005f_x0000__x005f_x0000__"/>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Datos_CO"/>
      <sheetName val="Skid Lifting Lug"/>
      <sheetName val="CCONC"/>
      <sheetName val="ACTA PROVEEDORES"/>
      <sheetName val="ACTA INICIO"/>
      <sheetName val="ACTA PARCIAL"/>
      <sheetName val="ACTA TERMINACION"/>
      <sheetName val="CABLE CONTROL"/>
      <sheetName val="AMOBLAMINETO"/>
      <sheetName val="Lista ICCU"/>
      <sheetName val="REAJUSTESACTA1PROV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ral. 1"/>
      <sheetName val="Paral. 2"/>
      <sheetName val="Paral. 3"/>
      <sheetName val="Paral.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MATERIALES Y RECURSOS"/>
      <sheetName val="ó&gt;????j0$?#???j_$?#???LÓu????"/>
      <sheetName val="CORTE DE OBRA N° 1"/>
      <sheetName val="memoria"/>
      <sheetName val="memoria 1"/>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_x0000_㈀㰰⌀_x0000_㈀㰮⌀_x0000_䰀଒v_x0000__x0000__x0000_頀"/>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Programacion"/>
      <sheetName val="EMPRES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strsumm0"/>
      <sheetName val="DUB-823"/>
      <sheetName val="GPI 526"/>
      <sheetName val="SKJ452"/>
      <sheetName val="ITA878"/>
      <sheetName val="AEA-944"/>
      <sheetName val="XXJ617"/>
      <sheetName val="SNG_855"/>
      <sheetName val="VEA 374"/>
      <sheetName val="HFB024"/>
      <sheetName val="PAJ825"/>
      <sheetName val="Item"/>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AIU"/>
      <sheetName val="Constantes Generales"/>
      <sheetName val="Prestaciones Sociale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efreshError="1"/>
      <sheetData sheetId="281" refreshError="1"/>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ow r="2">
          <cell r="A2">
            <v>0</v>
          </cell>
        </row>
      </sheetData>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ow r="2">
          <cell r="A2">
            <v>0</v>
          </cell>
        </row>
      </sheetData>
      <sheetData sheetId="515" refreshError="1"/>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efreshError="1"/>
      <sheetData sheetId="597" refreshError="1"/>
      <sheetData sheetId="598" refreshError="1"/>
      <sheetData sheetId="599" refreshError="1"/>
      <sheetData sheetId="600" refreshError="1"/>
      <sheetData sheetId="601" refreshError="1"/>
      <sheetData sheetId="602" refreshError="1"/>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ow r="2">
          <cell r="A2">
            <v>0</v>
          </cell>
        </row>
      </sheetData>
      <sheetData sheetId="760"/>
      <sheetData sheetId="761"/>
      <sheetData sheetId="762"/>
      <sheetData sheetId="763"/>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efreshError="1"/>
      <sheetData sheetId="815" refreshError="1"/>
      <sheetData sheetId="816" refreshError="1"/>
      <sheetData sheetId="817" refreshError="1"/>
      <sheetData sheetId="818" refreshError="1"/>
      <sheetData sheetId="819" refreshError="1"/>
      <sheetData sheetId="820" refreshError="1"/>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efreshError="1"/>
      <sheetData sheetId="1031" refreshError="1"/>
      <sheetData sheetId="1032">
        <row r="2">
          <cell r="A2">
            <v>0</v>
          </cell>
        </row>
      </sheetData>
      <sheetData sheetId="1033">
        <row r="2">
          <cell r="A2">
            <v>0</v>
          </cell>
        </row>
      </sheetData>
      <sheetData sheetId="1034">
        <row r="2">
          <cell r="A2">
            <v>0</v>
          </cell>
        </row>
      </sheetData>
      <sheetData sheetId="1035">
        <row r="2">
          <cell r="A2">
            <v>0</v>
          </cell>
        </row>
      </sheetData>
      <sheetData sheetId="1036" refreshError="1"/>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efreshError="1"/>
      <sheetData sheetId="1677" refreshError="1"/>
      <sheetData sheetId="1678" refreshError="1"/>
      <sheetData sheetId="1679" refreshError="1"/>
      <sheetData sheetId="1680" refreshError="1"/>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efreshError="1"/>
      <sheetData sheetId="1703">
        <row r="2">
          <cell r="A2">
            <v>0</v>
          </cell>
        </row>
      </sheetData>
      <sheetData sheetId="1704">
        <row r="2">
          <cell r="A2">
            <v>0</v>
          </cell>
        </row>
      </sheetData>
      <sheetData sheetId="1705">
        <row r="2">
          <cell r="A2" t="str">
            <v>Locación</v>
          </cell>
        </row>
      </sheetData>
      <sheetData sheetId="1706" refreshError="1"/>
      <sheetData sheetId="1707">
        <row r="2">
          <cell r="A2">
            <v>0</v>
          </cell>
        </row>
      </sheetData>
      <sheetData sheetId="1708"/>
      <sheetData sheetId="1709"/>
      <sheetData sheetId="1710"/>
      <sheetData sheetId="1711">
        <row r="2">
          <cell r="A2">
            <v>0</v>
          </cell>
        </row>
      </sheetData>
      <sheetData sheetId="1712" refreshError="1"/>
      <sheetData sheetId="1713" refreshError="1"/>
      <sheetData sheetId="1714" refreshError="1"/>
      <sheetData sheetId="1715" refreshError="1"/>
      <sheetData sheetId="1716">
        <row r="2">
          <cell r="A2">
            <v>0</v>
          </cell>
        </row>
      </sheetData>
      <sheetData sheetId="1717">
        <row r="2">
          <cell r="A2">
            <v>0</v>
          </cell>
        </row>
      </sheetData>
      <sheetData sheetId="1718" refreshError="1"/>
      <sheetData sheetId="1719" refreshError="1"/>
      <sheetData sheetId="1720">
        <row r="2">
          <cell r="A2">
            <v>0</v>
          </cell>
        </row>
      </sheetData>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efreshError="1"/>
      <sheetData sheetId="1742" refreshError="1"/>
      <sheetData sheetId="1743">
        <row r="2">
          <cell r="A2">
            <v>0</v>
          </cell>
        </row>
      </sheetData>
      <sheetData sheetId="1744">
        <row r="2">
          <cell r="A2">
            <v>0</v>
          </cell>
        </row>
      </sheetData>
      <sheetData sheetId="1745" refreshError="1"/>
      <sheetData sheetId="1746" refreshError="1"/>
      <sheetData sheetId="1747">
        <row r="2">
          <cell r="A2">
            <v>0</v>
          </cell>
        </row>
      </sheetData>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sheetData sheetId="3367"/>
      <sheetData sheetId="3368"/>
      <sheetData sheetId="3369">
        <row r="2">
          <cell r="A2">
            <v>0</v>
          </cell>
        </row>
      </sheetData>
      <sheetData sheetId="3370"/>
      <sheetData sheetId="3371"/>
      <sheetData sheetId="3372"/>
      <sheetData sheetId="3373"/>
      <sheetData sheetId="3374"/>
      <sheetData sheetId="3375"/>
      <sheetData sheetId="3376"/>
      <sheetData sheetId="3377"/>
      <sheetData sheetId="3378"/>
      <sheetData sheetId="3379"/>
      <sheetData sheetId="3380">
        <row r="2">
          <cell r="A2">
            <v>0</v>
          </cell>
        </row>
      </sheetData>
      <sheetData sheetId="3381"/>
      <sheetData sheetId="3382"/>
      <sheetData sheetId="3383"/>
      <sheetData sheetId="3384"/>
      <sheetData sheetId="3385"/>
      <sheetData sheetId="3386"/>
      <sheetData sheetId="3387"/>
      <sheetData sheetId="3388">
        <row r="2">
          <cell r="A2">
            <v>0</v>
          </cell>
        </row>
      </sheetData>
      <sheetData sheetId="3389"/>
      <sheetData sheetId="3390">
        <row r="2">
          <cell r="A2">
            <v>0</v>
          </cell>
        </row>
      </sheetData>
      <sheetData sheetId="3391"/>
      <sheetData sheetId="3392"/>
      <sheetData sheetId="3393"/>
      <sheetData sheetId="3394"/>
      <sheetData sheetId="3395"/>
      <sheetData sheetId="3396">
        <row r="2">
          <cell r="A2">
            <v>0</v>
          </cell>
        </row>
      </sheetData>
      <sheetData sheetId="3397"/>
      <sheetData sheetId="3398">
        <row r="2">
          <cell r="A2">
            <v>0</v>
          </cell>
        </row>
      </sheetData>
      <sheetData sheetId="3399"/>
      <sheetData sheetId="3400"/>
      <sheetData sheetId="3401"/>
      <sheetData sheetId="3402"/>
      <sheetData sheetId="3403"/>
      <sheetData sheetId="3404"/>
      <sheetData sheetId="3405">
        <row r="2">
          <cell r="A2">
            <v>0</v>
          </cell>
        </row>
      </sheetData>
      <sheetData sheetId="3406">
        <row r="2">
          <cell r="A2">
            <v>0</v>
          </cell>
        </row>
      </sheetData>
      <sheetData sheetId="3407"/>
      <sheetData sheetId="3408"/>
      <sheetData sheetId="3409"/>
      <sheetData sheetId="3410"/>
      <sheetData sheetId="3411"/>
      <sheetData sheetId="3412"/>
      <sheetData sheetId="3413"/>
      <sheetData sheetId="3414"/>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sheetData sheetId="3969"/>
      <sheetData sheetId="3970">
        <row r="2">
          <cell r="A2">
            <v>0</v>
          </cell>
        </row>
      </sheetData>
      <sheetData sheetId="3971"/>
      <sheetData sheetId="3972">
        <row r="2">
          <cell r="A2">
            <v>0</v>
          </cell>
        </row>
      </sheetData>
      <sheetData sheetId="3973"/>
      <sheetData sheetId="3974"/>
      <sheetData sheetId="3975"/>
      <sheetData sheetId="3976"/>
      <sheetData sheetId="3977">
        <row r="2">
          <cell r="A2">
            <v>0</v>
          </cell>
        </row>
      </sheetData>
      <sheetData sheetId="3978"/>
      <sheetData sheetId="3979"/>
      <sheetData sheetId="3980">
        <row r="2">
          <cell r="A2">
            <v>0</v>
          </cell>
        </row>
      </sheetData>
      <sheetData sheetId="3981"/>
      <sheetData sheetId="3982"/>
      <sheetData sheetId="3983"/>
      <sheetData sheetId="3984"/>
      <sheetData sheetId="3985">
        <row r="2">
          <cell r="A2">
            <v>0</v>
          </cell>
        </row>
      </sheetData>
      <sheetData sheetId="3986"/>
      <sheetData sheetId="3987"/>
      <sheetData sheetId="3988"/>
      <sheetData sheetId="3989"/>
      <sheetData sheetId="3990">
        <row r="2">
          <cell r="A2">
            <v>0</v>
          </cell>
        </row>
      </sheetData>
      <sheetData sheetId="3991"/>
      <sheetData sheetId="3992"/>
      <sheetData sheetId="3993"/>
      <sheetData sheetId="3994">
        <row r="2">
          <cell r="A2">
            <v>0</v>
          </cell>
        </row>
      </sheetData>
      <sheetData sheetId="3995">
        <row r="2">
          <cell r="A2">
            <v>0</v>
          </cell>
        </row>
      </sheetData>
      <sheetData sheetId="3996"/>
      <sheetData sheetId="3997"/>
      <sheetData sheetId="3998"/>
      <sheetData sheetId="3999">
        <row r="2">
          <cell r="A2">
            <v>0</v>
          </cell>
        </row>
      </sheetData>
      <sheetData sheetId="4000">
        <row r="2">
          <cell r="A2">
            <v>0</v>
          </cell>
        </row>
      </sheetData>
      <sheetData sheetId="4001">
        <row r="2">
          <cell r="A2">
            <v>0</v>
          </cell>
        </row>
      </sheetData>
      <sheetData sheetId="4002"/>
      <sheetData sheetId="4003"/>
      <sheetData sheetId="4004">
        <row r="2">
          <cell r="A2">
            <v>0</v>
          </cell>
        </row>
      </sheetData>
      <sheetData sheetId="4005">
        <row r="2">
          <cell r="A2">
            <v>0</v>
          </cell>
        </row>
      </sheetData>
      <sheetData sheetId="4006"/>
      <sheetData sheetId="4007">
        <row r="2">
          <cell r="A2">
            <v>0</v>
          </cell>
        </row>
      </sheetData>
      <sheetData sheetId="4008"/>
      <sheetData sheetId="4009">
        <row r="2">
          <cell r="A2">
            <v>0</v>
          </cell>
        </row>
      </sheetData>
      <sheetData sheetId="4010">
        <row r="2">
          <cell r="A2">
            <v>0</v>
          </cell>
        </row>
      </sheetData>
      <sheetData sheetId="4011">
        <row r="2">
          <cell r="A2">
            <v>0</v>
          </cell>
        </row>
      </sheetData>
      <sheetData sheetId="4012"/>
      <sheetData sheetId="4013"/>
      <sheetData sheetId="4014">
        <row r="2">
          <cell r="A2">
            <v>0</v>
          </cell>
        </row>
      </sheetData>
      <sheetData sheetId="4015">
        <row r="2">
          <cell r="A2">
            <v>0</v>
          </cell>
        </row>
      </sheetData>
      <sheetData sheetId="4016"/>
      <sheetData sheetId="4017"/>
      <sheetData sheetId="4018"/>
      <sheetData sheetId="4019">
        <row r="2">
          <cell r="A2">
            <v>0</v>
          </cell>
        </row>
      </sheetData>
      <sheetData sheetId="4020">
        <row r="2">
          <cell r="A2">
            <v>0</v>
          </cell>
        </row>
      </sheetData>
      <sheetData sheetId="4021"/>
      <sheetData sheetId="4022"/>
      <sheetData sheetId="4023"/>
      <sheetData sheetId="4024">
        <row r="2">
          <cell r="A2">
            <v>0</v>
          </cell>
        </row>
      </sheetData>
      <sheetData sheetId="4025">
        <row r="2">
          <cell r="A2">
            <v>0</v>
          </cell>
        </row>
      </sheetData>
      <sheetData sheetId="4026"/>
      <sheetData sheetId="4027">
        <row r="2">
          <cell r="A2">
            <v>0</v>
          </cell>
        </row>
      </sheetData>
      <sheetData sheetId="4028">
        <row r="2">
          <cell r="A2">
            <v>0</v>
          </cell>
        </row>
      </sheetData>
      <sheetData sheetId="4029">
        <row r="2">
          <cell r="A2">
            <v>0</v>
          </cell>
        </row>
      </sheetData>
      <sheetData sheetId="4030">
        <row r="2">
          <cell r="A2">
            <v>0</v>
          </cell>
        </row>
      </sheetData>
      <sheetData sheetId="4031"/>
      <sheetData sheetId="4032">
        <row r="2">
          <cell r="A2">
            <v>0</v>
          </cell>
        </row>
      </sheetData>
      <sheetData sheetId="4033">
        <row r="2">
          <cell r="A2">
            <v>0</v>
          </cell>
        </row>
      </sheetData>
      <sheetData sheetId="4034"/>
      <sheetData sheetId="4035"/>
      <sheetData sheetId="4036"/>
      <sheetData sheetId="4037">
        <row r="2">
          <cell r="A2">
            <v>0</v>
          </cell>
        </row>
      </sheetData>
      <sheetData sheetId="4038">
        <row r="2">
          <cell r="A2">
            <v>0</v>
          </cell>
        </row>
      </sheetData>
      <sheetData sheetId="4039"/>
      <sheetData sheetId="4040"/>
      <sheetData sheetId="4041"/>
      <sheetData sheetId="4042">
        <row r="2">
          <cell r="A2">
            <v>0</v>
          </cell>
        </row>
      </sheetData>
      <sheetData sheetId="4043">
        <row r="2">
          <cell r="A2">
            <v>0</v>
          </cell>
        </row>
      </sheetData>
      <sheetData sheetId="4044"/>
      <sheetData sheetId="4045"/>
      <sheetData sheetId="4046"/>
      <sheetData sheetId="4047">
        <row r="2">
          <cell r="A2">
            <v>0</v>
          </cell>
        </row>
      </sheetData>
      <sheetData sheetId="4048">
        <row r="2">
          <cell r="A2">
            <v>0</v>
          </cell>
        </row>
      </sheetData>
      <sheetData sheetId="4049"/>
      <sheetData sheetId="4050"/>
      <sheetData sheetId="4051"/>
      <sheetData sheetId="4052">
        <row r="2">
          <cell r="A2">
            <v>0</v>
          </cell>
        </row>
      </sheetData>
      <sheetData sheetId="4053">
        <row r="2">
          <cell r="A2">
            <v>0</v>
          </cell>
        </row>
      </sheetData>
      <sheetData sheetId="4054"/>
      <sheetData sheetId="4055"/>
      <sheetData sheetId="4056"/>
      <sheetData sheetId="4057">
        <row r="2">
          <cell r="A2">
            <v>0</v>
          </cell>
        </row>
      </sheetData>
      <sheetData sheetId="4058">
        <row r="2">
          <cell r="A2">
            <v>0</v>
          </cell>
        </row>
      </sheetData>
      <sheetData sheetId="4059"/>
      <sheetData sheetId="4060"/>
      <sheetData sheetId="4061"/>
      <sheetData sheetId="4062">
        <row r="2">
          <cell r="A2">
            <v>0</v>
          </cell>
        </row>
      </sheetData>
      <sheetData sheetId="4063">
        <row r="2">
          <cell r="A2">
            <v>0</v>
          </cell>
        </row>
      </sheetData>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row r="2">
          <cell r="A2">
            <v>0</v>
          </cell>
        </row>
      </sheetData>
      <sheetData sheetId="4083"/>
      <sheetData sheetId="4084"/>
      <sheetData sheetId="4085"/>
      <sheetData sheetId="4086"/>
      <sheetData sheetId="4087"/>
      <sheetData sheetId="4088"/>
      <sheetData sheetId="4089"/>
      <sheetData sheetId="4090">
        <row r="2">
          <cell r="A2">
            <v>0</v>
          </cell>
        </row>
      </sheetData>
      <sheetData sheetId="4091"/>
      <sheetData sheetId="4092">
        <row r="2">
          <cell r="A2">
            <v>0</v>
          </cell>
        </row>
      </sheetData>
      <sheetData sheetId="4093"/>
      <sheetData sheetId="4094"/>
      <sheetData sheetId="4095"/>
      <sheetData sheetId="4096"/>
      <sheetData sheetId="4097"/>
      <sheetData sheetId="4098">
        <row r="2">
          <cell r="A2">
            <v>0</v>
          </cell>
        </row>
      </sheetData>
      <sheetData sheetId="4099"/>
      <sheetData sheetId="4100">
        <row r="2">
          <cell r="A2">
            <v>0</v>
          </cell>
        </row>
      </sheetData>
      <sheetData sheetId="4101"/>
      <sheetData sheetId="4102"/>
      <sheetData sheetId="4103"/>
      <sheetData sheetId="4104"/>
      <sheetData sheetId="4105"/>
      <sheetData sheetId="4106"/>
      <sheetData sheetId="4107"/>
      <sheetData sheetId="4108">
        <row r="2">
          <cell r="A2">
            <v>0</v>
          </cell>
        </row>
      </sheetData>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row r="2">
          <cell r="A2">
            <v>0</v>
          </cell>
        </row>
      </sheetData>
      <sheetData sheetId="4129"/>
      <sheetData sheetId="4130"/>
      <sheetData sheetId="4131"/>
      <sheetData sheetId="4132"/>
      <sheetData sheetId="4133"/>
      <sheetData sheetId="4134"/>
      <sheetData sheetId="4135"/>
      <sheetData sheetId="4136">
        <row r="2">
          <cell r="A2">
            <v>0</v>
          </cell>
        </row>
      </sheetData>
      <sheetData sheetId="4137"/>
      <sheetData sheetId="4138">
        <row r="2">
          <cell r="A2">
            <v>0</v>
          </cell>
        </row>
      </sheetData>
      <sheetData sheetId="4139"/>
      <sheetData sheetId="4140"/>
      <sheetData sheetId="4141">
        <row r="2">
          <cell r="A2">
            <v>0</v>
          </cell>
        </row>
      </sheetData>
      <sheetData sheetId="4142"/>
      <sheetData sheetId="4143"/>
      <sheetData sheetId="4144">
        <row r="2">
          <cell r="A2">
            <v>0</v>
          </cell>
        </row>
      </sheetData>
      <sheetData sheetId="4145"/>
      <sheetData sheetId="4146">
        <row r="2">
          <cell r="A2">
            <v>0</v>
          </cell>
        </row>
      </sheetData>
      <sheetData sheetId="4147"/>
      <sheetData sheetId="4148">
        <row r="2">
          <cell r="A2">
            <v>0</v>
          </cell>
        </row>
      </sheetData>
      <sheetData sheetId="4149"/>
      <sheetData sheetId="4150"/>
      <sheetData sheetId="4151">
        <row r="2">
          <cell r="A2">
            <v>0</v>
          </cell>
        </row>
      </sheetData>
      <sheetData sheetId="4152"/>
      <sheetData sheetId="4153"/>
      <sheetData sheetId="4154"/>
      <sheetData sheetId="4155"/>
      <sheetData sheetId="4156">
        <row r="2">
          <cell r="A2">
            <v>0</v>
          </cell>
        </row>
      </sheetData>
      <sheetData sheetId="4157"/>
      <sheetData sheetId="4158"/>
      <sheetData sheetId="4159"/>
      <sheetData sheetId="4160"/>
      <sheetData sheetId="4161">
        <row r="2">
          <cell r="A2">
            <v>0</v>
          </cell>
        </row>
      </sheetData>
      <sheetData sheetId="4162"/>
      <sheetData sheetId="4163"/>
      <sheetData sheetId="4164"/>
      <sheetData sheetId="4165"/>
      <sheetData sheetId="4166"/>
      <sheetData sheetId="4167"/>
      <sheetData sheetId="4168"/>
      <sheetData sheetId="4169">
        <row r="2">
          <cell r="A2">
            <v>0</v>
          </cell>
        </row>
      </sheetData>
      <sheetData sheetId="4170"/>
      <sheetData sheetId="4171"/>
      <sheetData sheetId="4172"/>
      <sheetData sheetId="4173"/>
      <sheetData sheetId="4174">
        <row r="2">
          <cell r="A2">
            <v>0</v>
          </cell>
        </row>
      </sheetData>
      <sheetData sheetId="4175"/>
      <sheetData sheetId="4176"/>
      <sheetData sheetId="4177"/>
      <sheetData sheetId="4178">
        <row r="2">
          <cell r="A2">
            <v>0</v>
          </cell>
        </row>
      </sheetData>
      <sheetData sheetId="4179">
        <row r="2">
          <cell r="A2">
            <v>0</v>
          </cell>
        </row>
      </sheetData>
      <sheetData sheetId="4180"/>
      <sheetData sheetId="4181"/>
      <sheetData sheetId="4182"/>
      <sheetData sheetId="4183">
        <row r="2">
          <cell r="A2">
            <v>0</v>
          </cell>
        </row>
      </sheetData>
      <sheetData sheetId="4184">
        <row r="2">
          <cell r="A2">
            <v>0</v>
          </cell>
        </row>
      </sheetData>
      <sheetData sheetId="4185"/>
      <sheetData sheetId="4186"/>
      <sheetData sheetId="4187"/>
      <sheetData sheetId="4188">
        <row r="2">
          <cell r="A2">
            <v>0</v>
          </cell>
        </row>
      </sheetData>
      <sheetData sheetId="4189">
        <row r="2">
          <cell r="A2">
            <v>0</v>
          </cell>
        </row>
      </sheetData>
      <sheetData sheetId="4190"/>
      <sheetData sheetId="4191"/>
      <sheetData sheetId="4192"/>
      <sheetData sheetId="4193">
        <row r="2">
          <cell r="A2">
            <v>0</v>
          </cell>
        </row>
      </sheetData>
      <sheetData sheetId="4194">
        <row r="2">
          <cell r="A2">
            <v>0</v>
          </cell>
        </row>
      </sheetData>
      <sheetData sheetId="4195"/>
      <sheetData sheetId="4196"/>
      <sheetData sheetId="4197"/>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sheetData sheetId="4253"/>
      <sheetData sheetId="4254"/>
      <sheetData sheetId="4255">
        <row r="2">
          <cell r="A2">
            <v>0</v>
          </cell>
        </row>
      </sheetData>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row r="2">
          <cell r="A2">
            <v>0</v>
          </cell>
        </row>
      </sheetData>
      <sheetData sheetId="4292"/>
      <sheetData sheetId="4293"/>
      <sheetData sheetId="4294"/>
      <sheetData sheetId="4295"/>
      <sheetData sheetId="4296"/>
      <sheetData sheetId="4297"/>
      <sheetData sheetId="4298"/>
      <sheetData sheetId="4299"/>
      <sheetData sheetId="4300"/>
      <sheetData sheetId="4301">
        <row r="2">
          <cell r="A2">
            <v>0</v>
          </cell>
        </row>
      </sheetData>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row r="2">
          <cell r="A2">
            <v>0</v>
          </cell>
        </row>
      </sheetData>
      <sheetData sheetId="4321"/>
      <sheetData sheetId="4322"/>
      <sheetData sheetId="4323"/>
      <sheetData sheetId="4324"/>
      <sheetData sheetId="4325">
        <row r="2">
          <cell r="A2">
            <v>0</v>
          </cell>
        </row>
      </sheetData>
      <sheetData sheetId="4326"/>
      <sheetData sheetId="4327"/>
      <sheetData sheetId="4328"/>
      <sheetData sheetId="4329"/>
      <sheetData sheetId="4330">
        <row r="2">
          <cell r="A2">
            <v>0</v>
          </cell>
        </row>
      </sheetData>
      <sheetData sheetId="4331"/>
      <sheetData sheetId="4332"/>
      <sheetData sheetId="4333"/>
      <sheetData sheetId="4334"/>
      <sheetData sheetId="4335">
        <row r="2">
          <cell r="A2">
            <v>0</v>
          </cell>
        </row>
      </sheetData>
      <sheetData sheetId="4336"/>
      <sheetData sheetId="4337"/>
      <sheetData sheetId="4338">
        <row r="2">
          <cell r="A2">
            <v>0</v>
          </cell>
        </row>
      </sheetData>
      <sheetData sheetId="4339"/>
      <sheetData sheetId="4340">
        <row r="2">
          <cell r="A2">
            <v>0</v>
          </cell>
        </row>
      </sheetData>
      <sheetData sheetId="4341"/>
      <sheetData sheetId="4342"/>
      <sheetData sheetId="4343"/>
      <sheetData sheetId="4344"/>
      <sheetData sheetId="4345">
        <row r="2">
          <cell r="A2">
            <v>0</v>
          </cell>
        </row>
      </sheetData>
      <sheetData sheetId="4346"/>
      <sheetData sheetId="4347"/>
      <sheetData sheetId="4348">
        <row r="2">
          <cell r="A2">
            <v>0</v>
          </cell>
        </row>
      </sheetData>
      <sheetData sheetId="4349"/>
      <sheetData sheetId="4350"/>
      <sheetData sheetId="4351"/>
      <sheetData sheetId="4352"/>
      <sheetData sheetId="4353">
        <row r="2">
          <cell r="A2">
            <v>0</v>
          </cell>
        </row>
      </sheetData>
      <sheetData sheetId="4354"/>
      <sheetData sheetId="4355"/>
      <sheetData sheetId="4356"/>
      <sheetData sheetId="4357"/>
      <sheetData sheetId="4358">
        <row r="2">
          <cell r="A2">
            <v>0</v>
          </cell>
        </row>
      </sheetData>
      <sheetData sheetId="4359"/>
      <sheetData sheetId="4360"/>
      <sheetData sheetId="4361"/>
      <sheetData sheetId="4362"/>
      <sheetData sheetId="4363">
        <row r="2">
          <cell r="A2">
            <v>0</v>
          </cell>
        </row>
      </sheetData>
      <sheetData sheetId="4364"/>
      <sheetData sheetId="4365"/>
      <sheetData sheetId="4366"/>
      <sheetData sheetId="4367">
        <row r="2">
          <cell r="A2">
            <v>0</v>
          </cell>
        </row>
      </sheetData>
      <sheetData sheetId="4368">
        <row r="2">
          <cell r="A2">
            <v>0</v>
          </cell>
        </row>
      </sheetData>
      <sheetData sheetId="4369">
        <row r="2">
          <cell r="A2">
            <v>0</v>
          </cell>
        </row>
      </sheetData>
      <sheetData sheetId="4370"/>
      <sheetData sheetId="4371"/>
      <sheetData sheetId="4372"/>
      <sheetData sheetId="4373">
        <row r="2">
          <cell r="A2">
            <v>0</v>
          </cell>
        </row>
      </sheetData>
      <sheetData sheetId="4374"/>
      <sheetData sheetId="4375">
        <row r="2">
          <cell r="A2">
            <v>0</v>
          </cell>
        </row>
      </sheetData>
      <sheetData sheetId="4376"/>
      <sheetData sheetId="4377">
        <row r="2">
          <cell r="A2">
            <v>0</v>
          </cell>
        </row>
      </sheetData>
      <sheetData sheetId="4378">
        <row r="2">
          <cell r="A2">
            <v>0</v>
          </cell>
        </row>
      </sheetData>
      <sheetData sheetId="4379">
        <row r="2">
          <cell r="A2">
            <v>0</v>
          </cell>
        </row>
      </sheetData>
      <sheetData sheetId="4380"/>
      <sheetData sheetId="4381"/>
      <sheetData sheetId="4382"/>
      <sheetData sheetId="4383">
        <row r="2">
          <cell r="A2">
            <v>0</v>
          </cell>
        </row>
      </sheetData>
      <sheetData sheetId="4384"/>
      <sheetData sheetId="4385">
        <row r="2">
          <cell r="A2">
            <v>0</v>
          </cell>
        </row>
      </sheetData>
      <sheetData sheetId="4386"/>
      <sheetData sheetId="4387"/>
      <sheetData sheetId="4388">
        <row r="2">
          <cell r="A2">
            <v>0</v>
          </cell>
        </row>
      </sheetData>
      <sheetData sheetId="4389"/>
      <sheetData sheetId="4390"/>
      <sheetData sheetId="4391"/>
      <sheetData sheetId="4392"/>
      <sheetData sheetId="4393">
        <row r="2">
          <cell r="A2">
            <v>0</v>
          </cell>
        </row>
      </sheetData>
      <sheetData sheetId="4394"/>
      <sheetData sheetId="4395"/>
      <sheetData sheetId="4396">
        <row r="2">
          <cell r="A2">
            <v>0</v>
          </cell>
        </row>
      </sheetData>
      <sheetData sheetId="4397"/>
      <sheetData sheetId="4398">
        <row r="2">
          <cell r="A2">
            <v>0</v>
          </cell>
        </row>
      </sheetData>
      <sheetData sheetId="4399"/>
      <sheetData sheetId="4400"/>
      <sheetData sheetId="4401">
        <row r="2">
          <cell r="A2">
            <v>0</v>
          </cell>
        </row>
      </sheetData>
      <sheetData sheetId="4402"/>
      <sheetData sheetId="4403"/>
      <sheetData sheetId="4404"/>
      <sheetData sheetId="4405"/>
      <sheetData sheetId="4406">
        <row r="2">
          <cell r="A2">
            <v>0</v>
          </cell>
        </row>
      </sheetData>
      <sheetData sheetId="4407"/>
      <sheetData sheetId="4408"/>
      <sheetData sheetId="4409"/>
      <sheetData sheetId="4410"/>
      <sheetData sheetId="4411">
        <row r="2">
          <cell r="A2">
            <v>0</v>
          </cell>
        </row>
      </sheetData>
      <sheetData sheetId="4412"/>
      <sheetData sheetId="4413"/>
      <sheetData sheetId="4414"/>
      <sheetData sheetId="4415"/>
      <sheetData sheetId="4416">
        <row r="2">
          <cell r="A2">
            <v>0</v>
          </cell>
        </row>
      </sheetData>
      <sheetData sheetId="4417"/>
      <sheetData sheetId="4418"/>
      <sheetData sheetId="4419">
        <row r="2">
          <cell r="A2">
            <v>0</v>
          </cell>
        </row>
      </sheetData>
      <sheetData sheetId="4420"/>
      <sheetData sheetId="4421">
        <row r="2">
          <cell r="A2">
            <v>0</v>
          </cell>
        </row>
      </sheetData>
      <sheetData sheetId="4422"/>
      <sheetData sheetId="4423"/>
      <sheetData sheetId="4424"/>
      <sheetData sheetId="4425"/>
      <sheetData sheetId="4426">
        <row r="2">
          <cell r="A2">
            <v>0</v>
          </cell>
        </row>
      </sheetData>
      <sheetData sheetId="4427"/>
      <sheetData sheetId="4428"/>
      <sheetData sheetId="4429">
        <row r="2">
          <cell r="A2">
            <v>0</v>
          </cell>
        </row>
      </sheetData>
      <sheetData sheetId="4430"/>
      <sheetData sheetId="4431">
        <row r="2">
          <cell r="A2">
            <v>0</v>
          </cell>
        </row>
      </sheetData>
      <sheetData sheetId="4432"/>
      <sheetData sheetId="4433"/>
      <sheetData sheetId="4434"/>
      <sheetData sheetId="4435"/>
      <sheetData sheetId="4436"/>
      <sheetData sheetId="4437"/>
      <sheetData sheetId="4438"/>
      <sheetData sheetId="4439">
        <row r="2">
          <cell r="A2">
            <v>0</v>
          </cell>
        </row>
      </sheetData>
      <sheetData sheetId="4440"/>
      <sheetData sheetId="4441"/>
      <sheetData sheetId="4442"/>
      <sheetData sheetId="4443"/>
      <sheetData sheetId="4444"/>
      <sheetData sheetId="4445"/>
      <sheetData sheetId="4446"/>
      <sheetData sheetId="4447"/>
      <sheetData sheetId="4448"/>
      <sheetData sheetId="4449"/>
      <sheetData sheetId="4450">
        <row r="2">
          <cell r="A2">
            <v>0</v>
          </cell>
        </row>
      </sheetData>
      <sheetData sheetId="4451"/>
      <sheetData sheetId="4452"/>
      <sheetData sheetId="4453"/>
      <sheetData sheetId="4454"/>
      <sheetData sheetId="4455"/>
      <sheetData sheetId="4456"/>
      <sheetData sheetId="4457"/>
      <sheetData sheetId="4458">
        <row r="2">
          <cell r="A2">
            <v>0</v>
          </cell>
        </row>
      </sheetData>
      <sheetData sheetId="4459"/>
      <sheetData sheetId="4460">
        <row r="2">
          <cell r="A2">
            <v>0</v>
          </cell>
        </row>
      </sheetData>
      <sheetData sheetId="4461"/>
      <sheetData sheetId="4462"/>
      <sheetData sheetId="4463"/>
      <sheetData sheetId="4464"/>
      <sheetData sheetId="4465"/>
      <sheetData sheetId="4466">
        <row r="2">
          <cell r="A2">
            <v>0</v>
          </cell>
        </row>
      </sheetData>
      <sheetData sheetId="4467"/>
      <sheetData sheetId="4468">
        <row r="2">
          <cell r="A2">
            <v>0</v>
          </cell>
        </row>
      </sheetData>
      <sheetData sheetId="4469"/>
      <sheetData sheetId="4470"/>
      <sheetData sheetId="4471"/>
      <sheetData sheetId="4472"/>
      <sheetData sheetId="4473"/>
      <sheetData sheetId="4474"/>
      <sheetData sheetId="4475">
        <row r="2">
          <cell r="A2">
            <v>0</v>
          </cell>
        </row>
      </sheetData>
      <sheetData sheetId="4476">
        <row r="2">
          <cell r="A2">
            <v>0</v>
          </cell>
        </row>
      </sheetData>
      <sheetData sheetId="4477"/>
      <sheetData sheetId="4478"/>
      <sheetData sheetId="4479"/>
      <sheetData sheetId="4480"/>
      <sheetData sheetId="4481"/>
      <sheetData sheetId="4482"/>
      <sheetData sheetId="4483"/>
      <sheetData sheetId="4484"/>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sheetData sheetId="4569">
        <row r="2">
          <cell r="A2">
            <v>0</v>
          </cell>
        </row>
      </sheetData>
      <sheetData sheetId="4570"/>
      <sheetData sheetId="4571"/>
      <sheetData sheetId="4572"/>
      <sheetData sheetId="4573"/>
      <sheetData sheetId="4574"/>
      <sheetData sheetId="4575"/>
      <sheetData sheetId="4576"/>
      <sheetData sheetId="4577">
        <row r="2">
          <cell r="A2">
            <v>0</v>
          </cell>
        </row>
      </sheetData>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row r="2">
          <cell r="A2">
            <v>0</v>
          </cell>
        </row>
      </sheetData>
      <sheetData sheetId="4595"/>
      <sheetData sheetId="4596"/>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sheetData sheetId="4683"/>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sheetData sheetId="4752">
        <row r="2">
          <cell r="B2" t="str">
            <v>Patrimonio
neto
personal</v>
          </cell>
        </row>
      </sheetData>
      <sheetData sheetId="4753">
        <row r="2">
          <cell r="A2">
            <v>0</v>
          </cell>
        </row>
      </sheetData>
      <sheetData sheetId="4754" refreshError="1"/>
      <sheetData sheetId="4755">
        <row r="2">
          <cell r="A2">
            <v>0</v>
          </cell>
        </row>
      </sheetData>
      <sheetData sheetId="4756">
        <row r="2">
          <cell r="A2" t="str">
            <v>FORMULARIO N° 4</v>
          </cell>
        </row>
      </sheetData>
      <sheetData sheetId="4757">
        <row r="2">
          <cell r="A2">
            <v>0</v>
          </cell>
        </row>
      </sheetData>
      <sheetData sheetId="4758">
        <row r="2">
          <cell r="B2">
            <v>0</v>
          </cell>
        </row>
      </sheetData>
      <sheetData sheetId="4759">
        <row r="5">
          <cell r="A5" t="str">
            <v>OFERTA ECONÓMICA DETALLADA</v>
          </cell>
        </row>
      </sheetData>
      <sheetData sheetId="4760"/>
      <sheetData sheetId="4761" refreshError="1"/>
      <sheetData sheetId="4762"/>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efreshError="1"/>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efreshError="1"/>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sheetData sheetId="4812"/>
      <sheetData sheetId="4813"/>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sheetData sheetId="5006"/>
      <sheetData sheetId="5007"/>
      <sheetData sheetId="5008">
        <row r="2">
          <cell r="A2">
            <v>0</v>
          </cell>
        </row>
      </sheetData>
      <sheetData sheetId="5009"/>
      <sheetData sheetId="5010"/>
      <sheetData sheetId="5011"/>
      <sheetData sheetId="5012"/>
      <sheetData sheetId="5013"/>
      <sheetData sheetId="5014"/>
      <sheetData sheetId="5015"/>
      <sheetData sheetId="5016"/>
      <sheetData sheetId="5017"/>
      <sheetData sheetId="5018"/>
      <sheetData sheetId="5019">
        <row r="2">
          <cell r="A2">
            <v>0</v>
          </cell>
        </row>
      </sheetData>
      <sheetData sheetId="5020"/>
      <sheetData sheetId="5021"/>
      <sheetData sheetId="5022"/>
      <sheetData sheetId="5023"/>
      <sheetData sheetId="5024"/>
      <sheetData sheetId="5025"/>
      <sheetData sheetId="5026"/>
      <sheetData sheetId="5027">
        <row r="2">
          <cell r="A2">
            <v>0</v>
          </cell>
        </row>
      </sheetData>
      <sheetData sheetId="5028"/>
      <sheetData sheetId="5029">
        <row r="2">
          <cell r="A2">
            <v>0</v>
          </cell>
        </row>
      </sheetData>
      <sheetData sheetId="5030"/>
      <sheetData sheetId="5031"/>
      <sheetData sheetId="5032"/>
      <sheetData sheetId="5033"/>
      <sheetData sheetId="5034"/>
      <sheetData sheetId="5035">
        <row r="2">
          <cell r="A2">
            <v>0</v>
          </cell>
        </row>
      </sheetData>
      <sheetData sheetId="5036"/>
      <sheetData sheetId="5037">
        <row r="2">
          <cell r="A2">
            <v>0</v>
          </cell>
        </row>
      </sheetData>
      <sheetData sheetId="5038"/>
      <sheetData sheetId="5039"/>
      <sheetData sheetId="5040"/>
      <sheetData sheetId="5041"/>
      <sheetData sheetId="5042"/>
      <sheetData sheetId="5043"/>
      <sheetData sheetId="5044">
        <row r="2">
          <cell r="A2">
            <v>0</v>
          </cell>
        </row>
      </sheetData>
      <sheetData sheetId="5045">
        <row r="2">
          <cell r="A2">
            <v>0</v>
          </cell>
        </row>
      </sheetData>
      <sheetData sheetId="5046"/>
      <sheetData sheetId="5047"/>
      <sheetData sheetId="5048"/>
      <sheetData sheetId="5049"/>
      <sheetData sheetId="5050"/>
      <sheetData sheetId="5051"/>
      <sheetData sheetId="5052"/>
      <sheetData sheetId="5053"/>
      <sheetData sheetId="5054">
        <row r="2">
          <cell r="A2">
            <v>0</v>
          </cell>
        </row>
      </sheetData>
      <sheetData sheetId="5055"/>
      <sheetData sheetId="5056"/>
      <sheetData sheetId="5057"/>
      <sheetData sheetId="5058"/>
      <sheetData sheetId="5059"/>
      <sheetData sheetId="5060"/>
      <sheetData sheetId="5061"/>
      <sheetData sheetId="5062"/>
      <sheetData sheetId="5063"/>
      <sheetData sheetId="5064"/>
      <sheetData sheetId="5065">
        <row r="2">
          <cell r="A2">
            <v>0</v>
          </cell>
        </row>
      </sheetData>
      <sheetData sheetId="5066"/>
      <sheetData sheetId="5067"/>
      <sheetData sheetId="5068"/>
      <sheetData sheetId="5069"/>
      <sheetData sheetId="5070"/>
      <sheetData sheetId="5071"/>
      <sheetData sheetId="5072"/>
      <sheetData sheetId="5073">
        <row r="2">
          <cell r="A2">
            <v>0</v>
          </cell>
        </row>
      </sheetData>
      <sheetData sheetId="5074"/>
      <sheetData sheetId="5075">
        <row r="2">
          <cell r="A2">
            <v>0</v>
          </cell>
        </row>
      </sheetData>
      <sheetData sheetId="5076"/>
      <sheetData sheetId="5077"/>
      <sheetData sheetId="5078"/>
      <sheetData sheetId="5079"/>
      <sheetData sheetId="5080"/>
      <sheetData sheetId="5081">
        <row r="2">
          <cell r="A2">
            <v>0</v>
          </cell>
        </row>
      </sheetData>
      <sheetData sheetId="5082"/>
      <sheetData sheetId="5083">
        <row r="2">
          <cell r="A2">
            <v>0</v>
          </cell>
        </row>
      </sheetData>
      <sheetData sheetId="5084"/>
      <sheetData sheetId="5085">
        <row r="2">
          <cell r="A2">
            <v>0</v>
          </cell>
        </row>
      </sheetData>
      <sheetData sheetId="5086"/>
      <sheetData sheetId="5087"/>
      <sheetData sheetId="5088"/>
      <sheetData sheetId="5089"/>
      <sheetData sheetId="5090"/>
      <sheetData sheetId="5091">
        <row r="2">
          <cell r="A2">
            <v>0</v>
          </cell>
        </row>
      </sheetData>
      <sheetData sheetId="5092"/>
      <sheetData sheetId="5093">
        <row r="2">
          <cell r="A2">
            <v>0</v>
          </cell>
        </row>
      </sheetData>
      <sheetData sheetId="5094"/>
      <sheetData sheetId="5095"/>
      <sheetData sheetId="5096"/>
      <sheetData sheetId="5097"/>
      <sheetData sheetId="5098"/>
      <sheetData sheetId="5099"/>
      <sheetData sheetId="5100"/>
      <sheetData sheetId="5101">
        <row r="2">
          <cell r="A2">
            <v>0</v>
          </cell>
        </row>
      </sheetData>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row r="2">
          <cell r="A2">
            <v>0</v>
          </cell>
        </row>
      </sheetData>
      <sheetData sheetId="5120"/>
      <sheetData sheetId="5121">
        <row r="2">
          <cell r="A2">
            <v>0</v>
          </cell>
        </row>
      </sheetData>
      <sheetData sheetId="5122"/>
      <sheetData sheetId="5123"/>
      <sheetData sheetId="5124"/>
      <sheetData sheetId="5125"/>
      <sheetData sheetId="5126"/>
      <sheetData sheetId="5127">
        <row r="2">
          <cell r="A2">
            <v>0</v>
          </cell>
        </row>
      </sheetData>
      <sheetData sheetId="5128"/>
      <sheetData sheetId="5129">
        <row r="2">
          <cell r="A2">
            <v>0</v>
          </cell>
        </row>
      </sheetData>
      <sheetData sheetId="5130"/>
      <sheetData sheetId="5131">
        <row r="2">
          <cell r="A2">
            <v>0</v>
          </cell>
        </row>
      </sheetData>
      <sheetData sheetId="5132"/>
      <sheetData sheetId="5133"/>
      <sheetData sheetId="5134"/>
      <sheetData sheetId="5135"/>
      <sheetData sheetId="5136"/>
      <sheetData sheetId="5137">
        <row r="2">
          <cell r="A2">
            <v>0</v>
          </cell>
        </row>
      </sheetData>
      <sheetData sheetId="5138"/>
      <sheetData sheetId="5139">
        <row r="2">
          <cell r="A2">
            <v>0</v>
          </cell>
        </row>
      </sheetData>
      <sheetData sheetId="5140"/>
      <sheetData sheetId="5141"/>
      <sheetData sheetId="5142"/>
      <sheetData sheetId="5143"/>
      <sheetData sheetId="5144"/>
      <sheetData sheetId="5145"/>
      <sheetData sheetId="5146"/>
      <sheetData sheetId="5147">
        <row r="2">
          <cell r="A2">
            <v>0</v>
          </cell>
        </row>
      </sheetData>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row r="2">
          <cell r="A2">
            <v>0</v>
          </cell>
        </row>
      </sheetData>
      <sheetData sheetId="5174"/>
      <sheetData sheetId="5175">
        <row r="2">
          <cell r="A2">
            <v>0</v>
          </cell>
        </row>
      </sheetData>
      <sheetData sheetId="5176"/>
      <sheetData sheetId="5177"/>
      <sheetData sheetId="5178"/>
      <sheetData sheetId="5179"/>
      <sheetData sheetId="5180"/>
      <sheetData sheetId="5181"/>
      <sheetData sheetId="5182"/>
      <sheetData sheetId="5183">
        <row r="2">
          <cell r="A2">
            <v>0</v>
          </cell>
        </row>
      </sheetData>
      <sheetData sheetId="5184"/>
      <sheetData sheetId="5185">
        <row r="2">
          <cell r="A2">
            <v>0</v>
          </cell>
        </row>
      </sheetData>
      <sheetData sheetId="5186"/>
      <sheetData sheetId="5187"/>
      <sheetData sheetId="5188"/>
      <sheetData sheetId="5189"/>
      <sheetData sheetId="5190"/>
      <sheetData sheetId="5191"/>
      <sheetData sheetId="5192"/>
      <sheetData sheetId="5193">
        <row r="2">
          <cell r="A2">
            <v>0</v>
          </cell>
        </row>
      </sheetData>
      <sheetData sheetId="5194"/>
      <sheetData sheetId="5195"/>
      <sheetData sheetId="5196"/>
      <sheetData sheetId="5197"/>
      <sheetData sheetId="5198"/>
      <sheetData sheetId="5199"/>
      <sheetData sheetId="5200"/>
      <sheetData sheetId="5201"/>
      <sheetData sheetId="5202"/>
      <sheetData sheetId="5203"/>
      <sheetData sheetId="5204">
        <row r="2">
          <cell r="A2">
            <v>0</v>
          </cell>
        </row>
      </sheetData>
      <sheetData sheetId="5205"/>
      <sheetData sheetId="5206"/>
      <sheetData sheetId="5207"/>
      <sheetData sheetId="5208"/>
      <sheetData sheetId="5209"/>
      <sheetData sheetId="5210"/>
      <sheetData sheetId="5211"/>
      <sheetData sheetId="5212">
        <row r="2">
          <cell r="A2">
            <v>0</v>
          </cell>
        </row>
      </sheetData>
      <sheetData sheetId="5213"/>
      <sheetData sheetId="5214">
        <row r="2">
          <cell r="A2">
            <v>0</v>
          </cell>
        </row>
      </sheetData>
      <sheetData sheetId="5215"/>
      <sheetData sheetId="5216"/>
      <sheetData sheetId="5217"/>
      <sheetData sheetId="5218"/>
      <sheetData sheetId="5219"/>
      <sheetData sheetId="5220">
        <row r="2">
          <cell r="A2">
            <v>0</v>
          </cell>
        </row>
      </sheetData>
      <sheetData sheetId="5221"/>
      <sheetData sheetId="5222">
        <row r="2">
          <cell r="A2">
            <v>0</v>
          </cell>
        </row>
      </sheetData>
      <sheetData sheetId="5223"/>
      <sheetData sheetId="5224"/>
      <sheetData sheetId="5225"/>
      <sheetData sheetId="5226"/>
      <sheetData sheetId="5227"/>
      <sheetData sheetId="5228"/>
      <sheetData sheetId="5229">
        <row r="2">
          <cell r="A2">
            <v>0</v>
          </cell>
        </row>
      </sheetData>
      <sheetData sheetId="5230">
        <row r="2">
          <cell r="A2">
            <v>0</v>
          </cell>
        </row>
      </sheetData>
      <sheetData sheetId="5231"/>
      <sheetData sheetId="5232"/>
      <sheetData sheetId="5233"/>
      <sheetData sheetId="5234"/>
      <sheetData sheetId="5235"/>
      <sheetData sheetId="5236"/>
      <sheetData sheetId="5237"/>
      <sheetData sheetId="5238"/>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efreshError="1"/>
      <sheetData sheetId="5508">
        <row r="2">
          <cell r="A2">
            <v>0</v>
          </cell>
        </row>
      </sheetData>
      <sheetData sheetId="5509" refreshError="1"/>
      <sheetData sheetId="5510" refreshError="1"/>
      <sheetData sheetId="5511"/>
      <sheetData sheetId="5512">
        <row r="2">
          <cell r="A2">
            <v>0</v>
          </cell>
        </row>
      </sheetData>
      <sheetData sheetId="5513"/>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efreshError="1"/>
      <sheetData sheetId="5522" refreshError="1"/>
      <sheetData sheetId="5523">
        <row r="2">
          <cell r="A2">
            <v>0</v>
          </cell>
        </row>
      </sheetData>
      <sheetData sheetId="5524"/>
      <sheetData sheetId="5525"/>
      <sheetData sheetId="5526"/>
      <sheetData sheetId="5527"/>
      <sheetData sheetId="5528"/>
      <sheetData sheetId="5529">
        <row r="2">
          <cell r="A2">
            <v>0</v>
          </cell>
        </row>
      </sheetData>
      <sheetData sheetId="5530"/>
      <sheetData sheetId="5531">
        <row r="2">
          <cell r="A2">
            <v>0</v>
          </cell>
        </row>
      </sheetData>
      <sheetData sheetId="5532"/>
      <sheetData sheetId="5533">
        <row r="2">
          <cell r="A2">
            <v>0</v>
          </cell>
        </row>
      </sheetData>
      <sheetData sheetId="5534">
        <row r="5">
          <cell r="B5">
            <v>0</v>
          </cell>
        </row>
      </sheetData>
      <sheetData sheetId="5535"/>
      <sheetData sheetId="5536">
        <row r="2">
          <cell r="A2">
            <v>0</v>
          </cell>
        </row>
      </sheetData>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refreshError="1"/>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refreshError="1"/>
      <sheetData sheetId="5747" refreshError="1"/>
      <sheetData sheetId="5748" refreshError="1"/>
      <sheetData sheetId="5749"/>
      <sheetData sheetId="5750"/>
      <sheetData sheetId="5751">
        <row r="2">
          <cell r="A2" t="str">
            <v>“CONSTRUCCIÓN DE OBRAS CIVILES, ELÉCTRICAS, MECÁNICAS E INSTRUMENTACIÓN REQUERIDAS POR ECOPETROL Y SU GRUPO EMPRESARIAL PARA LA VIGENCIA 2017-2020 CON OPCIÓN DE DOS AÑOS”</v>
          </cell>
        </row>
      </sheetData>
      <sheetData sheetId="5752">
        <row r="5">
          <cell r="A5">
            <v>0</v>
          </cell>
        </row>
      </sheetData>
      <sheetData sheetId="5753"/>
      <sheetData sheetId="5754"/>
      <sheetData sheetId="5755"/>
      <sheetData sheetId="5756"/>
      <sheetData sheetId="5757"/>
      <sheetData sheetId="5758"/>
      <sheetData sheetId="5759"/>
      <sheetData sheetId="5760"/>
      <sheetData sheetId="576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DATOS"/>
      <sheetName val="Z2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AIU"/>
      <sheetName val="SALARIOS CONVENC"/>
      <sheetName val="MATERIALES BL1"/>
      <sheetName val="SALARIOS CONVENC. - CALCULO"/>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MATERIALES"/>
      <sheetName val="aCCIDENTES%20DE%201995%20-%2019"/>
      <sheetName val="aCCIDENTES DE 1995 - 1996.xls"/>
      <sheetName val="\a  aaInformación GRUPO 4\A MIn"/>
      <sheetName val="items"/>
      <sheetName val="SUB APU"/>
      <sheetName val="ACTA DE MODIFICACION  (2)"/>
      <sheetName val="INDICMICROEMP"/>
      <sheetName val="#¡REF"/>
      <sheetName val="Datos Básicos"/>
      <sheetName val="SALARIOS"/>
      <sheetName val="Informacion"/>
      <sheetName val="Informe"/>
      <sheetName val="Seguim-16"/>
      <sheetName val="INV"/>
      <sheetName val="AASHTO"/>
      <sheetName val="Formulario N° 4"/>
      <sheetName val="EQUIP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INST"/>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pta a tierra"/>
      <sheetName val="2004"/>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 Hidraulica"/>
      <sheetName val="PESOS"/>
      <sheetName val="Cant unida medida Cerram"/>
      <sheetName val="Relleno Cerram"/>
      <sheetName val="Cerram SUR"/>
      <sheetName val="Cerran Este"/>
      <sheetName val="Cerram Oeste"/>
      <sheetName val="SUBESTACION"/>
      <sheetName val="ACTAS"/>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Acta de Obra No 1"/>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A"/>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CUENTAS"/>
      <sheetName val="CECOS"/>
      <sheetName val="CONCEPTOS"/>
      <sheetName val="TERCEROS"/>
      <sheetName val="2_etapa compresion_apr99"/>
      <sheetName val="Flash Vapor (3)"/>
      <sheetName val="Composit"/>
      <sheetName val="Differential Vapor (8)"/>
      <sheetName val="CorpTax"/>
      <sheetName val="Main"/>
    </sheetNames>
    <sheetDataSet>
      <sheetData sheetId="0" refreshError="1"/>
      <sheetData sheetId="1" refreshError="1"/>
      <sheetData sheetId="2" refreshError="1"/>
      <sheetData sheetId="3" refreshError="1"/>
      <sheetData sheetId="4" refreshError="1">
        <row r="17">
          <cell r="A17">
            <v>36161</v>
          </cell>
          <cell r="B17">
            <v>5327</v>
          </cell>
          <cell r="C17">
            <v>0</v>
          </cell>
          <cell r="D17">
            <v>10</v>
          </cell>
          <cell r="E17">
            <v>12</v>
          </cell>
          <cell r="F17">
            <v>0</v>
          </cell>
          <cell r="J17">
            <v>5051.1099999999997</v>
          </cell>
          <cell r="K17">
            <v>0.85</v>
          </cell>
          <cell r="L17">
            <v>0.15</v>
          </cell>
          <cell r="M17">
            <v>3422.63</v>
          </cell>
          <cell r="O17">
            <v>3.5500000000000002E-3</v>
          </cell>
          <cell r="P17">
            <v>1.0125</v>
          </cell>
          <cell r="Q17">
            <v>2.4729999999999999E-2</v>
          </cell>
          <cell r="R17">
            <v>0.38301000000000002</v>
          </cell>
          <cell r="S17">
            <v>12.451000000000001</v>
          </cell>
          <cell r="T17">
            <v>0</v>
          </cell>
          <cell r="U17">
            <v>0</v>
          </cell>
          <cell r="V17">
            <v>1.2</v>
          </cell>
          <cell r="W17">
            <v>0</v>
          </cell>
          <cell r="X17">
            <v>0.02</v>
          </cell>
          <cell r="Y17">
            <v>2.2599999999999998</v>
          </cell>
          <cell r="Z17">
            <v>3.05E-6</v>
          </cell>
          <cell r="AA17">
            <v>3.9999999999999998E-6</v>
          </cell>
          <cell r="AB17">
            <v>0</v>
          </cell>
          <cell r="AC17">
            <v>0</v>
          </cell>
          <cell r="AD17">
            <v>0</v>
          </cell>
          <cell r="AE17">
            <v>1</v>
          </cell>
        </row>
        <row r="18">
          <cell r="A18">
            <v>36192</v>
          </cell>
          <cell r="B18">
            <v>5299.77</v>
          </cell>
          <cell r="C18">
            <v>0.52300000000000002</v>
          </cell>
          <cell r="D18">
            <v>10</v>
          </cell>
          <cell r="E18">
            <v>12</v>
          </cell>
          <cell r="F18">
            <v>0</v>
          </cell>
          <cell r="G18">
            <v>10</v>
          </cell>
          <cell r="H18">
            <v>12</v>
          </cell>
          <cell r="I18">
            <v>0</v>
          </cell>
          <cell r="J18">
            <v>5033.08</v>
          </cell>
          <cell r="K18">
            <v>0.85</v>
          </cell>
          <cell r="L18">
            <v>0.15</v>
          </cell>
          <cell r="M18">
            <v>3393.34</v>
          </cell>
          <cell r="N18">
            <v>0</v>
          </cell>
          <cell r="O18">
            <v>3.5699999999999998E-3</v>
          </cell>
          <cell r="P18">
            <v>1.0125999999999999</v>
          </cell>
          <cell r="Q18">
            <v>2.4670000000000001E-2</v>
          </cell>
          <cell r="R18">
            <v>0.38301000000000002</v>
          </cell>
          <cell r="S18">
            <v>12.41</v>
          </cell>
          <cell r="T18">
            <v>0</v>
          </cell>
          <cell r="U18">
            <v>0</v>
          </cell>
          <cell r="V18">
            <v>1.2</v>
          </cell>
          <cell r="W18">
            <v>0</v>
          </cell>
          <cell r="X18">
            <v>0.02</v>
          </cell>
          <cell r="Y18">
            <v>2.2599999999999998</v>
          </cell>
          <cell r="Z18">
            <v>3.05E-6</v>
          </cell>
          <cell r="AA18">
            <v>3.9999999999999998E-6</v>
          </cell>
          <cell r="AB18">
            <v>0</v>
          </cell>
          <cell r="AC18">
            <v>310</v>
          </cell>
          <cell r="AD18">
            <v>0</v>
          </cell>
          <cell r="AE18">
            <v>1</v>
          </cell>
        </row>
        <row r="19">
          <cell r="A19">
            <v>36220</v>
          </cell>
          <cell r="B19">
            <v>5274.93</v>
          </cell>
          <cell r="C19">
            <v>0.995</v>
          </cell>
          <cell r="D19">
            <v>10</v>
          </cell>
          <cell r="E19">
            <v>12</v>
          </cell>
          <cell r="F19">
            <v>0</v>
          </cell>
          <cell r="G19">
            <v>10</v>
          </cell>
          <cell r="H19">
            <v>12</v>
          </cell>
          <cell r="I19">
            <v>0</v>
          </cell>
          <cell r="J19">
            <v>5016.6000000000004</v>
          </cell>
          <cell r="K19">
            <v>0.84989999999999999</v>
          </cell>
          <cell r="L19">
            <v>0.15010000000000001</v>
          </cell>
          <cell r="M19">
            <v>3366.46</v>
          </cell>
          <cell r="N19">
            <v>0</v>
          </cell>
          <cell r="O19">
            <v>3.5799999999999998E-3</v>
          </cell>
          <cell r="P19">
            <v>1.0126999999999999</v>
          </cell>
          <cell r="Q19">
            <v>2.461E-2</v>
          </cell>
          <cell r="R19">
            <v>0.38301000000000002</v>
          </cell>
          <cell r="S19">
            <v>12.372999999999999</v>
          </cell>
          <cell r="T19">
            <v>0</v>
          </cell>
          <cell r="U19">
            <v>0</v>
          </cell>
          <cell r="V19">
            <v>1.2</v>
          </cell>
          <cell r="W19">
            <v>0</v>
          </cell>
          <cell r="X19">
            <v>0.02</v>
          </cell>
          <cell r="Y19">
            <v>2.2599999999999998</v>
          </cell>
          <cell r="Z19">
            <v>3.05E-6</v>
          </cell>
          <cell r="AA19">
            <v>3.9999999999999998E-6</v>
          </cell>
          <cell r="AB19">
            <v>1E-3</v>
          </cell>
          <cell r="AC19">
            <v>590</v>
          </cell>
          <cell r="AD19">
            <v>0</v>
          </cell>
          <cell r="AE19">
            <v>1</v>
          </cell>
        </row>
        <row r="20">
          <cell r="A20">
            <v>36251</v>
          </cell>
          <cell r="B20">
            <v>5247.16</v>
          </cell>
          <cell r="C20">
            <v>1.52</v>
          </cell>
          <cell r="D20">
            <v>10</v>
          </cell>
          <cell r="E20">
            <v>12</v>
          </cell>
          <cell r="F20">
            <v>0</v>
          </cell>
          <cell r="G20">
            <v>10</v>
          </cell>
          <cell r="H20">
            <v>12</v>
          </cell>
          <cell r="I20">
            <v>0</v>
          </cell>
          <cell r="J20">
            <v>4998.1099999999997</v>
          </cell>
          <cell r="K20">
            <v>0.84989999999999999</v>
          </cell>
          <cell r="L20">
            <v>0.15010000000000001</v>
          </cell>
          <cell r="M20">
            <v>3336.39</v>
          </cell>
          <cell r="N20">
            <v>0</v>
          </cell>
          <cell r="O20">
            <v>3.5999999999999999E-3</v>
          </cell>
          <cell r="P20">
            <v>1.0126999999999999</v>
          </cell>
          <cell r="Q20">
            <v>2.4539999999999999E-2</v>
          </cell>
          <cell r="R20">
            <v>0.38301000000000002</v>
          </cell>
          <cell r="S20">
            <v>12.33</v>
          </cell>
          <cell r="T20">
            <v>0</v>
          </cell>
          <cell r="U20">
            <v>0</v>
          </cell>
          <cell r="V20">
            <v>1.2</v>
          </cell>
          <cell r="W20">
            <v>0</v>
          </cell>
          <cell r="X20">
            <v>0.02</v>
          </cell>
          <cell r="Y20">
            <v>2.2599999999999998</v>
          </cell>
          <cell r="Z20">
            <v>3.05E-6</v>
          </cell>
          <cell r="AA20">
            <v>3.9999999999999998E-6</v>
          </cell>
          <cell r="AB20">
            <v>1E-3</v>
          </cell>
          <cell r="AC20">
            <v>900</v>
          </cell>
          <cell r="AD20">
            <v>0</v>
          </cell>
          <cell r="AE20">
            <v>1</v>
          </cell>
        </row>
        <row r="21">
          <cell r="A21">
            <v>36281</v>
          </cell>
          <cell r="B21">
            <v>5220.01</v>
          </cell>
          <cell r="C21">
            <v>2.02</v>
          </cell>
          <cell r="D21">
            <v>10</v>
          </cell>
          <cell r="E21">
            <v>12</v>
          </cell>
          <cell r="F21">
            <v>0</v>
          </cell>
          <cell r="G21">
            <v>10</v>
          </cell>
          <cell r="H21">
            <v>12</v>
          </cell>
          <cell r="I21">
            <v>0</v>
          </cell>
          <cell r="J21">
            <v>4979.97</v>
          </cell>
          <cell r="K21">
            <v>0.84989999999999999</v>
          </cell>
          <cell r="L21">
            <v>0.15010000000000001</v>
          </cell>
          <cell r="M21">
            <v>3306.95</v>
          </cell>
          <cell r="N21">
            <v>0</v>
          </cell>
          <cell r="O21">
            <v>3.62E-3</v>
          </cell>
          <cell r="P21">
            <v>1.0127999999999999</v>
          </cell>
          <cell r="Q21">
            <v>2.4479999999999998E-2</v>
          </cell>
          <cell r="R21">
            <v>0.38301000000000002</v>
          </cell>
          <cell r="S21">
            <v>12.289</v>
          </cell>
          <cell r="T21">
            <v>0</v>
          </cell>
          <cell r="U21">
            <v>0</v>
          </cell>
          <cell r="V21">
            <v>1.2</v>
          </cell>
          <cell r="W21">
            <v>0</v>
          </cell>
          <cell r="X21">
            <v>0.02</v>
          </cell>
          <cell r="Y21">
            <v>2.2599999999999998</v>
          </cell>
          <cell r="Z21">
            <v>3.05E-6</v>
          </cell>
          <cell r="AA21">
            <v>3.9999999999999998E-6</v>
          </cell>
          <cell r="AB21">
            <v>1E-3</v>
          </cell>
          <cell r="AC21">
            <v>1200</v>
          </cell>
          <cell r="AD21">
            <v>0</v>
          </cell>
          <cell r="AE21">
            <v>1</v>
          </cell>
        </row>
        <row r="22">
          <cell r="A22">
            <v>36312</v>
          </cell>
          <cell r="B22">
            <v>5191.67</v>
          </cell>
          <cell r="C22">
            <v>2.5499999999999998</v>
          </cell>
          <cell r="D22">
            <v>10</v>
          </cell>
          <cell r="E22">
            <v>12</v>
          </cell>
          <cell r="F22">
            <v>0</v>
          </cell>
          <cell r="G22">
            <v>10</v>
          </cell>
          <cell r="H22">
            <v>12</v>
          </cell>
          <cell r="I22">
            <v>0</v>
          </cell>
          <cell r="J22">
            <v>4960.9799999999996</v>
          </cell>
          <cell r="K22">
            <v>0.84989999999999999</v>
          </cell>
          <cell r="L22">
            <v>0.15010000000000001</v>
          </cell>
          <cell r="M22">
            <v>3276.15</v>
          </cell>
          <cell r="N22">
            <v>0</v>
          </cell>
          <cell r="O22">
            <v>3.64E-3</v>
          </cell>
          <cell r="P22">
            <v>1.0128999999999999</v>
          </cell>
          <cell r="Q22">
            <v>2.4410000000000001E-2</v>
          </cell>
          <cell r="R22">
            <v>0.38301000000000002</v>
          </cell>
          <cell r="S22">
            <v>12.244999999999999</v>
          </cell>
          <cell r="T22">
            <v>0</v>
          </cell>
          <cell r="U22">
            <v>0</v>
          </cell>
          <cell r="V22">
            <v>1.2</v>
          </cell>
          <cell r="W22">
            <v>0</v>
          </cell>
          <cell r="X22">
            <v>0.02</v>
          </cell>
          <cell r="Y22">
            <v>2.2599999999999998</v>
          </cell>
          <cell r="Z22">
            <v>3.05E-6</v>
          </cell>
          <cell r="AA22">
            <v>3.9999999999999998E-6</v>
          </cell>
          <cell r="AB22">
            <v>2E-3</v>
          </cell>
          <cell r="AC22">
            <v>1510</v>
          </cell>
          <cell r="AD22">
            <v>0</v>
          </cell>
          <cell r="AE22">
            <v>1</v>
          </cell>
        </row>
        <row r="23">
          <cell r="A23">
            <v>36342</v>
          </cell>
          <cell r="B23">
            <v>5163.96</v>
          </cell>
          <cell r="C23">
            <v>3.05</v>
          </cell>
          <cell r="D23">
            <v>10</v>
          </cell>
          <cell r="E23">
            <v>12</v>
          </cell>
          <cell r="F23">
            <v>0</v>
          </cell>
          <cell r="G23">
            <v>10</v>
          </cell>
          <cell r="H23">
            <v>12</v>
          </cell>
          <cell r="I23">
            <v>0</v>
          </cell>
          <cell r="J23">
            <v>4942.3599999999997</v>
          </cell>
          <cell r="K23">
            <v>0.8498</v>
          </cell>
          <cell r="L23">
            <v>0.1502</v>
          </cell>
          <cell r="M23">
            <v>3245.8</v>
          </cell>
          <cell r="N23">
            <v>0</v>
          </cell>
          <cell r="O23">
            <v>3.6600000000000001E-3</v>
          </cell>
          <cell r="P23">
            <v>1.0129999999999999</v>
          </cell>
          <cell r="Q23">
            <v>2.435E-2</v>
          </cell>
          <cell r="R23">
            <v>0.38301000000000002</v>
          </cell>
          <cell r="S23">
            <v>12.202</v>
          </cell>
          <cell r="T23">
            <v>0</v>
          </cell>
          <cell r="U23">
            <v>0</v>
          </cell>
          <cell r="V23">
            <v>1.2</v>
          </cell>
          <cell r="W23">
            <v>0</v>
          </cell>
          <cell r="X23">
            <v>0.02</v>
          </cell>
          <cell r="Y23">
            <v>2.2599999999999998</v>
          </cell>
          <cell r="Z23">
            <v>3.05E-6</v>
          </cell>
          <cell r="AA23">
            <v>3.9999999999999998E-6</v>
          </cell>
          <cell r="AB23">
            <v>2E-3</v>
          </cell>
          <cell r="AC23">
            <v>1810</v>
          </cell>
          <cell r="AD23">
            <v>0</v>
          </cell>
          <cell r="AE23">
            <v>1</v>
          </cell>
        </row>
        <row r="24">
          <cell r="A24">
            <v>36373</v>
          </cell>
          <cell r="B24">
            <v>5135.03</v>
          </cell>
          <cell r="C24">
            <v>3.58</v>
          </cell>
          <cell r="D24">
            <v>10</v>
          </cell>
          <cell r="E24">
            <v>12</v>
          </cell>
          <cell r="F24">
            <v>0</v>
          </cell>
          <cell r="G24">
            <v>10</v>
          </cell>
          <cell r="H24">
            <v>12</v>
          </cell>
          <cell r="I24">
            <v>0</v>
          </cell>
          <cell r="J24">
            <v>4922.8500000000004</v>
          </cell>
          <cell r="K24">
            <v>0.8498</v>
          </cell>
          <cell r="L24">
            <v>0.1502</v>
          </cell>
          <cell r="M24">
            <v>3214.08</v>
          </cell>
          <cell r="N24">
            <v>0</v>
          </cell>
          <cell r="O24">
            <v>3.6800000000000001E-3</v>
          </cell>
          <cell r="P24">
            <v>1.0130999999999999</v>
          </cell>
          <cell r="Q24">
            <v>2.4279999999999999E-2</v>
          </cell>
          <cell r="R24">
            <v>0.38301000000000002</v>
          </cell>
          <cell r="S24">
            <v>12.157</v>
          </cell>
          <cell r="T24">
            <v>0</v>
          </cell>
          <cell r="U24">
            <v>0</v>
          </cell>
          <cell r="V24">
            <v>1.2</v>
          </cell>
          <cell r="W24">
            <v>0</v>
          </cell>
          <cell r="X24">
            <v>0.02</v>
          </cell>
          <cell r="Y24">
            <v>2.2599999999999998</v>
          </cell>
          <cell r="Z24">
            <v>3.05E-6</v>
          </cell>
          <cell r="AA24">
            <v>3.9999999999999998E-6</v>
          </cell>
          <cell r="AB24">
            <v>3.0000000000000001E-3</v>
          </cell>
          <cell r="AC24">
            <v>2120</v>
          </cell>
          <cell r="AD24">
            <v>0</v>
          </cell>
          <cell r="AE24">
            <v>1</v>
          </cell>
        </row>
        <row r="25">
          <cell r="A25">
            <v>36404</v>
          </cell>
          <cell r="B25">
            <v>5105.79</v>
          </cell>
          <cell r="C25">
            <v>4.0999999999999996</v>
          </cell>
          <cell r="D25">
            <v>10</v>
          </cell>
          <cell r="E25">
            <v>12</v>
          </cell>
          <cell r="F25">
            <v>0</v>
          </cell>
          <cell r="G25">
            <v>10</v>
          </cell>
          <cell r="H25">
            <v>12</v>
          </cell>
          <cell r="I25">
            <v>0</v>
          </cell>
          <cell r="J25">
            <v>4903.0600000000004</v>
          </cell>
          <cell r="K25">
            <v>0.8498</v>
          </cell>
          <cell r="L25">
            <v>0.1502</v>
          </cell>
          <cell r="M25">
            <v>3181.97</v>
          </cell>
          <cell r="N25">
            <v>0</v>
          </cell>
          <cell r="O25">
            <v>3.7000000000000002E-3</v>
          </cell>
          <cell r="P25">
            <v>1.0132000000000001</v>
          </cell>
          <cell r="Q25">
            <v>2.4209999999999999E-2</v>
          </cell>
          <cell r="R25">
            <v>0.38301000000000002</v>
          </cell>
          <cell r="S25">
            <v>12.111000000000001</v>
          </cell>
          <cell r="T25">
            <v>0</v>
          </cell>
          <cell r="U25">
            <v>0</v>
          </cell>
          <cell r="V25">
            <v>1.2</v>
          </cell>
          <cell r="W25">
            <v>0</v>
          </cell>
          <cell r="X25">
            <v>0.02</v>
          </cell>
          <cell r="Y25">
            <v>2.2599999999999998</v>
          </cell>
          <cell r="Z25">
            <v>3.05E-6</v>
          </cell>
          <cell r="AA25">
            <v>3.9999999999999998E-6</v>
          </cell>
          <cell r="AB25">
            <v>3.0000000000000001E-3</v>
          </cell>
          <cell r="AC25">
            <v>2430</v>
          </cell>
          <cell r="AD25">
            <v>0</v>
          </cell>
          <cell r="AE25">
            <v>1</v>
          </cell>
        </row>
        <row r="26">
          <cell r="A26">
            <v>36434</v>
          </cell>
          <cell r="B26">
            <v>5077.2</v>
          </cell>
          <cell r="C26">
            <v>4.5999999999999996</v>
          </cell>
          <cell r="D26">
            <v>10</v>
          </cell>
          <cell r="E26">
            <v>12</v>
          </cell>
          <cell r="F26">
            <v>0</v>
          </cell>
          <cell r="G26">
            <v>10</v>
          </cell>
          <cell r="H26">
            <v>12</v>
          </cell>
          <cell r="I26">
            <v>0</v>
          </cell>
          <cell r="J26">
            <v>4882.58</v>
          </cell>
          <cell r="K26">
            <v>0.84970000000000001</v>
          </cell>
          <cell r="L26">
            <v>0.15029999999999999</v>
          </cell>
          <cell r="M26">
            <v>3150.44</v>
          </cell>
          <cell r="N26">
            <v>0</v>
          </cell>
          <cell r="O26">
            <v>3.7200000000000002E-3</v>
          </cell>
          <cell r="P26">
            <v>1.0133000000000001</v>
          </cell>
          <cell r="Q26">
            <v>2.4140000000000002E-2</v>
          </cell>
          <cell r="R26">
            <v>0.38301000000000002</v>
          </cell>
          <cell r="S26">
            <v>12.066000000000001</v>
          </cell>
          <cell r="T26">
            <v>0</v>
          </cell>
          <cell r="U26">
            <v>0</v>
          </cell>
          <cell r="V26">
            <v>1.2</v>
          </cell>
          <cell r="W26">
            <v>0</v>
          </cell>
          <cell r="X26">
            <v>0.02</v>
          </cell>
          <cell r="Y26">
            <v>2.2599999999999998</v>
          </cell>
          <cell r="Z26">
            <v>3.05E-6</v>
          </cell>
          <cell r="AA26">
            <v>3.9999999999999998E-6</v>
          </cell>
          <cell r="AB26">
            <v>3.0000000000000001E-3</v>
          </cell>
          <cell r="AC26">
            <v>2730</v>
          </cell>
          <cell r="AD26">
            <v>0</v>
          </cell>
          <cell r="AE26">
            <v>1</v>
          </cell>
        </row>
        <row r="27">
          <cell r="A27">
            <v>36465</v>
          </cell>
          <cell r="B27">
            <v>5047.3500000000004</v>
          </cell>
          <cell r="C27">
            <v>5.13</v>
          </cell>
          <cell r="D27">
            <v>10</v>
          </cell>
          <cell r="E27">
            <v>12</v>
          </cell>
          <cell r="F27">
            <v>0</v>
          </cell>
          <cell r="G27">
            <v>10</v>
          </cell>
          <cell r="H27">
            <v>12</v>
          </cell>
          <cell r="I27">
            <v>0</v>
          </cell>
          <cell r="J27">
            <v>4860.8500000000004</v>
          </cell>
          <cell r="K27">
            <v>0.84970000000000001</v>
          </cell>
          <cell r="L27">
            <v>0.15029999999999999</v>
          </cell>
          <cell r="M27">
            <v>3117.31</v>
          </cell>
          <cell r="N27">
            <v>0</v>
          </cell>
          <cell r="O27">
            <v>3.7399999999999998E-3</v>
          </cell>
          <cell r="P27">
            <v>1.0134000000000001</v>
          </cell>
          <cell r="Q27">
            <v>2.4060000000000002E-2</v>
          </cell>
          <cell r="R27">
            <v>0.38301000000000002</v>
          </cell>
          <cell r="S27">
            <v>12.019</v>
          </cell>
          <cell r="T27">
            <v>0</v>
          </cell>
          <cell r="U27">
            <v>0</v>
          </cell>
          <cell r="V27">
            <v>1.2</v>
          </cell>
          <cell r="W27">
            <v>0</v>
          </cell>
          <cell r="X27">
            <v>0.02</v>
          </cell>
          <cell r="Y27">
            <v>2.2599999999999998</v>
          </cell>
          <cell r="Z27">
            <v>3.05E-6</v>
          </cell>
          <cell r="AA27">
            <v>3.9999999999999998E-6</v>
          </cell>
          <cell r="AB27">
            <v>4.0000000000000001E-3</v>
          </cell>
          <cell r="AC27">
            <v>3040</v>
          </cell>
          <cell r="AD27">
            <v>0</v>
          </cell>
          <cell r="AE27">
            <v>1</v>
          </cell>
        </row>
        <row r="28">
          <cell r="A28">
            <v>36495</v>
          </cell>
          <cell r="B28">
            <v>5018.1499999999996</v>
          </cell>
          <cell r="C28">
            <v>5.63</v>
          </cell>
          <cell r="D28">
            <v>10</v>
          </cell>
          <cell r="E28">
            <v>12</v>
          </cell>
          <cell r="F28">
            <v>0</v>
          </cell>
          <cell r="G28">
            <v>10</v>
          </cell>
          <cell r="H28">
            <v>12</v>
          </cell>
          <cell r="I28">
            <v>0</v>
          </cell>
          <cell r="J28">
            <v>4839.53</v>
          </cell>
          <cell r="K28">
            <v>0.84970000000000001</v>
          </cell>
          <cell r="L28">
            <v>0.15029999999999999</v>
          </cell>
          <cell r="M28">
            <v>3084.86</v>
          </cell>
          <cell r="N28">
            <v>0</v>
          </cell>
          <cell r="O28">
            <v>3.7499999999999999E-3</v>
          </cell>
          <cell r="P28">
            <v>1.0135000000000001</v>
          </cell>
          <cell r="Q28">
            <v>2.3980000000000001E-2</v>
          </cell>
          <cell r="R28">
            <v>0.38301000000000002</v>
          </cell>
          <cell r="S28">
            <v>11.972</v>
          </cell>
          <cell r="T28">
            <v>0</v>
          </cell>
          <cell r="U28">
            <v>0</v>
          </cell>
          <cell r="V28">
            <v>1.2</v>
          </cell>
          <cell r="W28">
            <v>0</v>
          </cell>
          <cell r="X28">
            <v>0.02</v>
          </cell>
          <cell r="Y28">
            <v>2.2599999999999998</v>
          </cell>
          <cell r="Z28">
            <v>3.05E-6</v>
          </cell>
          <cell r="AA28">
            <v>3.9999999999999998E-6</v>
          </cell>
          <cell r="AB28">
            <v>4.0000000000000001E-3</v>
          </cell>
          <cell r="AC28">
            <v>3340</v>
          </cell>
          <cell r="AD28">
            <v>0</v>
          </cell>
          <cell r="AE28">
            <v>1</v>
          </cell>
        </row>
        <row r="29">
          <cell r="A29">
            <v>36526</v>
          </cell>
          <cell r="B29">
            <v>4987.66</v>
          </cell>
          <cell r="C29">
            <v>6.16</v>
          </cell>
          <cell r="D29">
            <v>10</v>
          </cell>
          <cell r="E29">
            <v>12</v>
          </cell>
          <cell r="F29">
            <v>0</v>
          </cell>
          <cell r="G29">
            <v>10</v>
          </cell>
          <cell r="H29">
            <v>12</v>
          </cell>
          <cell r="I29">
            <v>0</v>
          </cell>
          <cell r="J29">
            <v>4817.21</v>
          </cell>
          <cell r="K29">
            <v>0.84960000000000002</v>
          </cell>
          <cell r="L29">
            <v>0.15040000000000001</v>
          </cell>
          <cell r="M29">
            <v>3050.92</v>
          </cell>
          <cell r="N29">
            <v>0</v>
          </cell>
          <cell r="O29">
            <v>3.7699999999999999E-3</v>
          </cell>
          <cell r="P29">
            <v>1.0135000000000001</v>
          </cell>
          <cell r="Q29">
            <v>2.3900000000000001E-2</v>
          </cell>
          <cell r="R29">
            <v>0.38301000000000002</v>
          </cell>
          <cell r="S29">
            <v>11.923</v>
          </cell>
          <cell r="T29">
            <v>0</v>
          </cell>
          <cell r="U29">
            <v>0</v>
          </cell>
          <cell r="V29">
            <v>1.2</v>
          </cell>
          <cell r="W29">
            <v>0</v>
          </cell>
          <cell r="X29">
            <v>0.02</v>
          </cell>
          <cell r="Y29">
            <v>2.2599999999999998</v>
          </cell>
          <cell r="Z29">
            <v>3.05E-6</v>
          </cell>
          <cell r="AA29">
            <v>3.9999999999999998E-6</v>
          </cell>
          <cell r="AB29">
            <v>4.0000000000000001E-3</v>
          </cell>
          <cell r="AC29">
            <v>3650</v>
          </cell>
          <cell r="AD29">
            <v>0</v>
          </cell>
          <cell r="AE29">
            <v>1</v>
          </cell>
        </row>
        <row r="30">
          <cell r="A30">
            <v>36557</v>
          </cell>
          <cell r="B30">
            <v>4956.83</v>
          </cell>
          <cell r="C30">
            <v>6.68</v>
          </cell>
          <cell r="D30">
            <v>10</v>
          </cell>
          <cell r="E30">
            <v>12</v>
          </cell>
          <cell r="F30">
            <v>0</v>
          </cell>
          <cell r="G30">
            <v>10</v>
          </cell>
          <cell r="H30">
            <v>12</v>
          </cell>
          <cell r="I30">
            <v>0</v>
          </cell>
          <cell r="J30">
            <v>4794.57</v>
          </cell>
          <cell r="K30">
            <v>0.84960000000000002</v>
          </cell>
          <cell r="L30">
            <v>0.15040000000000001</v>
          </cell>
          <cell r="M30">
            <v>3016.3</v>
          </cell>
          <cell r="N30">
            <v>0</v>
          </cell>
          <cell r="O30">
            <v>3.8E-3</v>
          </cell>
          <cell r="P30">
            <v>1.0136000000000001</v>
          </cell>
          <cell r="Q30">
            <v>2.3820000000000001E-2</v>
          </cell>
          <cell r="R30">
            <v>0.38301000000000002</v>
          </cell>
          <cell r="S30">
            <v>11.872999999999999</v>
          </cell>
          <cell r="T30">
            <v>0</v>
          </cell>
          <cell r="U30">
            <v>0</v>
          </cell>
          <cell r="V30">
            <v>1.2</v>
          </cell>
          <cell r="W30">
            <v>0</v>
          </cell>
          <cell r="X30">
            <v>0.02</v>
          </cell>
          <cell r="Y30">
            <v>2.2599999999999998</v>
          </cell>
          <cell r="Z30">
            <v>3.05E-6</v>
          </cell>
          <cell r="AA30">
            <v>3.9999999999999998E-6</v>
          </cell>
          <cell r="AB30">
            <v>5.0000000000000001E-3</v>
          </cell>
          <cell r="AC30">
            <v>3960</v>
          </cell>
          <cell r="AD30">
            <v>0</v>
          </cell>
          <cell r="AE30">
            <v>1</v>
          </cell>
        </row>
        <row r="31">
          <cell r="A31">
            <v>36586</v>
          </cell>
          <cell r="B31">
            <v>4928.7</v>
          </cell>
          <cell r="C31">
            <v>7.15</v>
          </cell>
          <cell r="D31">
            <v>10</v>
          </cell>
          <cell r="E31">
            <v>12</v>
          </cell>
          <cell r="F31">
            <v>0</v>
          </cell>
          <cell r="G31">
            <v>10</v>
          </cell>
          <cell r="H31">
            <v>12</v>
          </cell>
          <cell r="I31">
            <v>0</v>
          </cell>
          <cell r="J31">
            <v>4773.8599999999997</v>
          </cell>
          <cell r="K31">
            <v>0.84960000000000002</v>
          </cell>
          <cell r="L31">
            <v>0.15040000000000001</v>
          </cell>
          <cell r="M31">
            <v>2985.01</v>
          </cell>
          <cell r="N31">
            <v>0</v>
          </cell>
          <cell r="O31">
            <v>3.81E-3</v>
          </cell>
          <cell r="P31">
            <v>1.0137</v>
          </cell>
          <cell r="Q31">
            <v>2.3740000000000001E-2</v>
          </cell>
          <cell r="R31">
            <v>0.38301000000000002</v>
          </cell>
          <cell r="S31">
            <v>11.827999999999999</v>
          </cell>
          <cell r="T31">
            <v>0</v>
          </cell>
          <cell r="U31">
            <v>0</v>
          </cell>
          <cell r="V31">
            <v>1.2</v>
          </cell>
          <cell r="W31">
            <v>0</v>
          </cell>
          <cell r="X31">
            <v>0.02</v>
          </cell>
          <cell r="Y31">
            <v>2.2599999999999998</v>
          </cell>
          <cell r="Z31">
            <v>3.05E-6</v>
          </cell>
          <cell r="AA31">
            <v>3.9999999999999998E-6</v>
          </cell>
          <cell r="AB31">
            <v>5.0000000000000001E-3</v>
          </cell>
          <cell r="AC31">
            <v>4240</v>
          </cell>
          <cell r="AD31">
            <v>0</v>
          </cell>
          <cell r="AE31">
            <v>1</v>
          </cell>
        </row>
        <row r="32">
          <cell r="A32">
            <v>36617</v>
          </cell>
          <cell r="B32">
            <v>4897.2299999999996</v>
          </cell>
          <cell r="C32">
            <v>7.67</v>
          </cell>
          <cell r="D32">
            <v>10</v>
          </cell>
          <cell r="E32">
            <v>12</v>
          </cell>
          <cell r="F32">
            <v>0</v>
          </cell>
          <cell r="G32">
            <v>10</v>
          </cell>
          <cell r="H32">
            <v>12</v>
          </cell>
          <cell r="I32">
            <v>0</v>
          </cell>
          <cell r="J32">
            <v>4750.62</v>
          </cell>
          <cell r="K32">
            <v>0.84950000000000003</v>
          </cell>
          <cell r="L32">
            <v>0.15049999999999999</v>
          </cell>
          <cell r="M32">
            <v>2950.4</v>
          </cell>
          <cell r="N32">
            <v>0</v>
          </cell>
          <cell r="O32">
            <v>3.8400000000000001E-3</v>
          </cell>
          <cell r="P32">
            <v>1.0138</v>
          </cell>
          <cell r="Q32">
            <v>2.366E-2</v>
          </cell>
          <cell r="R32">
            <v>0.38301000000000002</v>
          </cell>
          <cell r="S32">
            <v>11.776</v>
          </cell>
          <cell r="T32">
            <v>0</v>
          </cell>
          <cell r="U32">
            <v>0</v>
          </cell>
          <cell r="V32">
            <v>1.2</v>
          </cell>
          <cell r="W32">
            <v>0</v>
          </cell>
          <cell r="X32">
            <v>0.02</v>
          </cell>
          <cell r="Y32">
            <v>2.2599999999999998</v>
          </cell>
          <cell r="Z32">
            <v>3.05E-6</v>
          </cell>
          <cell r="AA32">
            <v>3.9999999999999998E-6</v>
          </cell>
          <cell r="AB32">
            <v>5.0000000000000001E-3</v>
          </cell>
          <cell r="AC32">
            <v>4550</v>
          </cell>
          <cell r="AD32">
            <v>0</v>
          </cell>
          <cell r="AE32">
            <v>1</v>
          </cell>
        </row>
        <row r="33">
          <cell r="A33">
            <v>36647</v>
          </cell>
          <cell r="B33">
            <v>4866.4399999999996</v>
          </cell>
          <cell r="C33">
            <v>8.18</v>
          </cell>
          <cell r="D33">
            <v>10</v>
          </cell>
          <cell r="E33">
            <v>12</v>
          </cell>
          <cell r="F33">
            <v>0</v>
          </cell>
          <cell r="G33">
            <v>10</v>
          </cell>
          <cell r="H33">
            <v>12</v>
          </cell>
          <cell r="I33">
            <v>0</v>
          </cell>
          <cell r="J33">
            <v>4727.8100000000004</v>
          </cell>
          <cell r="K33">
            <v>0.84950000000000003</v>
          </cell>
          <cell r="L33">
            <v>0.15049999999999999</v>
          </cell>
          <cell r="M33">
            <v>2916.29</v>
          </cell>
          <cell r="N33">
            <v>0</v>
          </cell>
          <cell r="O33">
            <v>3.8600000000000001E-3</v>
          </cell>
          <cell r="P33">
            <v>1.0139</v>
          </cell>
          <cell r="Q33">
            <v>2.358E-2</v>
          </cell>
          <cell r="R33">
            <v>0.38301000000000002</v>
          </cell>
          <cell r="S33">
            <v>11.725</v>
          </cell>
          <cell r="T33">
            <v>0</v>
          </cell>
          <cell r="U33">
            <v>0</v>
          </cell>
          <cell r="V33">
            <v>1.2</v>
          </cell>
          <cell r="W33">
            <v>0</v>
          </cell>
          <cell r="X33">
            <v>0.02</v>
          </cell>
          <cell r="Y33">
            <v>2.2599999999999998</v>
          </cell>
          <cell r="Z33">
            <v>3.05E-6</v>
          </cell>
          <cell r="AA33">
            <v>3.9999999999999998E-6</v>
          </cell>
          <cell r="AB33">
            <v>6.0000000000000001E-3</v>
          </cell>
          <cell r="AC33">
            <v>4850</v>
          </cell>
          <cell r="AD33">
            <v>0</v>
          </cell>
          <cell r="AE33">
            <v>1</v>
          </cell>
        </row>
        <row r="34">
          <cell r="A34">
            <v>36678</v>
          </cell>
          <cell r="B34">
            <v>4834.2700000000004</v>
          </cell>
          <cell r="C34">
            <v>8.6999999999999993</v>
          </cell>
          <cell r="D34">
            <v>10</v>
          </cell>
          <cell r="E34">
            <v>12</v>
          </cell>
          <cell r="F34">
            <v>0</v>
          </cell>
          <cell r="G34">
            <v>10</v>
          </cell>
          <cell r="H34">
            <v>12</v>
          </cell>
          <cell r="I34">
            <v>0</v>
          </cell>
          <cell r="J34">
            <v>4703.91</v>
          </cell>
          <cell r="K34">
            <v>0.84950000000000003</v>
          </cell>
          <cell r="L34">
            <v>0.15049999999999999</v>
          </cell>
          <cell r="M34">
            <v>2880.5</v>
          </cell>
          <cell r="N34">
            <v>0</v>
          </cell>
          <cell r="O34">
            <v>3.8800000000000002E-3</v>
          </cell>
          <cell r="P34">
            <v>1.014</v>
          </cell>
          <cell r="Q34">
            <v>2.349E-2</v>
          </cell>
          <cell r="R34">
            <v>0.38301000000000002</v>
          </cell>
          <cell r="S34">
            <v>11.672000000000001</v>
          </cell>
          <cell r="T34">
            <v>0</v>
          </cell>
          <cell r="U34">
            <v>0</v>
          </cell>
          <cell r="V34">
            <v>1.2</v>
          </cell>
          <cell r="W34">
            <v>0</v>
          </cell>
          <cell r="X34">
            <v>0.02</v>
          </cell>
          <cell r="Y34">
            <v>2.2599999999999998</v>
          </cell>
          <cell r="Z34">
            <v>3.0400000000000001E-6</v>
          </cell>
          <cell r="AA34">
            <v>3.9999999999999998E-6</v>
          </cell>
          <cell r="AB34">
            <v>6.0000000000000001E-3</v>
          </cell>
          <cell r="AC34">
            <v>5160</v>
          </cell>
          <cell r="AD34">
            <v>0</v>
          </cell>
          <cell r="AE34">
            <v>1</v>
          </cell>
        </row>
        <row r="35">
          <cell r="A35">
            <v>36708</v>
          </cell>
          <cell r="B35">
            <v>4802.8100000000004</v>
          </cell>
          <cell r="C35">
            <v>9.2100000000000009</v>
          </cell>
          <cell r="D35">
            <v>10</v>
          </cell>
          <cell r="E35">
            <v>12</v>
          </cell>
          <cell r="F35">
            <v>0</v>
          </cell>
          <cell r="G35">
            <v>10</v>
          </cell>
          <cell r="H35">
            <v>12</v>
          </cell>
          <cell r="I35">
            <v>0</v>
          </cell>
          <cell r="J35">
            <v>4680.46</v>
          </cell>
          <cell r="K35">
            <v>0.84940000000000004</v>
          </cell>
          <cell r="L35">
            <v>0.15060000000000001</v>
          </cell>
          <cell r="M35">
            <v>2845.44</v>
          </cell>
          <cell r="N35">
            <v>0</v>
          </cell>
          <cell r="O35">
            <v>3.8999999999999998E-3</v>
          </cell>
          <cell r="P35">
            <v>1.0141</v>
          </cell>
          <cell r="Q35">
            <v>2.341E-2</v>
          </cell>
          <cell r="R35">
            <v>0.38301000000000002</v>
          </cell>
          <cell r="S35">
            <v>11.62</v>
          </cell>
          <cell r="T35">
            <v>0</v>
          </cell>
          <cell r="U35">
            <v>0</v>
          </cell>
          <cell r="V35">
            <v>1.2</v>
          </cell>
          <cell r="W35">
            <v>0</v>
          </cell>
          <cell r="X35">
            <v>0.02</v>
          </cell>
          <cell r="Y35">
            <v>2.2599999999999998</v>
          </cell>
          <cell r="Z35">
            <v>3.0400000000000001E-6</v>
          </cell>
          <cell r="AA35">
            <v>3.9999999999999998E-6</v>
          </cell>
          <cell r="AB35">
            <v>7.0000000000000001E-3</v>
          </cell>
          <cell r="AC35">
            <v>5460</v>
          </cell>
          <cell r="AD35">
            <v>0</v>
          </cell>
          <cell r="AE35">
            <v>1</v>
          </cell>
        </row>
        <row r="36">
          <cell r="A36">
            <v>36739</v>
          </cell>
          <cell r="B36">
            <v>4741.6099999999997</v>
          </cell>
          <cell r="C36">
            <v>9.73</v>
          </cell>
          <cell r="D36">
            <v>10</v>
          </cell>
          <cell r="E36">
            <v>12</v>
          </cell>
          <cell r="F36">
            <v>0</v>
          </cell>
          <cell r="G36">
            <v>10</v>
          </cell>
          <cell r="H36">
            <v>12</v>
          </cell>
          <cell r="I36">
            <v>0</v>
          </cell>
          <cell r="J36">
            <v>4635.5200000000004</v>
          </cell>
          <cell r="K36">
            <v>0.84940000000000004</v>
          </cell>
          <cell r="L36">
            <v>0.15060000000000001</v>
          </cell>
          <cell r="M36">
            <v>2776.47</v>
          </cell>
          <cell r="N36">
            <v>0</v>
          </cell>
          <cell r="O36">
            <v>3.9199999999999999E-3</v>
          </cell>
          <cell r="P36">
            <v>1.0143</v>
          </cell>
          <cell r="Q36">
            <v>2.324E-2</v>
          </cell>
          <cell r="R36">
            <v>0.38301000000000002</v>
          </cell>
          <cell r="S36">
            <v>11.516</v>
          </cell>
          <cell r="T36">
            <v>0</v>
          </cell>
          <cell r="U36">
            <v>0</v>
          </cell>
          <cell r="V36">
            <v>1.2</v>
          </cell>
          <cell r="W36">
            <v>0</v>
          </cell>
          <cell r="X36">
            <v>0.02</v>
          </cell>
          <cell r="Y36">
            <v>2.2599999999999998</v>
          </cell>
          <cell r="Z36">
            <v>3.0400000000000001E-6</v>
          </cell>
          <cell r="AA36">
            <v>3.9999999999999998E-6</v>
          </cell>
          <cell r="AB36">
            <v>7.0000000000000001E-3</v>
          </cell>
          <cell r="AC36">
            <v>5770</v>
          </cell>
          <cell r="AD36">
            <v>0</v>
          </cell>
          <cell r="AE36">
            <v>1</v>
          </cell>
        </row>
        <row r="37">
          <cell r="A37">
            <v>36770</v>
          </cell>
          <cell r="B37">
            <v>4677.07</v>
          </cell>
          <cell r="C37">
            <v>10.3</v>
          </cell>
          <cell r="D37">
            <v>10</v>
          </cell>
          <cell r="E37">
            <v>12</v>
          </cell>
          <cell r="F37">
            <v>0</v>
          </cell>
          <cell r="G37">
            <v>10</v>
          </cell>
          <cell r="H37">
            <v>12</v>
          </cell>
          <cell r="I37">
            <v>0</v>
          </cell>
          <cell r="J37">
            <v>4587.8599999999997</v>
          </cell>
          <cell r="K37">
            <v>0.84930000000000005</v>
          </cell>
          <cell r="L37">
            <v>0.1507</v>
          </cell>
          <cell r="M37">
            <v>2703.07</v>
          </cell>
          <cell r="N37">
            <v>0</v>
          </cell>
          <cell r="O37">
            <v>3.9399999999999999E-3</v>
          </cell>
          <cell r="P37">
            <v>1.0145</v>
          </cell>
          <cell r="Q37">
            <v>2.307E-2</v>
          </cell>
          <cell r="R37">
            <v>0.38301000000000002</v>
          </cell>
          <cell r="S37">
            <v>11.406000000000001</v>
          </cell>
          <cell r="T37">
            <v>0</v>
          </cell>
          <cell r="U37">
            <v>0</v>
          </cell>
          <cell r="V37">
            <v>1.2</v>
          </cell>
          <cell r="W37">
            <v>0</v>
          </cell>
          <cell r="X37">
            <v>0.02</v>
          </cell>
          <cell r="Y37">
            <v>2.2599999999999998</v>
          </cell>
          <cell r="Z37">
            <v>3.0400000000000001E-6</v>
          </cell>
          <cell r="AA37">
            <v>3.9999999999999998E-6</v>
          </cell>
          <cell r="AB37">
            <v>7.0000000000000001E-3</v>
          </cell>
          <cell r="AC37">
            <v>6080</v>
          </cell>
          <cell r="AD37">
            <v>0</v>
          </cell>
          <cell r="AE37">
            <v>1</v>
          </cell>
        </row>
        <row r="38">
          <cell r="A38">
            <v>36800</v>
          </cell>
          <cell r="B38">
            <v>4613.93</v>
          </cell>
          <cell r="C38">
            <v>10.8</v>
          </cell>
          <cell r="D38">
            <v>10</v>
          </cell>
          <cell r="E38">
            <v>12</v>
          </cell>
          <cell r="F38">
            <v>0</v>
          </cell>
          <cell r="G38">
            <v>10</v>
          </cell>
          <cell r="H38">
            <v>12</v>
          </cell>
          <cell r="I38">
            <v>0</v>
          </cell>
          <cell r="J38">
            <v>4540.93</v>
          </cell>
          <cell r="K38">
            <v>0.84919999999999995</v>
          </cell>
          <cell r="L38">
            <v>0.15079999999999999</v>
          </cell>
          <cell r="M38">
            <v>2630.49</v>
          </cell>
          <cell r="N38">
            <v>0</v>
          </cell>
          <cell r="O38">
            <v>3.96E-3</v>
          </cell>
          <cell r="P38">
            <v>1.0146999999999999</v>
          </cell>
          <cell r="Q38">
            <v>2.29E-2</v>
          </cell>
          <cell r="R38">
            <v>0.38301000000000002</v>
          </cell>
          <cell r="S38">
            <v>11.297000000000001</v>
          </cell>
          <cell r="T38">
            <v>0</v>
          </cell>
          <cell r="U38">
            <v>0</v>
          </cell>
          <cell r="V38">
            <v>1.2</v>
          </cell>
          <cell r="W38">
            <v>0</v>
          </cell>
          <cell r="X38">
            <v>0.02</v>
          </cell>
          <cell r="Y38">
            <v>2.2599999999999998</v>
          </cell>
          <cell r="Z38">
            <v>3.0400000000000001E-6</v>
          </cell>
          <cell r="AA38">
            <v>3.9999999999999998E-6</v>
          </cell>
          <cell r="AB38">
            <v>8.0000000000000002E-3</v>
          </cell>
          <cell r="AC38">
            <v>6380</v>
          </cell>
          <cell r="AD38">
            <v>0</v>
          </cell>
          <cell r="AE38">
            <v>1</v>
          </cell>
        </row>
        <row r="39">
          <cell r="A39">
            <v>36831</v>
          </cell>
          <cell r="B39">
            <v>4547.9799999999996</v>
          </cell>
          <cell r="C39">
            <v>11.3</v>
          </cell>
          <cell r="D39">
            <v>10</v>
          </cell>
          <cell r="E39">
            <v>12</v>
          </cell>
          <cell r="F39">
            <v>0</v>
          </cell>
          <cell r="G39">
            <v>10</v>
          </cell>
          <cell r="H39">
            <v>12</v>
          </cell>
          <cell r="I39">
            <v>0</v>
          </cell>
          <cell r="J39">
            <v>4491.57</v>
          </cell>
          <cell r="K39">
            <v>0.84919999999999995</v>
          </cell>
          <cell r="L39">
            <v>0.15079999999999999</v>
          </cell>
          <cell r="M39">
            <v>2553.7399999999998</v>
          </cell>
          <cell r="N39">
            <v>0</v>
          </cell>
          <cell r="O39">
            <v>3.98E-3</v>
          </cell>
          <cell r="P39">
            <v>1.0148999999999999</v>
          </cell>
          <cell r="Q39">
            <v>2.273E-2</v>
          </cell>
          <cell r="R39">
            <v>0.38301000000000002</v>
          </cell>
          <cell r="S39">
            <v>11.182</v>
          </cell>
          <cell r="T39">
            <v>0</v>
          </cell>
          <cell r="U39">
            <v>0</v>
          </cell>
          <cell r="V39">
            <v>1.2</v>
          </cell>
          <cell r="W39">
            <v>0</v>
          </cell>
          <cell r="X39">
            <v>0.02</v>
          </cell>
          <cell r="Y39">
            <v>2.2599999999999998</v>
          </cell>
          <cell r="Z39">
            <v>3.0400000000000001E-6</v>
          </cell>
          <cell r="AA39">
            <v>3.9999999999999998E-6</v>
          </cell>
          <cell r="AB39">
            <v>8.0000000000000002E-3</v>
          </cell>
          <cell r="AC39">
            <v>6690</v>
          </cell>
          <cell r="AD39">
            <v>0</v>
          </cell>
          <cell r="AE39">
            <v>1</v>
          </cell>
        </row>
        <row r="40">
          <cell r="A40">
            <v>36861</v>
          </cell>
          <cell r="B40">
            <v>4494.26</v>
          </cell>
          <cell r="C40">
            <v>11.8</v>
          </cell>
          <cell r="D40">
            <v>10</v>
          </cell>
          <cell r="E40">
            <v>12</v>
          </cell>
          <cell r="F40">
            <v>0</v>
          </cell>
          <cell r="G40">
            <v>10</v>
          </cell>
          <cell r="H40">
            <v>12</v>
          </cell>
          <cell r="I40">
            <v>0</v>
          </cell>
          <cell r="J40">
            <v>4450.8500000000004</v>
          </cell>
          <cell r="K40">
            <v>0.84909999999999997</v>
          </cell>
          <cell r="L40">
            <v>0.15090000000000001</v>
          </cell>
          <cell r="M40">
            <v>2490.33</v>
          </cell>
          <cell r="N40">
            <v>0</v>
          </cell>
          <cell r="O40">
            <v>4.0099999999999997E-3</v>
          </cell>
          <cell r="P40">
            <v>1.0150999999999999</v>
          </cell>
          <cell r="Q40">
            <v>2.2579999999999999E-2</v>
          </cell>
          <cell r="R40">
            <v>0.38301000000000002</v>
          </cell>
          <cell r="S40">
            <v>11.086</v>
          </cell>
          <cell r="T40">
            <v>0</v>
          </cell>
          <cell r="U40">
            <v>0</v>
          </cell>
          <cell r="V40">
            <v>1.2</v>
          </cell>
          <cell r="W40">
            <v>0</v>
          </cell>
          <cell r="X40">
            <v>0.02</v>
          </cell>
          <cell r="Y40">
            <v>2.2599999999999998</v>
          </cell>
          <cell r="Z40">
            <v>3.0400000000000001E-6</v>
          </cell>
          <cell r="AA40">
            <v>3.9999999999999998E-6</v>
          </cell>
          <cell r="AB40">
            <v>8.0000000000000002E-3</v>
          </cell>
          <cell r="AC40">
            <v>6990</v>
          </cell>
          <cell r="AD40">
            <v>0</v>
          </cell>
          <cell r="AE40">
            <v>1</v>
          </cell>
        </row>
        <row r="41">
          <cell r="A41">
            <v>36892</v>
          </cell>
          <cell r="B41">
            <v>4470.09</v>
          </cell>
          <cell r="C41">
            <v>12.3</v>
          </cell>
          <cell r="D41">
            <v>10</v>
          </cell>
          <cell r="E41">
            <v>12</v>
          </cell>
          <cell r="F41">
            <v>0</v>
          </cell>
          <cell r="G41">
            <v>10</v>
          </cell>
          <cell r="H41">
            <v>12</v>
          </cell>
          <cell r="I41">
            <v>0</v>
          </cell>
          <cell r="J41">
            <v>4431.5200000000004</v>
          </cell>
          <cell r="K41">
            <v>0.84909999999999997</v>
          </cell>
          <cell r="L41">
            <v>0.15090000000000001</v>
          </cell>
          <cell r="M41">
            <v>2461.71</v>
          </cell>
          <cell r="N41">
            <v>0</v>
          </cell>
          <cell r="O41">
            <v>4.0299999999999997E-3</v>
          </cell>
          <cell r="P41">
            <v>1.0150999999999999</v>
          </cell>
          <cell r="Q41">
            <v>2.2509999999999999E-2</v>
          </cell>
          <cell r="R41">
            <v>0.38301000000000002</v>
          </cell>
          <cell r="S41">
            <v>11.042999999999999</v>
          </cell>
          <cell r="T41">
            <v>0</v>
          </cell>
          <cell r="U41">
            <v>0</v>
          </cell>
          <cell r="V41">
            <v>1.2</v>
          </cell>
          <cell r="W41">
            <v>0</v>
          </cell>
          <cell r="X41">
            <v>0.02</v>
          </cell>
          <cell r="Y41">
            <v>2.2599999999999998</v>
          </cell>
          <cell r="Z41">
            <v>3.0400000000000001E-6</v>
          </cell>
          <cell r="AA41">
            <v>3.9999999999999998E-6</v>
          </cell>
          <cell r="AB41">
            <v>8.9999999999999993E-3</v>
          </cell>
          <cell r="AC41">
            <v>7310</v>
          </cell>
          <cell r="AD41">
            <v>0</v>
          </cell>
          <cell r="AE41">
            <v>1</v>
          </cell>
        </row>
        <row r="42">
          <cell r="A42">
            <v>36923</v>
          </cell>
          <cell r="B42">
            <v>4446.3999999999996</v>
          </cell>
          <cell r="C42">
            <v>12.8</v>
          </cell>
          <cell r="D42">
            <v>10</v>
          </cell>
          <cell r="E42">
            <v>12</v>
          </cell>
          <cell r="F42">
            <v>0</v>
          </cell>
          <cell r="G42">
            <v>10</v>
          </cell>
          <cell r="H42">
            <v>12</v>
          </cell>
          <cell r="I42">
            <v>0</v>
          </cell>
          <cell r="J42">
            <v>4412.5200000000004</v>
          </cell>
          <cell r="K42">
            <v>0.84909999999999997</v>
          </cell>
          <cell r="L42">
            <v>0.15090000000000001</v>
          </cell>
          <cell r="M42">
            <v>2433.3000000000002</v>
          </cell>
          <cell r="N42">
            <v>0</v>
          </cell>
          <cell r="O42">
            <v>4.0499999999999998E-3</v>
          </cell>
          <cell r="P42">
            <v>1.0152000000000001</v>
          </cell>
          <cell r="Q42">
            <v>2.2440000000000002E-2</v>
          </cell>
          <cell r="R42">
            <v>0.38301000000000002</v>
          </cell>
          <cell r="S42">
            <v>11</v>
          </cell>
          <cell r="T42">
            <v>0</v>
          </cell>
          <cell r="U42">
            <v>0</v>
          </cell>
          <cell r="V42">
            <v>1.2</v>
          </cell>
          <cell r="W42">
            <v>0</v>
          </cell>
          <cell r="X42">
            <v>0.02</v>
          </cell>
          <cell r="Y42">
            <v>2.2599999999999998</v>
          </cell>
          <cell r="Z42">
            <v>3.0400000000000001E-6</v>
          </cell>
          <cell r="AA42">
            <v>3.9999999999999998E-6</v>
          </cell>
          <cell r="AB42">
            <v>8.9999999999999993E-3</v>
          </cell>
          <cell r="AC42">
            <v>7620</v>
          </cell>
          <cell r="AD42">
            <v>0</v>
          </cell>
          <cell r="AE42">
            <v>1</v>
          </cell>
        </row>
        <row r="43">
          <cell r="A43">
            <v>36951</v>
          </cell>
          <cell r="B43">
            <v>4424.76</v>
          </cell>
          <cell r="C43">
            <v>13.3</v>
          </cell>
          <cell r="D43">
            <v>10</v>
          </cell>
          <cell r="E43">
            <v>12</v>
          </cell>
          <cell r="F43">
            <v>0.1</v>
          </cell>
          <cell r="G43">
            <v>10</v>
          </cell>
          <cell r="H43">
            <v>12</v>
          </cell>
          <cell r="I43">
            <v>0</v>
          </cell>
          <cell r="J43">
            <v>4395.1400000000003</v>
          </cell>
          <cell r="K43">
            <v>0.84899999999999998</v>
          </cell>
          <cell r="L43">
            <v>0.151</v>
          </cell>
          <cell r="M43">
            <v>2407.31</v>
          </cell>
          <cell r="N43">
            <v>0</v>
          </cell>
          <cell r="O43">
            <v>4.0800000000000003E-3</v>
          </cell>
          <cell r="P43">
            <v>1.0153000000000001</v>
          </cell>
          <cell r="Q43">
            <v>2.2370000000000001E-2</v>
          </cell>
          <cell r="R43">
            <v>0.38301000000000002</v>
          </cell>
          <cell r="S43">
            <v>10.961</v>
          </cell>
          <cell r="T43">
            <v>0</v>
          </cell>
          <cell r="U43">
            <v>0</v>
          </cell>
          <cell r="V43">
            <v>1.2</v>
          </cell>
          <cell r="W43">
            <v>0</v>
          </cell>
          <cell r="X43">
            <v>0.02</v>
          </cell>
          <cell r="Y43">
            <v>2.2599999999999998</v>
          </cell>
          <cell r="Z43">
            <v>3.0400000000000001E-6</v>
          </cell>
          <cell r="AA43">
            <v>3.9999999999999998E-6</v>
          </cell>
          <cell r="AB43">
            <v>8.9999999999999993E-3</v>
          </cell>
          <cell r="AC43">
            <v>7900</v>
          </cell>
          <cell r="AD43">
            <v>0</v>
          </cell>
          <cell r="AE43">
            <v>1</v>
          </cell>
        </row>
        <row r="44">
          <cell r="A44">
            <v>36982</v>
          </cell>
          <cell r="B44">
            <v>4400.53</v>
          </cell>
          <cell r="C44">
            <v>13.8</v>
          </cell>
          <cell r="D44">
            <v>10</v>
          </cell>
          <cell r="E44">
            <v>12</v>
          </cell>
          <cell r="F44">
            <v>0.1</v>
          </cell>
          <cell r="G44">
            <v>10</v>
          </cell>
          <cell r="H44">
            <v>12</v>
          </cell>
          <cell r="I44">
            <v>0.1</v>
          </cell>
          <cell r="J44">
            <v>4375.6400000000003</v>
          </cell>
          <cell r="K44">
            <v>0.84899999999999998</v>
          </cell>
          <cell r="L44">
            <v>0.151</v>
          </cell>
          <cell r="M44">
            <v>2378.17</v>
          </cell>
          <cell r="N44">
            <v>0.01</v>
          </cell>
          <cell r="O44">
            <v>4.1000000000000003E-3</v>
          </cell>
          <cell r="P44">
            <v>1.0154000000000001</v>
          </cell>
          <cell r="Q44">
            <v>2.23E-2</v>
          </cell>
          <cell r="R44">
            <v>0.38301000000000002</v>
          </cell>
          <cell r="S44">
            <v>10.917</v>
          </cell>
          <cell r="T44">
            <v>0</v>
          </cell>
          <cell r="U44">
            <v>0</v>
          </cell>
          <cell r="V44">
            <v>1.2</v>
          </cell>
          <cell r="W44">
            <v>0</v>
          </cell>
          <cell r="X44">
            <v>0.02</v>
          </cell>
          <cell r="Y44">
            <v>2.2599999999999998</v>
          </cell>
          <cell r="Z44">
            <v>3.0400000000000001E-6</v>
          </cell>
          <cell r="AA44">
            <v>3.9999999999999998E-6</v>
          </cell>
          <cell r="AB44">
            <v>0.01</v>
          </cell>
          <cell r="AC44">
            <v>8210</v>
          </cell>
          <cell r="AD44">
            <v>0</v>
          </cell>
          <cell r="AE44">
            <v>1</v>
          </cell>
        </row>
        <row r="45">
          <cell r="A45">
            <v>37012</v>
          </cell>
          <cell r="B45">
            <v>4376.8100000000004</v>
          </cell>
          <cell r="C45">
            <v>14.4</v>
          </cell>
          <cell r="D45">
            <v>10</v>
          </cell>
          <cell r="E45">
            <v>12</v>
          </cell>
          <cell r="F45">
            <v>0.1</v>
          </cell>
          <cell r="G45">
            <v>10</v>
          </cell>
          <cell r="H45">
            <v>12</v>
          </cell>
          <cell r="I45">
            <v>0.1</v>
          </cell>
          <cell r="J45">
            <v>4356.5</v>
          </cell>
          <cell r="K45">
            <v>0.84899999999999998</v>
          </cell>
          <cell r="L45">
            <v>0.151</v>
          </cell>
          <cell r="M45">
            <v>2349.27</v>
          </cell>
          <cell r="N45">
            <v>0.01</v>
          </cell>
          <cell r="O45">
            <v>4.1200000000000004E-3</v>
          </cell>
          <cell r="P45">
            <v>1.0154000000000001</v>
          </cell>
          <cell r="Q45">
            <v>2.223E-2</v>
          </cell>
          <cell r="R45">
            <v>0.38301000000000002</v>
          </cell>
          <cell r="S45">
            <v>10.874000000000001</v>
          </cell>
          <cell r="T45">
            <v>0</v>
          </cell>
          <cell r="U45">
            <v>0</v>
          </cell>
          <cell r="V45">
            <v>1.2</v>
          </cell>
          <cell r="W45">
            <v>0</v>
          </cell>
          <cell r="X45">
            <v>0.02</v>
          </cell>
          <cell r="Y45">
            <v>2.2599999999999998</v>
          </cell>
          <cell r="Z45">
            <v>3.0400000000000001E-6</v>
          </cell>
          <cell r="AA45">
            <v>3.9999999999999998E-6</v>
          </cell>
          <cell r="AB45">
            <v>0.01</v>
          </cell>
          <cell r="AC45">
            <v>8510</v>
          </cell>
          <cell r="AD45">
            <v>0</v>
          </cell>
          <cell r="AE45">
            <v>1</v>
          </cell>
        </row>
        <row r="46">
          <cell r="A46">
            <v>37043</v>
          </cell>
          <cell r="B46">
            <v>4352.01</v>
          </cell>
          <cell r="C46">
            <v>14.9</v>
          </cell>
          <cell r="D46">
            <v>10</v>
          </cell>
          <cell r="E46">
            <v>12</v>
          </cell>
          <cell r="F46">
            <v>0.1</v>
          </cell>
          <cell r="G46">
            <v>10</v>
          </cell>
          <cell r="H46">
            <v>12</v>
          </cell>
          <cell r="I46">
            <v>0.1</v>
          </cell>
          <cell r="J46">
            <v>4336.45</v>
          </cell>
          <cell r="K46">
            <v>0.84899999999999998</v>
          </cell>
          <cell r="L46">
            <v>0.151</v>
          </cell>
          <cell r="M46">
            <v>2318.9699999999998</v>
          </cell>
          <cell r="N46">
            <v>0.01</v>
          </cell>
          <cell r="O46">
            <v>4.15E-3</v>
          </cell>
          <cell r="P46">
            <v>1.0155000000000001</v>
          </cell>
          <cell r="Q46">
            <v>2.2159999999999999E-2</v>
          </cell>
          <cell r="R46">
            <v>0.38301000000000002</v>
          </cell>
          <cell r="S46">
            <v>10.829000000000001</v>
          </cell>
          <cell r="T46">
            <v>0</v>
          </cell>
          <cell r="U46">
            <v>0</v>
          </cell>
          <cell r="V46">
            <v>1.2</v>
          </cell>
          <cell r="W46">
            <v>0</v>
          </cell>
          <cell r="X46">
            <v>0.02</v>
          </cell>
          <cell r="Y46">
            <v>2.2599999999999998</v>
          </cell>
          <cell r="Z46">
            <v>3.0400000000000001E-6</v>
          </cell>
          <cell r="AA46">
            <v>3.9999999999999998E-6</v>
          </cell>
          <cell r="AB46">
            <v>1.0999999999999999E-2</v>
          </cell>
          <cell r="AC46">
            <v>8820</v>
          </cell>
          <cell r="AD46">
            <v>0</v>
          </cell>
          <cell r="AE46">
            <v>1</v>
          </cell>
        </row>
        <row r="47">
          <cell r="A47">
            <v>37073</v>
          </cell>
          <cell r="B47">
            <v>4327.72</v>
          </cell>
          <cell r="C47">
            <v>15.4</v>
          </cell>
          <cell r="D47">
            <v>10</v>
          </cell>
          <cell r="E47">
            <v>12</v>
          </cell>
          <cell r="F47">
            <v>0.1</v>
          </cell>
          <cell r="G47">
            <v>10</v>
          </cell>
          <cell r="H47">
            <v>12</v>
          </cell>
          <cell r="I47">
            <v>0.1</v>
          </cell>
          <cell r="J47">
            <v>4316.78</v>
          </cell>
          <cell r="K47">
            <v>0.84889999999999999</v>
          </cell>
          <cell r="L47">
            <v>0.15110000000000001</v>
          </cell>
          <cell r="M47">
            <v>2289.2199999999998</v>
          </cell>
          <cell r="N47">
            <v>0.01</v>
          </cell>
          <cell r="O47">
            <v>4.1700000000000001E-3</v>
          </cell>
          <cell r="P47">
            <v>1.0156000000000001</v>
          </cell>
          <cell r="Q47">
            <v>2.2079999999999999E-2</v>
          </cell>
          <cell r="R47">
            <v>0.38301000000000002</v>
          </cell>
          <cell r="S47">
            <v>10.784000000000001</v>
          </cell>
          <cell r="T47">
            <v>0</v>
          </cell>
          <cell r="U47">
            <v>0</v>
          </cell>
          <cell r="V47">
            <v>1.2</v>
          </cell>
          <cell r="W47">
            <v>0</v>
          </cell>
          <cell r="X47">
            <v>0.02</v>
          </cell>
          <cell r="Y47">
            <v>2.2599999999999998</v>
          </cell>
          <cell r="Z47">
            <v>3.0400000000000001E-6</v>
          </cell>
          <cell r="AA47">
            <v>3.9999999999999998E-6</v>
          </cell>
          <cell r="AB47">
            <v>1.0999999999999999E-2</v>
          </cell>
          <cell r="AC47">
            <v>9120</v>
          </cell>
          <cell r="AD47">
            <v>0</v>
          </cell>
          <cell r="AE47">
            <v>1</v>
          </cell>
        </row>
        <row r="48">
          <cell r="A48">
            <v>37104</v>
          </cell>
          <cell r="B48">
            <v>4302.32</v>
          </cell>
          <cell r="C48">
            <v>15.9</v>
          </cell>
          <cell r="D48">
            <v>10</v>
          </cell>
          <cell r="E48">
            <v>12</v>
          </cell>
          <cell r="F48">
            <v>0.1</v>
          </cell>
          <cell r="G48">
            <v>10</v>
          </cell>
          <cell r="H48">
            <v>12</v>
          </cell>
          <cell r="I48">
            <v>0.1</v>
          </cell>
          <cell r="J48">
            <v>4296.16</v>
          </cell>
          <cell r="K48">
            <v>0.84889999999999999</v>
          </cell>
          <cell r="L48">
            <v>0.15110000000000001</v>
          </cell>
          <cell r="M48">
            <v>2257.69</v>
          </cell>
          <cell r="N48">
            <v>0.01</v>
          </cell>
          <cell r="O48">
            <v>4.1999999999999997E-3</v>
          </cell>
          <cell r="P48">
            <v>1.0157</v>
          </cell>
          <cell r="Q48">
            <v>2.2009999999999998E-2</v>
          </cell>
          <cell r="R48">
            <v>0.38301000000000002</v>
          </cell>
          <cell r="S48">
            <v>10.737</v>
          </cell>
          <cell r="T48">
            <v>0</v>
          </cell>
          <cell r="U48">
            <v>0</v>
          </cell>
          <cell r="V48">
            <v>1.2</v>
          </cell>
          <cell r="W48">
            <v>0</v>
          </cell>
          <cell r="X48">
            <v>0.02</v>
          </cell>
          <cell r="Y48">
            <v>2.2599999999999998</v>
          </cell>
          <cell r="Z48">
            <v>3.0400000000000001E-6</v>
          </cell>
          <cell r="AA48">
            <v>3.9999999999999998E-6</v>
          </cell>
          <cell r="AB48">
            <v>1.0999999999999999E-2</v>
          </cell>
          <cell r="AC48">
            <v>9430</v>
          </cell>
          <cell r="AD48">
            <v>0</v>
          </cell>
          <cell r="AE48">
            <v>1</v>
          </cell>
        </row>
        <row r="49">
          <cell r="A49">
            <v>37135</v>
          </cell>
          <cell r="B49">
            <v>4276.6099999999997</v>
          </cell>
          <cell r="C49">
            <v>16.399999999999999</v>
          </cell>
          <cell r="D49">
            <v>10</v>
          </cell>
          <cell r="E49">
            <v>12</v>
          </cell>
          <cell r="F49">
            <v>0.1</v>
          </cell>
          <cell r="G49">
            <v>10</v>
          </cell>
          <cell r="H49">
            <v>12</v>
          </cell>
          <cell r="I49">
            <v>0.1</v>
          </cell>
          <cell r="J49">
            <v>4275.24</v>
          </cell>
          <cell r="K49">
            <v>0.84889999999999999</v>
          </cell>
          <cell r="L49">
            <v>0.15110000000000001</v>
          </cell>
          <cell r="M49">
            <v>2225.71</v>
          </cell>
          <cell r="N49">
            <v>0.01</v>
          </cell>
          <cell r="O49">
            <v>4.2199999999999998E-3</v>
          </cell>
          <cell r="P49">
            <v>1.0157</v>
          </cell>
          <cell r="Q49">
            <v>2.1930000000000002E-2</v>
          </cell>
          <cell r="R49">
            <v>0.38301000000000002</v>
          </cell>
          <cell r="S49">
            <v>10.689</v>
          </cell>
          <cell r="T49">
            <v>0</v>
          </cell>
          <cell r="U49">
            <v>0</v>
          </cell>
          <cell r="V49">
            <v>1.2</v>
          </cell>
          <cell r="W49">
            <v>0</v>
          </cell>
          <cell r="X49">
            <v>0.02</v>
          </cell>
          <cell r="Y49">
            <v>2.2599999999999998</v>
          </cell>
          <cell r="Z49">
            <v>3.0400000000000001E-6</v>
          </cell>
          <cell r="AA49">
            <v>3.9999999999999998E-6</v>
          </cell>
          <cell r="AB49">
            <v>1.2E-2</v>
          </cell>
          <cell r="AC49">
            <v>9740</v>
          </cell>
          <cell r="AD49">
            <v>0</v>
          </cell>
          <cell r="AE49">
            <v>1</v>
          </cell>
        </row>
        <row r="50">
          <cell r="A50">
            <v>37165</v>
          </cell>
          <cell r="B50">
            <v>4251.42</v>
          </cell>
          <cell r="C50">
            <v>16.899999999999999</v>
          </cell>
          <cell r="D50">
            <v>10</v>
          </cell>
          <cell r="E50">
            <v>12</v>
          </cell>
          <cell r="F50">
            <v>0.1</v>
          </cell>
          <cell r="G50">
            <v>10</v>
          </cell>
          <cell r="H50">
            <v>12</v>
          </cell>
          <cell r="I50">
            <v>0.1</v>
          </cell>
          <cell r="J50">
            <v>4254.71</v>
          </cell>
          <cell r="K50">
            <v>0.84889999999999999</v>
          </cell>
          <cell r="L50">
            <v>0.15110000000000001</v>
          </cell>
          <cell r="M50">
            <v>2194.13</v>
          </cell>
          <cell r="N50">
            <v>0.01</v>
          </cell>
          <cell r="O50">
            <v>4.2500000000000003E-3</v>
          </cell>
          <cell r="P50">
            <v>1.0158</v>
          </cell>
          <cell r="Q50">
            <v>2.1850000000000001E-2</v>
          </cell>
          <cell r="R50">
            <v>0.38301000000000002</v>
          </cell>
          <cell r="S50">
            <v>10.641999999999999</v>
          </cell>
          <cell r="T50">
            <v>0</v>
          </cell>
          <cell r="U50">
            <v>0</v>
          </cell>
          <cell r="V50">
            <v>1.2</v>
          </cell>
          <cell r="W50">
            <v>0</v>
          </cell>
          <cell r="X50">
            <v>0.02</v>
          </cell>
          <cell r="Y50">
            <v>2.2599999999999998</v>
          </cell>
          <cell r="Z50">
            <v>3.0400000000000001E-6</v>
          </cell>
          <cell r="AA50">
            <v>3.9999999999999998E-6</v>
          </cell>
          <cell r="AB50">
            <v>1.2E-2</v>
          </cell>
          <cell r="AC50">
            <v>10040</v>
          </cell>
          <cell r="AD50">
            <v>0</v>
          </cell>
          <cell r="AE50">
            <v>1</v>
          </cell>
        </row>
        <row r="51">
          <cell r="A51">
            <v>37196</v>
          </cell>
          <cell r="B51">
            <v>4225.08</v>
          </cell>
          <cell r="C51">
            <v>17.5</v>
          </cell>
          <cell r="D51">
            <v>10</v>
          </cell>
          <cell r="E51">
            <v>12</v>
          </cell>
          <cell r="F51">
            <v>0.1</v>
          </cell>
          <cell r="G51">
            <v>10</v>
          </cell>
          <cell r="H51">
            <v>12</v>
          </cell>
          <cell r="I51">
            <v>0.1</v>
          </cell>
          <cell r="J51">
            <v>4233.18</v>
          </cell>
          <cell r="K51">
            <v>0.8488</v>
          </cell>
          <cell r="L51">
            <v>0.1512</v>
          </cell>
          <cell r="M51">
            <v>2160.8000000000002</v>
          </cell>
          <cell r="N51">
            <v>0.01</v>
          </cell>
          <cell r="O51">
            <v>4.2700000000000004E-3</v>
          </cell>
          <cell r="P51">
            <v>1.0159</v>
          </cell>
          <cell r="Q51">
            <v>2.1780000000000001E-2</v>
          </cell>
          <cell r="R51">
            <v>0.38301000000000002</v>
          </cell>
          <cell r="S51">
            <v>10.592000000000001</v>
          </cell>
          <cell r="T51">
            <v>0</v>
          </cell>
          <cell r="U51">
            <v>0</v>
          </cell>
          <cell r="V51">
            <v>1.2</v>
          </cell>
          <cell r="W51">
            <v>0</v>
          </cell>
          <cell r="X51">
            <v>0.02</v>
          </cell>
          <cell r="Y51">
            <v>2.2599999999999998</v>
          </cell>
          <cell r="Z51">
            <v>3.0400000000000001E-6</v>
          </cell>
          <cell r="AA51">
            <v>3.9999999999999998E-6</v>
          </cell>
          <cell r="AB51">
            <v>1.2E-2</v>
          </cell>
          <cell r="AC51">
            <v>10350</v>
          </cell>
          <cell r="AD51">
            <v>0</v>
          </cell>
          <cell r="AE51">
            <v>1</v>
          </cell>
        </row>
        <row r="52">
          <cell r="A52">
            <v>37226</v>
          </cell>
          <cell r="B52">
            <v>4199.28</v>
          </cell>
          <cell r="C52">
            <v>18</v>
          </cell>
          <cell r="D52">
            <v>10</v>
          </cell>
          <cell r="E52">
            <v>12</v>
          </cell>
          <cell r="F52">
            <v>0.1</v>
          </cell>
          <cell r="G52">
            <v>10</v>
          </cell>
          <cell r="H52">
            <v>12</v>
          </cell>
          <cell r="I52">
            <v>0.1</v>
          </cell>
          <cell r="J52">
            <v>4212.03</v>
          </cell>
          <cell r="K52">
            <v>0.8488</v>
          </cell>
          <cell r="L52">
            <v>0.1512</v>
          </cell>
          <cell r="M52">
            <v>2128.0700000000002</v>
          </cell>
          <cell r="N52">
            <v>0.01</v>
          </cell>
          <cell r="O52">
            <v>4.3E-3</v>
          </cell>
          <cell r="P52">
            <v>1.016</v>
          </cell>
          <cell r="Q52">
            <v>2.1700000000000001E-2</v>
          </cell>
          <cell r="R52">
            <v>0.38301000000000002</v>
          </cell>
          <cell r="S52">
            <v>10.544</v>
          </cell>
          <cell r="T52">
            <v>0</v>
          </cell>
          <cell r="U52">
            <v>0</v>
          </cell>
          <cell r="V52">
            <v>1.2</v>
          </cell>
          <cell r="W52">
            <v>0</v>
          </cell>
          <cell r="X52">
            <v>0.02</v>
          </cell>
          <cell r="Y52">
            <v>2.2599999999999998</v>
          </cell>
          <cell r="Z52">
            <v>3.0400000000000001E-6</v>
          </cell>
          <cell r="AA52">
            <v>3.9999999999999998E-6</v>
          </cell>
          <cell r="AB52">
            <v>1.2999999999999999E-2</v>
          </cell>
          <cell r="AC52">
            <v>10650</v>
          </cell>
          <cell r="AD52">
            <v>0</v>
          </cell>
          <cell r="AE52">
            <v>1</v>
          </cell>
        </row>
        <row r="53">
          <cell r="A53">
            <v>37257</v>
          </cell>
          <cell r="B53">
            <v>4172.29</v>
          </cell>
          <cell r="C53">
            <v>18.5</v>
          </cell>
          <cell r="D53">
            <v>5.0002000000000004</v>
          </cell>
          <cell r="E53">
            <v>6</v>
          </cell>
          <cell r="F53">
            <v>0</v>
          </cell>
          <cell r="G53">
            <v>10</v>
          </cell>
          <cell r="H53">
            <v>12</v>
          </cell>
          <cell r="I53">
            <v>0.1</v>
          </cell>
          <cell r="J53">
            <v>4189.1099999999997</v>
          </cell>
          <cell r="K53">
            <v>0.8488</v>
          </cell>
          <cell r="L53">
            <v>0.1512</v>
          </cell>
          <cell r="M53">
            <v>2834.12</v>
          </cell>
          <cell r="N53">
            <v>0.01</v>
          </cell>
          <cell r="O53">
            <v>4.3299999999999996E-3</v>
          </cell>
          <cell r="P53">
            <v>1.0161</v>
          </cell>
          <cell r="Q53">
            <v>2.163E-2</v>
          </cell>
          <cell r="R53">
            <v>0.38301000000000002</v>
          </cell>
          <cell r="S53">
            <v>10.492000000000001</v>
          </cell>
          <cell r="T53">
            <v>0</v>
          </cell>
          <cell r="U53">
            <v>0</v>
          </cell>
          <cell r="V53">
            <v>1.2</v>
          </cell>
          <cell r="W53">
            <v>0</v>
          </cell>
          <cell r="X53">
            <v>0.02</v>
          </cell>
          <cell r="Y53">
            <v>2.2599999999999998</v>
          </cell>
          <cell r="Z53">
            <v>3.0400000000000001E-6</v>
          </cell>
          <cell r="AA53">
            <v>3.9999999999999998E-6</v>
          </cell>
          <cell r="AB53">
            <v>1.2999999999999999E-2</v>
          </cell>
          <cell r="AC53">
            <v>10960</v>
          </cell>
          <cell r="AD53">
            <v>0</v>
          </cell>
          <cell r="AE53">
            <v>1</v>
          </cell>
        </row>
        <row r="54">
          <cell r="A54">
            <v>37288</v>
          </cell>
          <cell r="B54">
            <v>4158.67</v>
          </cell>
          <cell r="C54">
            <v>18.7</v>
          </cell>
          <cell r="D54">
            <v>5.0007000000000001</v>
          </cell>
          <cell r="E54">
            <v>6</v>
          </cell>
          <cell r="F54">
            <v>0</v>
          </cell>
          <cell r="G54">
            <v>5.0003000000000002</v>
          </cell>
          <cell r="H54">
            <v>6</v>
          </cell>
          <cell r="I54">
            <v>0</v>
          </cell>
          <cell r="J54">
            <v>4177.53</v>
          </cell>
          <cell r="K54">
            <v>0.8488</v>
          </cell>
          <cell r="L54">
            <v>0.1512</v>
          </cell>
          <cell r="M54">
            <v>2821.08</v>
          </cell>
          <cell r="N54">
            <v>0.01</v>
          </cell>
          <cell r="O54">
            <v>4.3400000000000001E-3</v>
          </cell>
          <cell r="P54">
            <v>1.0161</v>
          </cell>
          <cell r="Q54">
            <v>2.1590000000000002E-2</v>
          </cell>
          <cell r="R54">
            <v>0.38301000000000002</v>
          </cell>
          <cell r="S54">
            <v>10.465999999999999</v>
          </cell>
          <cell r="T54">
            <v>0</v>
          </cell>
          <cell r="U54">
            <v>0</v>
          </cell>
          <cell r="V54">
            <v>1.2</v>
          </cell>
          <cell r="W54">
            <v>0</v>
          </cell>
          <cell r="X54">
            <v>0.02</v>
          </cell>
          <cell r="Y54">
            <v>2.2599999999999998</v>
          </cell>
          <cell r="Z54">
            <v>3.0400000000000001E-6</v>
          </cell>
          <cell r="AA54">
            <v>3.9999999999999998E-6</v>
          </cell>
          <cell r="AB54">
            <v>1.2999999999999999E-2</v>
          </cell>
          <cell r="AC54">
            <v>11115</v>
          </cell>
          <cell r="AD54">
            <v>0</v>
          </cell>
          <cell r="AE54">
            <v>1</v>
          </cell>
        </row>
        <row r="55">
          <cell r="A55">
            <v>37316</v>
          </cell>
          <cell r="B55">
            <v>4146.28</v>
          </cell>
          <cell r="C55">
            <v>19</v>
          </cell>
          <cell r="D55">
            <v>5.0000999999999998</v>
          </cell>
          <cell r="E55">
            <v>6</v>
          </cell>
          <cell r="F55">
            <v>0</v>
          </cell>
          <cell r="G55">
            <v>5.0011999999999999</v>
          </cell>
          <cell r="H55">
            <v>6</v>
          </cell>
          <cell r="I55">
            <v>0</v>
          </cell>
          <cell r="J55">
            <v>4166.99</v>
          </cell>
          <cell r="K55">
            <v>0.84870000000000001</v>
          </cell>
          <cell r="L55">
            <v>0.15129999999999999</v>
          </cell>
          <cell r="M55">
            <v>2809.35</v>
          </cell>
          <cell r="N55">
            <v>0.01</v>
          </cell>
          <cell r="O55">
            <v>4.3499999999999997E-3</v>
          </cell>
          <cell r="P55">
            <v>1.0161</v>
          </cell>
          <cell r="Q55">
            <v>2.1559999999999999E-2</v>
          </cell>
          <cell r="R55">
            <v>0.38301000000000002</v>
          </cell>
          <cell r="S55">
            <v>10.442</v>
          </cell>
          <cell r="T55">
            <v>0</v>
          </cell>
          <cell r="U55">
            <v>0</v>
          </cell>
          <cell r="V55">
            <v>1.2</v>
          </cell>
          <cell r="W55">
            <v>0</v>
          </cell>
          <cell r="X55">
            <v>0.02</v>
          </cell>
          <cell r="Y55">
            <v>2.2599999999999998</v>
          </cell>
          <cell r="Z55">
            <v>3.0400000000000001E-6</v>
          </cell>
          <cell r="AA55">
            <v>3.9999999999999998E-6</v>
          </cell>
          <cell r="AB55">
            <v>1.4E-2</v>
          </cell>
          <cell r="AC55">
            <v>11255</v>
          </cell>
          <cell r="AD55">
            <v>0</v>
          </cell>
          <cell r="AE55">
            <v>1</v>
          </cell>
        </row>
        <row r="56">
          <cell r="A56">
            <v>37347</v>
          </cell>
          <cell r="B56">
            <v>4132.49</v>
          </cell>
          <cell r="C56">
            <v>19.2</v>
          </cell>
          <cell r="D56">
            <v>5.0011999999999999</v>
          </cell>
          <cell r="E56">
            <v>6</v>
          </cell>
          <cell r="F56">
            <v>0</v>
          </cell>
          <cell r="G56">
            <v>5.0011000000000001</v>
          </cell>
          <cell r="H56">
            <v>6</v>
          </cell>
          <cell r="I56">
            <v>0</v>
          </cell>
          <cell r="J56">
            <v>4155.24</v>
          </cell>
          <cell r="K56">
            <v>0.84870000000000001</v>
          </cell>
          <cell r="L56">
            <v>0.15129999999999999</v>
          </cell>
          <cell r="M56">
            <v>2796.04</v>
          </cell>
          <cell r="N56">
            <v>0.01</v>
          </cell>
          <cell r="O56">
            <v>4.3699999999999998E-3</v>
          </cell>
          <cell r="P56">
            <v>1.0162</v>
          </cell>
          <cell r="Q56">
            <v>2.1520000000000001E-2</v>
          </cell>
          <cell r="R56">
            <v>0.38301000000000002</v>
          </cell>
          <cell r="S56">
            <v>10.416</v>
          </cell>
          <cell r="T56">
            <v>0</v>
          </cell>
          <cell r="U56">
            <v>0</v>
          </cell>
          <cell r="V56">
            <v>1.2</v>
          </cell>
          <cell r="W56">
            <v>0</v>
          </cell>
          <cell r="X56">
            <v>0.02</v>
          </cell>
          <cell r="Y56">
            <v>2.2599999999999998</v>
          </cell>
          <cell r="Z56">
            <v>3.0400000000000001E-6</v>
          </cell>
          <cell r="AA56">
            <v>3.9999999999999998E-6</v>
          </cell>
          <cell r="AB56">
            <v>1.4E-2</v>
          </cell>
          <cell r="AC56">
            <v>11410.1</v>
          </cell>
          <cell r="AD56">
            <v>0</v>
          </cell>
          <cell r="AE56">
            <v>1</v>
          </cell>
        </row>
        <row r="57">
          <cell r="A57">
            <v>37377</v>
          </cell>
          <cell r="B57">
            <v>4119.0600000000004</v>
          </cell>
          <cell r="C57">
            <v>19.5</v>
          </cell>
          <cell r="D57">
            <v>5.0003000000000002</v>
          </cell>
          <cell r="E57">
            <v>6</v>
          </cell>
          <cell r="F57">
            <v>0</v>
          </cell>
          <cell r="G57">
            <v>5.0015999999999998</v>
          </cell>
          <cell r="H57">
            <v>6</v>
          </cell>
          <cell r="I57">
            <v>0</v>
          </cell>
          <cell r="J57">
            <v>4143.79</v>
          </cell>
          <cell r="K57">
            <v>0.84870000000000001</v>
          </cell>
          <cell r="L57">
            <v>0.15129999999999999</v>
          </cell>
          <cell r="M57">
            <v>2783.26</v>
          </cell>
          <cell r="N57">
            <v>0.01</v>
          </cell>
          <cell r="O57">
            <v>4.3800000000000002E-3</v>
          </cell>
          <cell r="P57">
            <v>1.0162</v>
          </cell>
          <cell r="Q57">
            <v>2.1479999999999999E-2</v>
          </cell>
          <cell r="R57">
            <v>0.38301000000000002</v>
          </cell>
          <cell r="S57">
            <v>10.39</v>
          </cell>
          <cell r="T57">
            <v>0</v>
          </cell>
          <cell r="U57">
            <v>0</v>
          </cell>
          <cell r="V57">
            <v>1.2</v>
          </cell>
          <cell r="W57">
            <v>0</v>
          </cell>
          <cell r="X57">
            <v>0.02</v>
          </cell>
          <cell r="Y57">
            <v>2.2599999999999998</v>
          </cell>
          <cell r="Z57">
            <v>3.0400000000000001E-6</v>
          </cell>
          <cell r="AA57">
            <v>3.9999999999999998E-6</v>
          </cell>
          <cell r="AB57">
            <v>1.4E-2</v>
          </cell>
          <cell r="AC57">
            <v>11560.1</v>
          </cell>
          <cell r="AD57">
            <v>0</v>
          </cell>
          <cell r="AE57">
            <v>1</v>
          </cell>
        </row>
        <row r="58">
          <cell r="A58">
            <v>37408</v>
          </cell>
          <cell r="B58">
            <v>4105.1000000000004</v>
          </cell>
          <cell r="C58">
            <v>19.8</v>
          </cell>
          <cell r="D58">
            <v>5.0018000000000002</v>
          </cell>
          <cell r="E58">
            <v>6</v>
          </cell>
          <cell r="F58">
            <v>0</v>
          </cell>
          <cell r="G58">
            <v>5.0007000000000001</v>
          </cell>
          <cell r="H58">
            <v>6</v>
          </cell>
          <cell r="I58">
            <v>0</v>
          </cell>
          <cell r="J58">
            <v>4131.87</v>
          </cell>
          <cell r="K58">
            <v>0.84870000000000001</v>
          </cell>
          <cell r="L58">
            <v>0.15129999999999999</v>
          </cell>
          <cell r="M58">
            <v>2769.7</v>
          </cell>
          <cell r="N58">
            <v>0.01</v>
          </cell>
          <cell r="O58">
            <v>4.3899999999999998E-3</v>
          </cell>
          <cell r="P58">
            <v>1.0163</v>
          </cell>
          <cell r="Q58">
            <v>2.145E-2</v>
          </cell>
          <cell r="R58">
            <v>0.38301000000000002</v>
          </cell>
          <cell r="S58">
            <v>10.363</v>
          </cell>
          <cell r="T58">
            <v>0</v>
          </cell>
          <cell r="U58">
            <v>0</v>
          </cell>
          <cell r="V58">
            <v>1.2</v>
          </cell>
          <cell r="W58">
            <v>0</v>
          </cell>
          <cell r="X58">
            <v>0.02</v>
          </cell>
          <cell r="Y58">
            <v>2.2599999999999998</v>
          </cell>
          <cell r="Z58">
            <v>3.0400000000000001E-6</v>
          </cell>
          <cell r="AA58">
            <v>3.9999999999999998E-6</v>
          </cell>
          <cell r="AB58">
            <v>1.4E-2</v>
          </cell>
          <cell r="AC58">
            <v>11715.1</v>
          </cell>
          <cell r="AD58">
            <v>0</v>
          </cell>
          <cell r="AE58">
            <v>1</v>
          </cell>
        </row>
        <row r="59">
          <cell r="A59">
            <v>37438</v>
          </cell>
          <cell r="B59">
            <v>4091.5</v>
          </cell>
          <cell r="C59">
            <v>20</v>
          </cell>
          <cell r="D59">
            <v>5.0015999999999998</v>
          </cell>
          <cell r="E59">
            <v>6</v>
          </cell>
          <cell r="F59">
            <v>0</v>
          </cell>
          <cell r="G59">
            <v>5.0018000000000002</v>
          </cell>
          <cell r="H59">
            <v>6</v>
          </cell>
          <cell r="I59">
            <v>0</v>
          </cell>
          <cell r="J59">
            <v>4120.25</v>
          </cell>
          <cell r="K59">
            <v>0.84870000000000001</v>
          </cell>
          <cell r="L59">
            <v>0.15129999999999999</v>
          </cell>
          <cell r="M59">
            <v>2756.66</v>
          </cell>
          <cell r="N59">
            <v>0.01</v>
          </cell>
          <cell r="O59">
            <v>4.4099999999999999E-3</v>
          </cell>
          <cell r="P59">
            <v>1.0163</v>
          </cell>
          <cell r="Q59">
            <v>2.1409999999999998E-2</v>
          </cell>
          <cell r="R59">
            <v>0.38301000000000002</v>
          </cell>
          <cell r="S59">
            <v>10.337</v>
          </cell>
          <cell r="T59">
            <v>0</v>
          </cell>
          <cell r="U59">
            <v>0</v>
          </cell>
          <cell r="V59">
            <v>1.2</v>
          </cell>
          <cell r="W59">
            <v>0</v>
          </cell>
          <cell r="X59">
            <v>0.02</v>
          </cell>
          <cell r="Y59">
            <v>2.2599999999999998</v>
          </cell>
          <cell r="Z59">
            <v>3.0400000000000001E-6</v>
          </cell>
          <cell r="AA59">
            <v>3.9999999999999998E-6</v>
          </cell>
          <cell r="AB59">
            <v>1.4E-2</v>
          </cell>
          <cell r="AC59">
            <v>11865.2</v>
          </cell>
          <cell r="AD59">
            <v>0</v>
          </cell>
          <cell r="AE59">
            <v>1</v>
          </cell>
        </row>
        <row r="60">
          <cell r="A60">
            <v>37469</v>
          </cell>
          <cell r="B60">
            <v>4077.35</v>
          </cell>
          <cell r="C60">
            <v>20.3</v>
          </cell>
          <cell r="D60">
            <v>5.0014000000000003</v>
          </cell>
          <cell r="E60">
            <v>6</v>
          </cell>
          <cell r="F60">
            <v>0</v>
          </cell>
          <cell r="G60">
            <v>5.0015999999999998</v>
          </cell>
          <cell r="H60">
            <v>6</v>
          </cell>
          <cell r="I60">
            <v>0</v>
          </cell>
          <cell r="J60">
            <v>4108.1499999999996</v>
          </cell>
          <cell r="K60">
            <v>0.84870000000000001</v>
          </cell>
          <cell r="L60">
            <v>0.15129999999999999</v>
          </cell>
          <cell r="M60">
            <v>2743.1</v>
          </cell>
          <cell r="N60">
            <v>0.01</v>
          </cell>
          <cell r="O60">
            <v>4.4200000000000003E-3</v>
          </cell>
          <cell r="P60">
            <v>1.0164</v>
          </cell>
          <cell r="Q60">
            <v>2.137E-2</v>
          </cell>
          <cell r="R60">
            <v>0.38301000000000002</v>
          </cell>
          <cell r="S60">
            <v>10.308999999999999</v>
          </cell>
          <cell r="T60">
            <v>0</v>
          </cell>
          <cell r="U60">
            <v>0</v>
          </cell>
          <cell r="V60">
            <v>1.2</v>
          </cell>
          <cell r="W60">
            <v>0</v>
          </cell>
          <cell r="X60">
            <v>0.02</v>
          </cell>
          <cell r="Y60">
            <v>2.2599999999999998</v>
          </cell>
          <cell r="Z60">
            <v>3.0400000000000001E-6</v>
          </cell>
          <cell r="AA60">
            <v>3.9999999999999998E-6</v>
          </cell>
          <cell r="AB60">
            <v>1.4E-2</v>
          </cell>
          <cell r="AC60">
            <v>12020.3</v>
          </cell>
          <cell r="AD60">
            <v>0</v>
          </cell>
          <cell r="AE60">
            <v>1</v>
          </cell>
        </row>
        <row r="61">
          <cell r="A61">
            <v>37500</v>
          </cell>
          <cell r="B61">
            <v>4063.12</v>
          </cell>
          <cell r="C61">
            <v>20.5</v>
          </cell>
          <cell r="D61">
            <v>5.0011000000000001</v>
          </cell>
          <cell r="E61">
            <v>6</v>
          </cell>
          <cell r="F61">
            <v>0</v>
          </cell>
          <cell r="G61">
            <v>5.0015999999999998</v>
          </cell>
          <cell r="H61">
            <v>6</v>
          </cell>
          <cell r="I61">
            <v>0</v>
          </cell>
          <cell r="J61">
            <v>4095.97</v>
          </cell>
          <cell r="K61">
            <v>0.84870000000000001</v>
          </cell>
          <cell r="L61">
            <v>0.15129999999999999</v>
          </cell>
          <cell r="M61">
            <v>2729.27</v>
          </cell>
          <cell r="N61">
            <v>0.01</v>
          </cell>
          <cell r="O61">
            <v>4.4400000000000004E-3</v>
          </cell>
          <cell r="P61">
            <v>1.0164</v>
          </cell>
          <cell r="Q61">
            <v>2.1329999999999998E-2</v>
          </cell>
          <cell r="R61">
            <v>0.38301000000000002</v>
          </cell>
          <cell r="S61">
            <v>10.282</v>
          </cell>
          <cell r="T61">
            <v>0</v>
          </cell>
          <cell r="U61">
            <v>0</v>
          </cell>
          <cell r="V61">
            <v>1.2</v>
          </cell>
          <cell r="W61">
            <v>0</v>
          </cell>
          <cell r="X61">
            <v>0.02</v>
          </cell>
          <cell r="Y61">
            <v>2.2599999999999998</v>
          </cell>
          <cell r="Z61">
            <v>3.0400000000000001E-6</v>
          </cell>
          <cell r="AA61">
            <v>3.9999999999999998E-6</v>
          </cell>
          <cell r="AB61">
            <v>1.4999999999999999E-2</v>
          </cell>
          <cell r="AC61">
            <v>12175.3</v>
          </cell>
          <cell r="AD61">
            <v>0</v>
          </cell>
          <cell r="AE61">
            <v>1</v>
          </cell>
        </row>
        <row r="62">
          <cell r="A62">
            <v>37530</v>
          </cell>
          <cell r="B62">
            <v>4049.26</v>
          </cell>
          <cell r="C62">
            <v>20.8</v>
          </cell>
          <cell r="D62">
            <v>5.0004999999999997</v>
          </cell>
          <cell r="E62">
            <v>6</v>
          </cell>
          <cell r="F62">
            <v>0</v>
          </cell>
          <cell r="G62">
            <v>5.0015999999999998</v>
          </cell>
          <cell r="H62">
            <v>6</v>
          </cell>
          <cell r="I62">
            <v>0</v>
          </cell>
          <cell r="J62">
            <v>4084.09</v>
          </cell>
          <cell r="K62">
            <v>0.84860000000000002</v>
          </cell>
          <cell r="L62">
            <v>0.15140000000000001</v>
          </cell>
          <cell r="M62">
            <v>2715.97</v>
          </cell>
          <cell r="N62">
            <v>0.01</v>
          </cell>
          <cell r="O62">
            <v>4.45E-3</v>
          </cell>
          <cell r="P62">
            <v>1.0164</v>
          </cell>
          <cell r="Q62">
            <v>2.1299999999999999E-2</v>
          </cell>
          <cell r="R62">
            <v>0.38301000000000002</v>
          </cell>
          <cell r="S62">
            <v>10.254</v>
          </cell>
          <cell r="T62">
            <v>0</v>
          </cell>
          <cell r="U62">
            <v>0</v>
          </cell>
          <cell r="V62">
            <v>1.2</v>
          </cell>
          <cell r="W62">
            <v>0</v>
          </cell>
          <cell r="X62">
            <v>0.02</v>
          </cell>
          <cell r="Y62">
            <v>2.2599999999999998</v>
          </cell>
          <cell r="Z62">
            <v>3.0400000000000001E-6</v>
          </cell>
          <cell r="AA62">
            <v>3.9999999999999998E-6</v>
          </cell>
          <cell r="AB62">
            <v>1.4999999999999999E-2</v>
          </cell>
          <cell r="AC62">
            <v>12325.3</v>
          </cell>
          <cell r="AD62">
            <v>0</v>
          </cell>
          <cell r="AE62">
            <v>1</v>
          </cell>
        </row>
        <row r="63">
          <cell r="A63">
            <v>37561</v>
          </cell>
          <cell r="B63">
            <v>4034.85</v>
          </cell>
          <cell r="C63">
            <v>21</v>
          </cell>
          <cell r="D63">
            <v>5.0019999999999998</v>
          </cell>
          <cell r="E63">
            <v>6</v>
          </cell>
          <cell r="F63">
            <v>0</v>
          </cell>
          <cell r="G63">
            <v>5.0008999999999997</v>
          </cell>
          <cell r="H63">
            <v>6</v>
          </cell>
          <cell r="I63">
            <v>0</v>
          </cell>
          <cell r="J63">
            <v>4071.72</v>
          </cell>
          <cell r="K63">
            <v>0.84860000000000002</v>
          </cell>
          <cell r="L63">
            <v>0.15140000000000001</v>
          </cell>
          <cell r="M63">
            <v>2701.89</v>
          </cell>
          <cell r="N63">
            <v>0.01</v>
          </cell>
          <cell r="O63">
            <v>4.47E-3</v>
          </cell>
          <cell r="P63">
            <v>1.0165</v>
          </cell>
          <cell r="Q63">
            <v>2.1260000000000001E-2</v>
          </cell>
          <cell r="R63">
            <v>0.38301000000000002</v>
          </cell>
          <cell r="S63">
            <v>10.226000000000001</v>
          </cell>
          <cell r="T63">
            <v>0</v>
          </cell>
          <cell r="U63">
            <v>0</v>
          </cell>
          <cell r="V63">
            <v>1.2</v>
          </cell>
          <cell r="W63">
            <v>0</v>
          </cell>
          <cell r="X63">
            <v>0.02</v>
          </cell>
          <cell r="Y63">
            <v>2.2599999999999998</v>
          </cell>
          <cell r="Z63">
            <v>3.0400000000000001E-6</v>
          </cell>
          <cell r="AA63">
            <v>3.9999999999999998E-6</v>
          </cell>
          <cell r="AB63">
            <v>1.4999999999999999E-2</v>
          </cell>
          <cell r="AC63">
            <v>12480.4</v>
          </cell>
          <cell r="AD63">
            <v>0</v>
          </cell>
          <cell r="AE63">
            <v>1</v>
          </cell>
        </row>
        <row r="64">
          <cell r="A64">
            <v>37591</v>
          </cell>
          <cell r="B64">
            <v>4020.81</v>
          </cell>
          <cell r="C64">
            <v>21.3</v>
          </cell>
          <cell r="D64">
            <v>5.0019999999999998</v>
          </cell>
          <cell r="E64">
            <v>6</v>
          </cell>
          <cell r="F64">
            <v>0</v>
          </cell>
          <cell r="G64">
            <v>5.0021000000000004</v>
          </cell>
          <cell r="H64">
            <v>6</v>
          </cell>
          <cell r="I64">
            <v>0</v>
          </cell>
          <cell r="J64">
            <v>4059.66</v>
          </cell>
          <cell r="K64">
            <v>0.84860000000000002</v>
          </cell>
          <cell r="L64">
            <v>0.15140000000000001</v>
          </cell>
          <cell r="M64">
            <v>2688.32</v>
          </cell>
          <cell r="N64">
            <v>0.01</v>
          </cell>
          <cell r="O64">
            <v>4.4799999999999996E-3</v>
          </cell>
          <cell r="P64">
            <v>1.0165</v>
          </cell>
          <cell r="Q64">
            <v>2.1219999999999999E-2</v>
          </cell>
          <cell r="R64">
            <v>0.38301000000000002</v>
          </cell>
          <cell r="S64">
            <v>10.199</v>
          </cell>
          <cell r="T64">
            <v>0</v>
          </cell>
          <cell r="U64">
            <v>0</v>
          </cell>
          <cell r="V64">
            <v>1.2</v>
          </cell>
          <cell r="W64">
            <v>0</v>
          </cell>
          <cell r="X64">
            <v>0.02</v>
          </cell>
          <cell r="Y64">
            <v>2.2599999999999998</v>
          </cell>
          <cell r="Z64">
            <v>3.0400000000000001E-6</v>
          </cell>
          <cell r="AA64">
            <v>3.9999999999999998E-6</v>
          </cell>
          <cell r="AB64">
            <v>1.4999999999999999E-2</v>
          </cell>
          <cell r="AC64">
            <v>12630.4</v>
          </cell>
          <cell r="AD64">
            <v>0</v>
          </cell>
          <cell r="AE64">
            <v>1</v>
          </cell>
        </row>
        <row r="65">
          <cell r="A65">
            <v>37622</v>
          </cell>
          <cell r="B65">
            <v>4006.2</v>
          </cell>
          <cell r="C65">
            <v>21.6</v>
          </cell>
          <cell r="D65">
            <v>5.0018000000000002</v>
          </cell>
          <cell r="E65">
            <v>6</v>
          </cell>
          <cell r="F65">
            <v>0</v>
          </cell>
          <cell r="G65">
            <v>5.0019999999999998</v>
          </cell>
          <cell r="H65">
            <v>6</v>
          </cell>
          <cell r="I65">
            <v>0</v>
          </cell>
          <cell r="J65">
            <v>4047.1</v>
          </cell>
          <cell r="K65">
            <v>0.84860000000000002</v>
          </cell>
          <cell r="L65">
            <v>0.15140000000000001</v>
          </cell>
          <cell r="M65">
            <v>2674.24</v>
          </cell>
          <cell r="N65">
            <v>0.01</v>
          </cell>
          <cell r="O65">
            <v>4.4900000000000001E-3</v>
          </cell>
          <cell r="P65">
            <v>1.0165999999999999</v>
          </cell>
          <cell r="Q65">
            <v>2.1180000000000001E-2</v>
          </cell>
          <cell r="R65">
            <v>0.38301000000000002</v>
          </cell>
          <cell r="S65">
            <v>10.17</v>
          </cell>
          <cell r="T65">
            <v>0</v>
          </cell>
          <cell r="U65">
            <v>0</v>
          </cell>
          <cell r="V65">
            <v>1.2</v>
          </cell>
          <cell r="W65">
            <v>0</v>
          </cell>
          <cell r="X65">
            <v>0.02</v>
          </cell>
          <cell r="Y65">
            <v>2.2599999999999998</v>
          </cell>
          <cell r="Z65">
            <v>3.0400000000000001E-6</v>
          </cell>
          <cell r="AA65">
            <v>3.9999999999999998E-6</v>
          </cell>
          <cell r="AB65">
            <v>1.4999999999999999E-2</v>
          </cell>
          <cell r="AC65">
            <v>12785.5</v>
          </cell>
          <cell r="AD65">
            <v>0</v>
          </cell>
          <cell r="AE65">
            <v>1</v>
          </cell>
        </row>
        <row r="66">
          <cell r="A66">
            <v>37987</v>
          </cell>
          <cell r="B66">
            <v>3826.88</v>
          </cell>
          <cell r="C66">
            <v>24.6</v>
          </cell>
          <cell r="D66">
            <v>5.0010000000000003</v>
          </cell>
          <cell r="E66">
            <v>6</v>
          </cell>
          <cell r="F66">
            <v>0</v>
          </cell>
          <cell r="G66">
            <v>5.0008999999999997</v>
          </cell>
          <cell r="H66">
            <v>6</v>
          </cell>
          <cell r="I66">
            <v>0</v>
          </cell>
          <cell r="J66">
            <v>3889.87</v>
          </cell>
          <cell r="K66">
            <v>0.84840000000000004</v>
          </cell>
          <cell r="L66">
            <v>0.15160000000000001</v>
          </cell>
          <cell r="M66">
            <v>2499.23</v>
          </cell>
          <cell r="N66">
            <v>0.01</v>
          </cell>
          <cell r="O66">
            <v>4.6699999999999997E-3</v>
          </cell>
          <cell r="P66">
            <v>1.0170999999999999</v>
          </cell>
          <cell r="Q66">
            <v>2.0709999999999999E-2</v>
          </cell>
          <cell r="R66">
            <v>0.38301000000000002</v>
          </cell>
          <cell r="S66">
            <v>9.8089999999999993</v>
          </cell>
          <cell r="T66">
            <v>0</v>
          </cell>
          <cell r="U66">
            <v>0</v>
          </cell>
          <cell r="V66">
            <v>1.2</v>
          </cell>
          <cell r="W66">
            <v>0</v>
          </cell>
          <cell r="X66">
            <v>0.02</v>
          </cell>
          <cell r="Y66">
            <v>2.2599999999999998</v>
          </cell>
          <cell r="Z66">
            <v>3.0400000000000001E-6</v>
          </cell>
          <cell r="AA66">
            <v>3.9999999999999998E-6</v>
          </cell>
          <cell r="AB66">
            <v>1.7999999999999999E-2</v>
          </cell>
          <cell r="AC66">
            <v>14610.8</v>
          </cell>
          <cell r="AD66">
            <v>0</v>
          </cell>
          <cell r="AE66">
            <v>1</v>
          </cell>
        </row>
        <row r="67">
          <cell r="A67">
            <v>38353</v>
          </cell>
          <cell r="B67">
            <v>3632.09</v>
          </cell>
          <cell r="C67">
            <v>27.7</v>
          </cell>
          <cell r="D67">
            <v>5.0007999999999999</v>
          </cell>
          <cell r="E67">
            <v>6</v>
          </cell>
          <cell r="F67">
            <v>0.1</v>
          </cell>
          <cell r="G67">
            <v>5.0010000000000003</v>
          </cell>
          <cell r="H67">
            <v>6</v>
          </cell>
          <cell r="I67">
            <v>0</v>
          </cell>
          <cell r="J67">
            <v>3713.93</v>
          </cell>
          <cell r="K67">
            <v>0.84819999999999995</v>
          </cell>
          <cell r="L67">
            <v>0.15179999999999999</v>
          </cell>
          <cell r="M67">
            <v>2304.91</v>
          </cell>
          <cell r="N67">
            <v>0.01</v>
          </cell>
          <cell r="O67">
            <v>4.8700000000000002E-3</v>
          </cell>
          <cell r="P67">
            <v>1.0177</v>
          </cell>
          <cell r="Q67">
            <v>2.019E-2</v>
          </cell>
          <cell r="R67">
            <v>0.38301000000000002</v>
          </cell>
          <cell r="S67">
            <v>9.4019999999999992</v>
          </cell>
          <cell r="T67">
            <v>0</v>
          </cell>
          <cell r="U67">
            <v>0</v>
          </cell>
          <cell r="V67">
            <v>1.2</v>
          </cell>
          <cell r="W67">
            <v>0</v>
          </cell>
          <cell r="X67">
            <v>0.02</v>
          </cell>
          <cell r="Y67">
            <v>2.2599999999999998</v>
          </cell>
          <cell r="Z67">
            <v>3.0299999999999998E-6</v>
          </cell>
          <cell r="AA67">
            <v>3.9999999999999998E-6</v>
          </cell>
          <cell r="AB67">
            <v>0.02</v>
          </cell>
          <cell r="AC67">
            <v>16441.2</v>
          </cell>
          <cell r="AD67">
            <v>0</v>
          </cell>
          <cell r="AE67">
            <v>1</v>
          </cell>
        </row>
        <row r="68">
          <cell r="A68">
            <v>38718</v>
          </cell>
          <cell r="B68">
            <v>3464.83</v>
          </cell>
          <cell r="C68">
            <v>30.8</v>
          </cell>
          <cell r="D68">
            <v>5.0025000000000004</v>
          </cell>
          <cell r="E68">
            <v>6</v>
          </cell>
          <cell r="F68">
            <v>0.1</v>
          </cell>
          <cell r="G68">
            <v>5.0010000000000003</v>
          </cell>
          <cell r="H68">
            <v>6</v>
          </cell>
          <cell r="I68">
            <v>0.1</v>
          </cell>
          <cell r="J68">
            <v>3557.88</v>
          </cell>
          <cell r="K68">
            <v>0.84799999999999998</v>
          </cell>
          <cell r="L68">
            <v>0.152</v>
          </cell>
          <cell r="M68">
            <v>2133.5500000000002</v>
          </cell>
          <cell r="N68">
            <v>0.01</v>
          </cell>
          <cell r="O68">
            <v>5.0800000000000003E-3</v>
          </cell>
          <cell r="P68">
            <v>1.0182</v>
          </cell>
          <cell r="Q68">
            <v>1.9740000000000001E-2</v>
          </cell>
          <cell r="R68">
            <v>0.38301000000000002</v>
          </cell>
          <cell r="S68">
            <v>9.0399999999999991</v>
          </cell>
          <cell r="T68">
            <v>0</v>
          </cell>
          <cell r="U68">
            <v>0</v>
          </cell>
          <cell r="V68">
            <v>1.2</v>
          </cell>
          <cell r="W68">
            <v>0</v>
          </cell>
          <cell r="X68">
            <v>0.02</v>
          </cell>
          <cell r="Y68">
            <v>2.2599999999999998</v>
          </cell>
          <cell r="Z68">
            <v>3.0299999999999998E-6</v>
          </cell>
          <cell r="AA68">
            <v>3.9999999999999998E-6</v>
          </cell>
          <cell r="AB68">
            <v>2.1999999999999999E-2</v>
          </cell>
          <cell r="AC68">
            <v>18266.599999999999</v>
          </cell>
          <cell r="AD68">
            <v>0</v>
          </cell>
          <cell r="AE68">
            <v>1</v>
          </cell>
        </row>
        <row r="69">
          <cell r="A69">
            <v>39083</v>
          </cell>
          <cell r="B69">
            <v>3429.85</v>
          </cell>
          <cell r="C69">
            <v>31.4</v>
          </cell>
          <cell r="D69">
            <v>0</v>
          </cell>
          <cell r="E69">
            <v>0</v>
          </cell>
          <cell r="F69">
            <v>0</v>
          </cell>
          <cell r="G69">
            <v>1.042</v>
          </cell>
          <cell r="H69">
            <v>1.3</v>
          </cell>
          <cell r="I69">
            <v>0</v>
          </cell>
          <cell r="J69">
            <v>3524.92</v>
          </cell>
          <cell r="K69">
            <v>0.84799999999999998</v>
          </cell>
          <cell r="L69">
            <v>0.152</v>
          </cell>
          <cell r="N69">
            <v>0.01</v>
          </cell>
          <cell r="O69">
            <v>5.13E-3</v>
          </cell>
          <cell r="P69">
            <v>1.0184</v>
          </cell>
          <cell r="Q69">
            <v>1.9650000000000001E-2</v>
          </cell>
          <cell r="R69">
            <v>0.38301000000000002</v>
          </cell>
          <cell r="S69">
            <v>8.9619999999999997</v>
          </cell>
          <cell r="T69">
            <v>0</v>
          </cell>
          <cell r="U69">
            <v>0</v>
          </cell>
          <cell r="V69">
            <v>1.2</v>
          </cell>
          <cell r="W69">
            <v>0</v>
          </cell>
          <cell r="X69">
            <v>0.02</v>
          </cell>
          <cell r="Y69">
            <v>2.2599999999999998</v>
          </cell>
          <cell r="Z69">
            <v>3.0299999999999998E-6</v>
          </cell>
          <cell r="AA69">
            <v>3.9999999999999998E-6</v>
          </cell>
          <cell r="AB69">
            <v>2.1999999999999999E-2</v>
          </cell>
          <cell r="AC69">
            <v>18646.900000000001</v>
          </cell>
          <cell r="AD69">
            <v>0</v>
          </cell>
          <cell r="AE69">
            <v>0</v>
          </cell>
        </row>
        <row r="70">
          <cell r="A70">
            <v>39448</v>
          </cell>
          <cell r="B70">
            <v>3429.85</v>
          </cell>
          <cell r="C70">
            <v>31.4</v>
          </cell>
          <cell r="D70">
            <v>0</v>
          </cell>
          <cell r="E70">
            <v>0</v>
          </cell>
          <cell r="F70">
            <v>0</v>
          </cell>
          <cell r="G70">
            <v>0</v>
          </cell>
          <cell r="H70">
            <v>0</v>
          </cell>
          <cell r="I70">
            <v>0</v>
          </cell>
          <cell r="J70">
            <v>3524.92</v>
          </cell>
          <cell r="K70">
            <v>0.84799999999999998</v>
          </cell>
          <cell r="L70">
            <v>0.152</v>
          </cell>
          <cell r="O70">
            <v>5.13E-3</v>
          </cell>
          <cell r="P70">
            <v>1.0184</v>
          </cell>
          <cell r="Q70">
            <v>1.9650000000000001E-2</v>
          </cell>
          <cell r="R70">
            <v>0.38301000000000002</v>
          </cell>
          <cell r="S70">
            <v>8.9619999999999997</v>
          </cell>
          <cell r="T70">
            <v>0</v>
          </cell>
          <cell r="U70">
            <v>0</v>
          </cell>
          <cell r="V70">
            <v>1.2</v>
          </cell>
          <cell r="W70">
            <v>0</v>
          </cell>
          <cell r="X70">
            <v>0.02</v>
          </cell>
          <cell r="Y70">
            <v>2.2599999999999998</v>
          </cell>
          <cell r="Z70">
            <v>3.0299999999999998E-6</v>
          </cell>
          <cell r="AA70">
            <v>3.9999999999999998E-6</v>
          </cell>
          <cell r="AB70">
            <v>2.1999999999999999E-2</v>
          </cell>
          <cell r="AC70">
            <v>18646.900000000001</v>
          </cell>
          <cell r="AD70">
            <v>0</v>
          </cell>
          <cell r="AE70">
            <v>0</v>
          </cell>
        </row>
        <row r="71">
          <cell r="A71">
            <v>39814</v>
          </cell>
          <cell r="B71">
            <v>3429.85</v>
          </cell>
          <cell r="C71">
            <v>31.4</v>
          </cell>
          <cell r="D71">
            <v>0</v>
          </cell>
          <cell r="E71">
            <v>0</v>
          </cell>
          <cell r="F71">
            <v>0</v>
          </cell>
          <cell r="G71">
            <v>0</v>
          </cell>
          <cell r="H71">
            <v>0</v>
          </cell>
          <cell r="I71">
            <v>0</v>
          </cell>
          <cell r="J71">
            <v>3524.92</v>
          </cell>
          <cell r="K71">
            <v>0.84799999999999998</v>
          </cell>
          <cell r="L71">
            <v>0.152</v>
          </cell>
          <cell r="O71">
            <v>5.13E-3</v>
          </cell>
          <cell r="P71">
            <v>1.0184</v>
          </cell>
          <cell r="Q71">
            <v>1.9650000000000001E-2</v>
          </cell>
          <cell r="R71">
            <v>0.38301000000000002</v>
          </cell>
          <cell r="S71">
            <v>8.9619999999999997</v>
          </cell>
          <cell r="T71">
            <v>0</v>
          </cell>
          <cell r="U71">
            <v>0</v>
          </cell>
          <cell r="V71">
            <v>1.2</v>
          </cell>
          <cell r="W71">
            <v>0</v>
          </cell>
          <cell r="X71">
            <v>0.02</v>
          </cell>
          <cell r="Y71">
            <v>2.2599999999999998</v>
          </cell>
          <cell r="Z71">
            <v>3.0299999999999998E-6</v>
          </cell>
          <cell r="AA71">
            <v>3.9999999999999998E-6</v>
          </cell>
          <cell r="AB71">
            <v>2.1999999999999999E-2</v>
          </cell>
          <cell r="AC71">
            <v>18646.900000000001</v>
          </cell>
          <cell r="AD71">
            <v>0</v>
          </cell>
          <cell r="AE71">
            <v>0</v>
          </cell>
        </row>
        <row r="72">
          <cell r="A72">
            <v>40179</v>
          </cell>
          <cell r="B72">
            <v>3429.85</v>
          </cell>
          <cell r="C72">
            <v>31.4</v>
          </cell>
          <cell r="D72">
            <v>0</v>
          </cell>
          <cell r="E72">
            <v>0</v>
          </cell>
          <cell r="F72">
            <v>0</v>
          </cell>
          <cell r="G72">
            <v>0</v>
          </cell>
          <cell r="H72">
            <v>0</v>
          </cell>
          <cell r="I72">
            <v>0</v>
          </cell>
          <cell r="J72">
            <v>3524.92</v>
          </cell>
          <cell r="K72">
            <v>0.84799999999999998</v>
          </cell>
          <cell r="L72">
            <v>0.152</v>
          </cell>
          <cell r="O72">
            <v>5.13E-3</v>
          </cell>
          <cell r="P72">
            <v>1.0184</v>
          </cell>
          <cell r="Q72">
            <v>1.9650000000000001E-2</v>
          </cell>
          <cell r="R72">
            <v>0.38301000000000002</v>
          </cell>
          <cell r="S72">
            <v>8.9619999999999997</v>
          </cell>
          <cell r="T72">
            <v>0</v>
          </cell>
          <cell r="U72">
            <v>0</v>
          </cell>
          <cell r="V72">
            <v>1.2</v>
          </cell>
          <cell r="W72">
            <v>0</v>
          </cell>
          <cell r="X72">
            <v>0.02</v>
          </cell>
          <cell r="Y72">
            <v>2.2599999999999998</v>
          </cell>
          <cell r="Z72">
            <v>3.0299999999999998E-6</v>
          </cell>
          <cell r="AA72">
            <v>3.9999999999999998E-6</v>
          </cell>
          <cell r="AB72">
            <v>2.1999999999999999E-2</v>
          </cell>
          <cell r="AC72">
            <v>18646.900000000001</v>
          </cell>
          <cell r="AD72">
            <v>0</v>
          </cell>
          <cell r="AE72">
            <v>0</v>
          </cell>
        </row>
        <row r="73">
          <cell r="A73">
            <v>40544</v>
          </cell>
          <cell r="B73">
            <v>3429.85</v>
          </cell>
          <cell r="C73">
            <v>31.4</v>
          </cell>
          <cell r="D73">
            <v>0</v>
          </cell>
          <cell r="E73">
            <v>0</v>
          </cell>
          <cell r="F73">
            <v>0</v>
          </cell>
          <cell r="G73">
            <v>0</v>
          </cell>
          <cell r="H73">
            <v>0</v>
          </cell>
          <cell r="I73">
            <v>0</v>
          </cell>
          <cell r="J73">
            <v>3524.92</v>
          </cell>
          <cell r="K73">
            <v>0.84799999999999998</v>
          </cell>
          <cell r="L73">
            <v>0.152</v>
          </cell>
          <cell r="O73">
            <v>5.13E-3</v>
          </cell>
          <cell r="P73">
            <v>1.0184</v>
          </cell>
          <cell r="Q73">
            <v>1.9650000000000001E-2</v>
          </cell>
          <cell r="R73">
            <v>0.38301000000000002</v>
          </cell>
          <cell r="S73">
            <v>8.9619999999999997</v>
          </cell>
          <cell r="T73">
            <v>0</v>
          </cell>
          <cell r="U73">
            <v>0</v>
          </cell>
          <cell r="V73">
            <v>1.2</v>
          </cell>
          <cell r="W73">
            <v>0</v>
          </cell>
          <cell r="X73">
            <v>0.02</v>
          </cell>
          <cell r="Y73">
            <v>2.2599999999999998</v>
          </cell>
          <cell r="Z73">
            <v>3.0299999999999998E-6</v>
          </cell>
          <cell r="AA73">
            <v>3.9999999999999998E-6</v>
          </cell>
          <cell r="AB73">
            <v>2.1999999999999999E-2</v>
          </cell>
          <cell r="AC73">
            <v>18646.900000000001</v>
          </cell>
          <cell r="AD73">
            <v>0</v>
          </cell>
          <cell r="AE73">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 val="TERCEROS 02_12"/>
    </sheetNames>
    <sheetDataSet>
      <sheetData sheetId="0" refreshError="1">
        <row r="48">
          <cell r="U48">
            <v>17</v>
          </cell>
        </row>
      </sheetData>
      <sheetData sheetId="1" refreshError="1">
        <row r="3">
          <cell r="M3">
            <v>1</v>
          </cell>
        </row>
      </sheetData>
      <sheetData sheetId="2" refreshError="1"/>
      <sheetData sheetId="3" refreshError="1"/>
      <sheetData sheetId="4" refreshError="1">
        <row r="75">
          <cell r="G75">
            <v>1996</v>
          </cell>
        </row>
        <row r="76">
          <cell r="G76">
            <v>1997</v>
          </cell>
        </row>
        <row r="77">
          <cell r="G77">
            <v>1998</v>
          </cell>
        </row>
        <row r="78">
          <cell r="G78">
            <v>1999</v>
          </cell>
        </row>
        <row r="79">
          <cell r="G79">
            <v>2000</v>
          </cell>
        </row>
        <row r="80">
          <cell r="G80">
            <v>2001</v>
          </cell>
        </row>
        <row r="81">
          <cell r="G81">
            <v>2002</v>
          </cell>
        </row>
        <row r="82">
          <cell r="G82">
            <v>2003</v>
          </cell>
        </row>
        <row r="83">
          <cell r="G83">
            <v>2004</v>
          </cell>
        </row>
        <row r="84">
          <cell r="G84">
            <v>2005</v>
          </cell>
        </row>
        <row r="85">
          <cell r="G85">
            <v>2006</v>
          </cell>
        </row>
        <row r="86">
          <cell r="G86">
            <v>2007</v>
          </cell>
        </row>
        <row r="87">
          <cell r="G87">
            <v>2008</v>
          </cell>
        </row>
        <row r="88">
          <cell r="G88">
            <v>2009</v>
          </cell>
        </row>
        <row r="89">
          <cell r="G89">
            <v>2010</v>
          </cell>
        </row>
        <row r="90">
          <cell r="G90">
            <v>2011</v>
          </cell>
        </row>
        <row r="91">
          <cell r="G91">
            <v>2012</v>
          </cell>
        </row>
        <row r="92">
          <cell r="G92">
            <v>2013</v>
          </cell>
        </row>
        <row r="93">
          <cell r="G93">
            <v>2014</v>
          </cell>
        </row>
        <row r="94">
          <cell r="G94">
            <v>2015</v>
          </cell>
        </row>
        <row r="95">
          <cell r="G95">
            <v>2016</v>
          </cell>
        </row>
        <row r="96">
          <cell r="G96">
            <v>2017</v>
          </cell>
        </row>
        <row r="97">
          <cell r="G97">
            <v>2018</v>
          </cell>
        </row>
      </sheetData>
      <sheetData sheetId="5" refreshError="1"/>
      <sheetData sheetId="6" refreshError="1"/>
      <sheetData sheetId="7" refreshError="1"/>
      <sheetData sheetId="8"/>
      <sheetData sheetId="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Limonero1presupuesto"/>
      <sheetName val="ABSCISA"/>
      <sheetName val="Hoja3"/>
      <sheetName val="MANO DE OBRA"/>
      <sheetName val="1.1"/>
      <sheetName val="EQUIPO"/>
      <sheetName val="TUBERIA"/>
      <sheetName val="Hoja2"/>
      <sheetName val="MATERIALES"/>
      <sheetName val="ITEMS"/>
      <sheetName val="APU"/>
      <sheetName val="TARIFAS"/>
      <sheetName val="G.G"/>
      <sheetName val="Codigos"/>
      <sheetName val="DATOS"/>
      <sheetName val="Form5 _Pág_ 1"/>
      <sheetName val="Form5 _Pág_ 2"/>
      <sheetName val="INV"/>
      <sheetName val="AASHTO"/>
    </sheetNames>
    <sheetDataSet>
      <sheetData sheetId="0">
        <row r="22">
          <cell r="E22">
            <v>94.4</v>
          </cell>
        </row>
      </sheetData>
      <sheetData sheetId="1" refreshError="1">
        <row r="22">
          <cell r="E22">
            <v>94.4</v>
          </cell>
        </row>
        <row r="28">
          <cell r="E28">
            <v>3633</v>
          </cell>
        </row>
        <row r="29">
          <cell r="E29">
            <v>3480</v>
          </cell>
        </row>
        <row r="30">
          <cell r="E30">
            <v>125</v>
          </cell>
        </row>
      </sheetData>
      <sheetData sheetId="2">
        <row r="22">
          <cell r="E22">
            <v>94.4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22">
          <cell r="E22">
            <v>94.4</v>
          </cell>
        </row>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INSUMOS"/>
      <sheetName val="Unitarios"/>
      <sheetName val="Presupuesto"/>
      <sheetName val="Hoja3"/>
      <sheetName val="MANO DE OBRA"/>
      <sheetName val="1.1"/>
      <sheetName val="EQUIPO"/>
      <sheetName val="TUBERIA"/>
      <sheetName val="Hoja2"/>
      <sheetName val="MATERIALES"/>
    </sheetNames>
    <sheetDataSet>
      <sheetData sheetId="0"/>
      <sheetData sheetId="1">
        <row r="76">
          <cell r="D76">
            <v>31265.360000000001</v>
          </cell>
        </row>
        <row r="91">
          <cell r="D91">
            <v>372</v>
          </cell>
        </row>
        <row r="270">
          <cell r="D270">
            <v>33678.400000000001</v>
          </cell>
        </row>
        <row r="310">
          <cell r="D310">
            <v>7440</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2008"/>
      <sheetName val="cotizaciones 2008"/>
      <sheetName val="List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APU"/>
      <sheetName val="Datos"/>
      <sheetName val="Prestaciones"/>
      <sheetName val="ANALISIS DE PRECIOS UNITARIOS"/>
      <sheetName val="AIU"/>
      <sheetName val="PRSPSTO Iterbio"/>
      <sheetName val="Jornales"/>
      <sheetName val="APU CASTILLA 2008 último modif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U (2)"/>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OCTUBRE"/>
      <sheetName val="1,1"/>
      <sheetName val="1,2"/>
      <sheetName val="1,3"/>
      <sheetName val="1,5"/>
      <sheetName val="1,,6"/>
      <sheetName val="1,7"/>
      <sheetName val="2,1"/>
      <sheetName val="2,2"/>
      <sheetName val="2,3"/>
      <sheetName val="2,4"/>
      <sheetName val="2,5"/>
      <sheetName val="2,6"/>
      <sheetName val="3,1"/>
      <sheetName val="3,2"/>
      <sheetName val="3,3"/>
      <sheetName val="3,4"/>
      <sheetName val="3,5"/>
      <sheetName val="3,6"/>
      <sheetName val="3,7"/>
      <sheetName val="3,9"/>
      <sheetName val="4,1"/>
      <sheetName val="5,1"/>
      <sheetName val="5,2"/>
      <sheetName val="5,3"/>
      <sheetName val="5,4"/>
      <sheetName val="5,6"/>
      <sheetName val="5,7"/>
      <sheetName val="6,1"/>
      <sheetName val="7,1"/>
      <sheetName val="7.5"/>
      <sheetName val="7.6"/>
      <sheetName val="8,6"/>
      <sheetName val="8.8"/>
      <sheetName val="8.9"/>
      <sheetName val="8.10"/>
      <sheetName val="8.11"/>
      <sheetName val="8.12"/>
      <sheetName val="8.13"/>
      <sheetName val="3,12"/>
      <sheetName val="9,1"/>
      <sheetName val="9,2"/>
      <sheetName val="9,3"/>
      <sheetName val="1,8"/>
      <sheetName val="12.1"/>
      <sheetName val="14,1"/>
      <sheetName val="13,1"/>
      <sheetName val="13,2"/>
      <sheetName val="13,3"/>
      <sheetName val="13,4"/>
      <sheetName val="8,14"/>
      <sheetName val="3,13"/>
      <sheetName val="3,14"/>
      <sheetName val="6,2"/>
      <sheetName val="6,3"/>
      <sheetName val="6,4"/>
      <sheetName val="6,5"/>
      <sheetName val="6,6"/>
      <sheetName val="6,7"/>
      <sheetName val="6,8"/>
      <sheetName val="6,9"/>
      <sheetName val="6,10"/>
      <sheetName val="6.12"/>
      <sheetName val="tomas"/>
      <sheetName val="GAB CONTROL"/>
      <sheetName val="sal lum"/>
      <sheetName val="Lum MH"/>
      <sheetName val="cel me di 2"/>
      <sheetName val="celd prot 2"/>
      <sheetName val="baj zunchada "/>
      <sheetName val="PT"/>
      <sheetName val="MT"/>
      <sheetName val="T2 INVENT MT"/>
      <sheetName val="X"/>
      <sheetName val="T3 INVE BT"/>
      <sheetName val="formato"/>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PRESUPUESTO "/>
      <sheetName val="INTERV AET"/>
      <sheetName val="INTERV DISEÑ"/>
      <sheetName val="RES"/>
      <sheetName val="KM"/>
      <sheetName val="CRON"/>
      <sheetName val="FLUJO"/>
      <sheetName val="PERSONAL"/>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FSEG ING Y EGR"/>
      <sheetName val="MAQ"/>
      <sheetName val="FSEG"/>
      <sheetName val="Listado"/>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anticipo"/>
      <sheetName val="1 (3)"/>
      <sheetName val="F.P.S."/>
      <sheetName val="A.I.U (2)"/>
      <sheetName val="COSTO TOTAL"/>
      <sheetName val="4 (2)"/>
      <sheetName val="8 (13)"/>
      <sheetName val="7 (2)"/>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PRESUPUESTO (2)"/>
      <sheetName val="VILLA OLIMPICA"/>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UNITARIOS GENERALES"/>
      <sheetName val="PE_02"/>
      <sheetName val="FICHA EBI 1 de 6 "/>
      <sheetName val="RECIBO FINAL"/>
      <sheetName val="Estruc_ Tarif"/>
      <sheetName val="BASE DATOS"/>
      <sheetName val="MANO DE OBRA"/>
      <sheetName val="5094-2003"/>
      <sheetName val="1.1"/>
      <sheetName val="TUBERIA"/>
      <sheetName val="\Documents and Settings\Adminis"/>
      <sheetName val="UNITARIOS GENERALES.xls"/>
      <sheetName val="5. MODIFICATORIA"/>
      <sheetName val="letra"/>
      <sheetName val="\Users\Juan\Downloads\Users\USU"/>
      <sheetName val="\Users\user\Library\Mail Downlo"/>
      <sheetName val="glvc"/>
      <sheetName val="CONS"/>
      <sheetName val="INV"/>
      <sheetName val="AASHTO"/>
      <sheetName val="CRA.MODI"/>
      <sheetName val="\Cofinanciacion\FICHAS Y FORMAT"/>
      <sheetName val="\A\Cofinanciacion\FICHAS Y FORM"/>
      <sheetName val="F.M.  2.27 Interv (2013)"/>
      <sheetName val="SUPERV"/>
      <sheetName val="CONSULTORIA"/>
      <sheetName val="INTERVENTORIA SE YOPAL"/>
      <sheetName val="1.2"/>
      <sheetName val="1.3"/>
      <sheetName val="1.4"/>
      <sheetName val="1.5"/>
      <sheetName val="1.6"/>
      <sheetName val="1.7"/>
      <sheetName val="1.8"/>
      <sheetName val="1.9"/>
      <sheetName val="1.10"/>
      <sheetName val="2.1"/>
      <sheetName val="2.2"/>
      <sheetName val="2.3"/>
      <sheetName val="3.1"/>
      <sheetName val="3.2"/>
      <sheetName val="3.3"/>
      <sheetName val="3.4"/>
      <sheetName val="4.1"/>
      <sheetName val="4.2"/>
      <sheetName val="4.3"/>
      <sheetName val="5.1"/>
      <sheetName val="5.2"/>
      <sheetName val="5.3"/>
      <sheetName val="5.4"/>
      <sheetName val="5.5"/>
      <sheetName val="5.6"/>
      <sheetName val="5.7"/>
      <sheetName val="6.1"/>
      <sheetName val="6.2"/>
      <sheetName val="6.3"/>
      <sheetName val="6.4"/>
      <sheetName val="6.5"/>
      <sheetName val="6.6"/>
      <sheetName val="7.1"/>
      <sheetName val="7.2"/>
      <sheetName val="7.3"/>
      <sheetName val="7.4"/>
      <sheetName val="8.1"/>
      <sheetName val="8.2"/>
      <sheetName val="8.3"/>
      <sheetName val="8.4"/>
      <sheetName val="8.5"/>
      <sheetName val="8.6"/>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7"/>
      <sheetName val="7.8"/>
      <sheetName val="7.9"/>
      <sheetName val="7.10"/>
      <sheetName val="7.11"/>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ronogra"/>
      <sheetName val="PROPUESTA CONCREARMADO "/>
      <sheetName val="APUS"/>
      <sheetName val="VARIOS CALCULOS DISEÑO ACTUAL"/>
      <sheetName val="T.REND DISEÑO ACTUAL"/>
      <sheetName val="FLUJO DE FONDOS DISEÑO ACTUAL"/>
      <sheetName val="Hoja6"/>
      <sheetName val="TD"/>
      <sheetName val="BD"/>
      <sheetName val="PRIMARIOS"/>
      <sheetName val="subproductos"/>
      <sheetName val="licitacion"/>
      <sheetName val="BD COD LICITA"/>
      <sheetName val="Insum"/>
      <sheetName val="UNITARIOS_GENERALES"/>
      <sheetName val="5__MODIFICATORIA"/>
      <sheetName val="UNITARIO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PVC"/>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ORINAL"/>
      <sheetName val="REPLANTE VIA"/>
      <sheetName val="CAJA INS2"/>
      <sheetName val="MURO MACIZO"/>
      <sheetName val="ALCANTAR"/>
      <sheetName val="CERCA"/>
      <sheetName val="EXCAVMANO"/>
      <sheetName val="RELLENO"/>
      <sheetName val="VENTAN"/>
      <sheetName val="ESTRUC LAV"/>
      <sheetName val="ACOMET PARCI"/>
      <sheetName val="BORDILLO"/>
      <sheetName val="ROCERIA"/>
      <sheetName val="POSTE"/>
      <sheetName val="RED AEREA"/>
      <sheetName val="SEÑAL VERTICAL"/>
      <sheetName val="REUBI POSTE"/>
      <sheetName val="PISO EN BALDO"/>
      <sheetName val="RED INTERNA"/>
      <sheetName val="RELLENO EST"/>
      <sheetName val="SOLADO"/>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Constantes Generales"/>
      <sheetName val="PRESUPUESTO ESTADIO 1"/>
      <sheetName val="PU (2)"/>
      <sheetName val="OBRA"/>
      <sheetName val="factor"/>
      <sheetName val="factor (2)"/>
      <sheetName val="Datos Generales"/>
      <sheetName val="PU"/>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1.5 GRÁFICO AVANCE"/>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d Hidraulica"/>
      <sheetName val="Cant unida medida Cerram"/>
      <sheetName val="Relleno Cerram"/>
      <sheetName val="Cerram SUR"/>
      <sheetName val="Cerran Este"/>
      <sheetName val="Cerram Oeste"/>
      <sheetName val="SUBESTACION"/>
      <sheetName val="ACTAS"/>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Gráfico1"/>
      <sheetName val="CONCRETO_3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ACARREO"/>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ANALISIS DE PRECIOS UNITARIOS"/>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301"/>
      <sheetName val="302"/>
      <sheetName val="303"/>
      <sheetName val="304"/>
      <sheetName val="305"/>
      <sheetName val="UNITARIOS RELLENOS"/>
      <sheetName val="Desmonte y Limpieza"/>
      <sheetName val="Form5 _Pág_ 2"/>
      <sheetName val="RECURSOS"/>
      <sheetName val="LSAL"/>
      <sheetName val="Jornales"/>
      <sheetName val="LIQUIDACION"/>
      <sheetName val="NOMINA"/>
      <sheetName val="Parámetros"/>
      <sheetName val="PRESUP. RESUMEN"/>
      <sheetName val="UNITARIOS%20GENERALES.xls"/>
      <sheetName val="Personalizar"/>
      <sheetName val="ACTA 1 INICIO"/>
      <sheetName val="STRSUMM0"/>
      <sheetName val="ANEXO 9 (MATERIAL)"/>
      <sheetName val="Anexo 13"/>
      <sheetName val="PRESUP"/>
      <sheetName val="SOURCES"/>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PRES"/>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EQUIPOS Y MATERIALES"/>
      <sheetName val="PRE. OFICIAL"/>
      <sheetName val="ANEXO 8 "/>
      <sheetName val="2.4"/>
      <sheetName val="2.5"/>
      <sheetName val="2.6"/>
      <sheetName val="2.7"/>
      <sheetName val="2.8"/>
      <sheetName val="2.9"/>
      <sheetName val="2.10"/>
      <sheetName val="CONCRETO 5000 PSI"/>
      <sheetName val="CONCRETO 3000 PSI"/>
      <sheetName val="LECHADA MORTERO 12"/>
      <sheetName val="FORMALETA 1 USO"/>
      <sheetName val="Presupuesto total "/>
      <sheetName val="Presupuesto Pavimentacion"/>
      <sheetName val="Cantidades Diseño"/>
      <sheetName val="Inventario Parcheo"/>
      <sheetName val="Cantidades calculadas "/>
      <sheetName val="Programación"/>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Sheet3"/>
      <sheetName val="Informe (2)"/>
      <sheetName val="AZU3sadeven"/>
      <sheetName val="Informe"/>
      <sheetName val="HHp3"/>
      <sheetName val="AvanceP3"/>
      <sheetName val="horas lluvia"/>
      <sheetName val="IDEN"/>
      <sheetName val="ANEXO"/>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ATHE"/>
      <sheetName val="THEQUIPO"/>
      <sheetName val="RELEQUIPO"/>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5 (2)"/>
      <sheetName val="6 (2)"/>
      <sheetName val="SML"/>
      <sheetName val="cuadro costos"/>
      <sheetName val="BALANCE (2)"/>
      <sheetName val="INDICES"/>
      <sheetName val="PROGR"/>
      <sheetName val="Mate"/>
      <sheetName val="Jorn"/>
      <sheetName val="1,4"/>
      <sheetName val="1,6"/>
      <sheetName val="4,2"/>
      <sheetName val="4,3"/>
      <sheetName val="7,2"/>
      <sheetName val="7,3"/>
      <sheetName val="7,4"/>
      <sheetName val="7,5"/>
      <sheetName val="8,1"/>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3.5"/>
      <sheetName val="3.6"/>
      <sheetName val="3.7"/>
      <sheetName val="Prog"/>
      <sheetName val="F Fdos"/>
      <sheetName val="Presup(2)"/>
      <sheetName val="Presupuesto GABO"/>
      <sheetName val="10.1"/>
      <sheetName val="10.2"/>
      <sheetName val="10.3"/>
      <sheetName val="11.1"/>
      <sheetName val="vinilo"/>
      <sheetName val="PAÑETE"/>
      <sheetName val="ENCHAPE"/>
      <sheetName val="CERCHA"/>
      <sheetName val="FICHA EBI 2 de 6"/>
      <sheetName val="FICHA EBI 3 de 6"/>
      <sheetName val="FICHA EBI 4 DE 6"/>
      <sheetName val="FICHA EBI 5 DE 6"/>
      <sheetName val="PE-01A"/>
      <sheetName val="PE-01-B"/>
      <sheetName val="COSTOS"/>
      <sheetName val="UNIT."/>
      <sheetName val="12.2"/>
      <sheetName val="12.3"/>
      <sheetName val="13.1"/>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TWG"/>
      <sheetName val="ENCHAP"/>
      <sheetName val="ZINC"/>
      <sheetName val="PISOGRESS"/>
      <sheetName val="CUBS"/>
      <sheetName val="3.8"/>
      <sheetName val="6.7"/>
      <sheetName val="12.4"/>
      <sheetName val="12.5"/>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8"/>
      <sheetName val="3,10"/>
      <sheetName val="3,11"/>
      <sheetName val="4,4"/>
      <sheetName val="7,6"/>
      <sheetName val="7,7"/>
      <sheetName val="7,8"/>
      <sheetName val="7,9"/>
      <sheetName val="8,2"/>
      <sheetName val="8,3"/>
      <sheetName val="8,4"/>
      <sheetName val="8,5"/>
      <sheetName val="8,7"/>
      <sheetName val="8,8"/>
      <sheetName val="8,9"/>
      <sheetName val="8,10"/>
      <sheetName val="8,11"/>
      <sheetName val="8,12"/>
      <sheetName val="8,13"/>
      <sheetName val="8,15"/>
      <sheetName val="11,6"/>
      <sheetName val="11,7"/>
      <sheetName val="11,8"/>
      <sheetName val="11,9"/>
      <sheetName val="11,10"/>
      <sheetName val="12,1"/>
      <sheetName val="12,2"/>
      <sheetName val="12,3"/>
      <sheetName val="12,4"/>
      <sheetName val="12,5"/>
      <sheetName val="14,3"/>
      <sheetName val="14,2"/>
      <sheetName val="14,4"/>
      <sheetName val="PE-Indice"/>
      <sheetName val="PE-01"/>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ORTE"/>
      <sheetName val="ESPECIALES"/>
      <sheetName val="PRESUPUESTO LICITACIÓN SRN 001"/>
      <sheetName val="SRN_005"/>
      <sheetName val="685"/>
      <sheetName val="List Equ (2)"/>
      <sheetName val="Base_Datos1"/>
      <sheetName val="Base_Datos"/>
      <sheetName val="Base_Datos2"/>
      <sheetName val="PRESE"/>
      <sheetName val="CORPOR"/>
      <sheetName val="ANTECED"/>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Base de Diseño"/>
      <sheetName val="Diagnóstico"/>
      <sheetName val="Ppto total"/>
      <sheetName val="Cimentación"/>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ECTRICO"/>
      <sheetName val="Vuelta"/>
      <sheetName val="Presupuesto_Via_distribuidora"/>
      <sheetName val="Presupuesto V2 "/>
      <sheetName val="Hoja7"/>
      <sheetName val="Hoja8"/>
      <sheetName val="Hoja9"/>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11"/>
      <sheetName val="1.12"/>
      <sheetName val="1.13"/>
      <sheetName val="1.14"/>
      <sheetName val="1.15"/>
      <sheetName val="1.16"/>
      <sheetName val="1.17"/>
      <sheetName val="1.18"/>
      <sheetName val="1.19"/>
      <sheetName val="6.8"/>
      <sheetName val="6.9"/>
      <sheetName val="6.10"/>
      <sheetName val="6.11"/>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OFERTA ECON"/>
      <sheetName val="DESPIECE REDES"/>
      <sheetName val="4.1 EBAC"/>
      <sheetName val="4.2 IMPULSION"/>
      <sheetName val="4.3 CONDUCCION"/>
      <sheetName val="4.4 TANQUES"/>
      <sheetName val="4.6 REDES"/>
      <sheetName val="4.7 RESUMEN"/>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COMPROBANTE"/>
      <sheetName val="CAJAMENOR"/>
      <sheetName val="BCO CENTRO"/>
      <sheetName val="BCO NTE(1)"/>
      <sheetName val="BCO NTE (2)"/>
      <sheetName val="ORDENPAGO"/>
      <sheetName val="RECIBOCAJA"/>
      <sheetName val="ESTADOCUENTA"/>
      <sheetName val="ORDENCOMPRA"/>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interventori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5"/>
      <sheetName val="PERT-CPM"/>
      <sheetName val="comparacion de flujos"/>
      <sheetName val="FONDO LEJANO"/>
      <sheetName val="FONDO CERCANO"/>
      <sheetName val="CUADRO MATRIZ DE ACTIV"/>
      <sheetName val="CUADRO LISTA DE ACTIVI"/>
      <sheetName val="Memoria de Calculos"/>
      <sheetName val="201P.1"/>
      <sheetName val="311P.1"/>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FT-CI-28-ACTA DE INICIO"/>
      <sheetName val="FT-CI-29-ACTA PARCIAL"/>
      <sheetName val="FT-CI-30-ACTA DE SUSPENSIÓN"/>
      <sheetName val="FT-CI-31-ACTA DE MODIFICACIÓN"/>
      <sheetName val="FT-CI-32-ACTA REINICIACION"/>
      <sheetName val="FT-CI-33-ACTA DE TERMINACIÓN"/>
      <sheetName val="FT-CI-34-ACTA LIQUIDACIÓN"/>
      <sheetName val="FT-CI-35-AMPLIA. SUSPENSIÓN"/>
      <sheetName val="FT-CI-36-ACTA FIJACION PRECIOS "/>
      <sheetName val="FT-CI-34 (V 0.0)"/>
      <sheetName val="PRESENTACION"/>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aCCIDENTES DE 19"/>
      <sheetName val="PreDES"/>
      <sheetName val="Ba Da"/>
    </sheet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ADMINISTRACION</v>
          </cell>
          <cell r="B6" t="str">
            <v>KM</v>
          </cell>
          <cell r="C6">
            <v>20</v>
          </cell>
          <cell r="G6">
            <v>5</v>
          </cell>
        </row>
        <row r="7">
          <cell r="A7" t="str">
            <v>IMPREVISTOS</v>
          </cell>
          <cell r="B7" t="str">
            <v>KM</v>
          </cell>
          <cell r="C7">
            <v>40</v>
          </cell>
          <cell r="G7">
            <v>15</v>
          </cell>
        </row>
        <row r="8">
          <cell r="A8" t="str">
            <v>UTILIDAD</v>
          </cell>
          <cell r="B8" t="str">
            <v>KM</v>
          </cell>
          <cell r="C8">
            <v>50</v>
          </cell>
          <cell r="G8">
            <v>15</v>
          </cell>
        </row>
        <row r="9">
          <cell r="A9" t="str">
            <v>PRESTACIONES</v>
          </cell>
          <cell r="B9" t="str">
            <v>KM</v>
          </cell>
          <cell r="C9">
            <v>50</v>
          </cell>
          <cell r="G9">
            <v>50</v>
          </cell>
        </row>
        <row r="10">
          <cell r="A10" t="str">
            <v>DISTANCIA ACARREO 1</v>
          </cell>
          <cell r="B10" t="str">
            <v>KM</v>
          </cell>
          <cell r="C10">
            <v>50</v>
          </cell>
          <cell r="G10">
            <v>50</v>
          </cell>
        </row>
        <row r="11">
          <cell r="A11" t="str">
            <v>DISTANCIA SUMINISTRO (MATERIAL DE LA ZONA)</v>
          </cell>
          <cell r="B11" t="str">
            <v>KM</v>
          </cell>
          <cell r="C11">
            <v>100</v>
          </cell>
          <cell r="G11">
            <v>100</v>
          </cell>
        </row>
        <row r="12">
          <cell r="A12" t="str">
            <v>DISTANCIA SUMINISTRO</v>
          </cell>
          <cell r="B12" t="str">
            <v>DIA</v>
          </cell>
          <cell r="C12">
            <v>31500</v>
          </cell>
          <cell r="E12">
            <v>26574.754902500001</v>
          </cell>
          <cell r="G12">
            <v>28278</v>
          </cell>
          <cell r="H12">
            <v>3222</v>
          </cell>
        </row>
        <row r="13">
          <cell r="A13" t="str">
            <v>DISTANCIA SUMINISTRO BASES SUB BASES AFIRMADOS</v>
          </cell>
          <cell r="B13" t="str">
            <v>DIA</v>
          </cell>
          <cell r="C13">
            <v>50300</v>
          </cell>
          <cell r="E13">
            <v>42519.607843999998</v>
          </cell>
          <cell r="G13">
            <v>45245</v>
          </cell>
          <cell r="H13">
            <v>5055</v>
          </cell>
        </row>
        <row r="14">
          <cell r="A14" t="str">
            <v>DISTANCIA DE SUMINISTRO CONCRETOS</v>
          </cell>
          <cell r="B14" t="str">
            <v>DIA</v>
          </cell>
          <cell r="C14">
            <v>24500</v>
          </cell>
          <cell r="E14">
            <v>14456.66666696</v>
          </cell>
          <cell r="G14">
            <v>15500</v>
          </cell>
          <cell r="H14">
            <v>9000</v>
          </cell>
        </row>
        <row r="15">
          <cell r="A15" t="str">
            <v>DISTANCIA DE SUMINISTRO MEZCLAS ASFALTICAS</v>
          </cell>
          <cell r="B15" t="str">
            <v>DIA</v>
          </cell>
          <cell r="C15">
            <v>40000</v>
          </cell>
          <cell r="E15">
            <v>28700.7352947</v>
          </cell>
          <cell r="G15">
            <v>30540</v>
          </cell>
          <cell r="H15">
            <v>9460</v>
          </cell>
        </row>
        <row r="16">
          <cell r="A16" t="str">
            <v>DISTANCIA TRANSPORTE ESTRUCTURA METALICA</v>
          </cell>
          <cell r="B16" t="str">
            <v>DIA</v>
          </cell>
          <cell r="C16">
            <v>44000</v>
          </cell>
          <cell r="E16">
            <v>37204.6568635</v>
          </cell>
          <cell r="G16">
            <v>39589</v>
          </cell>
          <cell r="H16">
            <v>4411</v>
          </cell>
        </row>
        <row r="17">
          <cell r="A17" t="str">
            <v>CADENERO</v>
          </cell>
          <cell r="B17" t="str">
            <v>DIA</v>
          </cell>
          <cell r="C17">
            <v>24500</v>
          </cell>
          <cell r="E17">
            <v>14456.66666696</v>
          </cell>
          <cell r="G17">
            <v>15500</v>
          </cell>
          <cell r="H17">
            <v>9000</v>
          </cell>
        </row>
        <row r="18">
          <cell r="A18" t="str">
            <v>INSPECTOR DE FABRICACION Y MONTAJE</v>
          </cell>
          <cell r="B18" t="str">
            <v>DIA</v>
          </cell>
          <cell r="C18">
            <v>26000</v>
          </cell>
          <cell r="E18">
            <v>21259.803921999999</v>
          </cell>
          <cell r="G18">
            <v>22623</v>
          </cell>
          <cell r="H18">
            <v>3377</v>
          </cell>
        </row>
        <row r="19">
          <cell r="A19" t="str">
            <v>OBRERO</v>
          </cell>
          <cell r="B19" t="str">
            <v>DIA</v>
          </cell>
          <cell r="C19">
            <v>30000</v>
          </cell>
          <cell r="E19">
            <v>31889.705882999999</v>
          </cell>
          <cell r="G19">
            <v>33934</v>
          </cell>
          <cell r="H19">
            <v>-3934</v>
          </cell>
        </row>
        <row r="20">
          <cell r="A20" t="str">
            <v>OFICIAL</v>
          </cell>
          <cell r="B20" t="str">
            <v>DIA</v>
          </cell>
          <cell r="C20">
            <v>56600</v>
          </cell>
          <cell r="E20">
            <v>47834.558824500004</v>
          </cell>
          <cell r="G20">
            <v>50901</v>
          </cell>
          <cell r="H20">
            <v>5699</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33">
          <cell r="C33">
            <v>0.77967625899280601</v>
          </cell>
        </row>
      </sheetData>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ow r="6">
          <cell r="A6" t="str">
            <v>TOPÓGRAFO</v>
          </cell>
        </row>
      </sheetData>
      <sheetData sheetId="532"/>
      <sheetData sheetId="533"/>
      <sheetData sheetId="534">
        <row r="2">
          <cell r="A2" t="str">
            <v>CODIGO</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row r="1">
          <cell r="A1" t="str">
            <v>INSTITUTO NACIONAL DE VIAS</v>
          </cell>
        </row>
      </sheetData>
      <sheetData sheetId="858" refreshError="1"/>
      <sheetData sheetId="859" refreshError="1"/>
      <sheetData sheetId="860" refreshError="1"/>
      <sheetData sheetId="861">
        <row r="5">
          <cell r="E5" t="str">
            <v>CANTIDAD</v>
          </cell>
        </row>
      </sheetData>
      <sheetData sheetId="862">
        <row r="5">
          <cell r="E5" t="str">
            <v>CANTIDAD</v>
          </cell>
        </row>
      </sheetData>
      <sheetData sheetId="863"/>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ow r="1">
          <cell r="A1" t="str">
            <v>ABRAZADERA DE SALIDA TIPO 1</v>
          </cell>
        </row>
      </sheetData>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sheetData sheetId="951"/>
      <sheetData sheetId="952"/>
      <sheetData sheetId="953"/>
      <sheetData sheetId="954"/>
      <sheetData sheetId="955"/>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efreshError="1"/>
      <sheetData sheetId="980" refreshError="1"/>
      <sheetData sheetId="981" refreshError="1"/>
      <sheetData sheetId="982"/>
      <sheetData sheetId="983" refreshError="1"/>
      <sheetData sheetId="984"/>
      <sheetData sheetId="985" refreshError="1"/>
      <sheetData sheetId="986" refreshError="1"/>
      <sheetData sheetId="987">
        <row r="33">
          <cell r="C33">
            <v>0.77967625899280601</v>
          </cell>
        </row>
      </sheetData>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ow r="168">
          <cell r="D168">
            <v>10046</v>
          </cell>
        </row>
      </sheetData>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refreshError="1"/>
      <sheetData sheetId="1585"/>
      <sheetData sheetId="1586" refreshError="1"/>
      <sheetData sheetId="1587" refreshError="1"/>
      <sheetData sheetId="1588" refreshError="1"/>
      <sheetData sheetId="1589" refreshError="1"/>
      <sheetData sheetId="1590" refreshError="1"/>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row r="4">
          <cell r="B4">
            <v>0</v>
          </cell>
        </row>
      </sheetData>
      <sheetData sheetId="1620"/>
      <sheetData sheetId="1621"/>
      <sheetData sheetId="1622"/>
      <sheetData sheetId="1623"/>
      <sheetData sheetId="1624"/>
      <sheetData sheetId="1625">
        <row r="4">
          <cell r="B4">
            <v>0</v>
          </cell>
        </row>
      </sheetData>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refreshError="1"/>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sheetData sheetId="2823"/>
      <sheetData sheetId="2824"/>
      <sheetData sheetId="2825"/>
      <sheetData sheetId="2826">
        <row r="82">
          <cell r="B82" t="str">
            <v>ING. NESTOR FABIAN PEREZ MATEUS</v>
          </cell>
        </row>
      </sheetData>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ow r="71">
          <cell r="G71">
            <v>227</v>
          </cell>
        </row>
      </sheetData>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row r="5">
          <cell r="E5" t="str">
            <v>CANTIDAD</v>
          </cell>
        </row>
      </sheetData>
      <sheetData sheetId="3030">
        <row r="5">
          <cell r="E5" t="str">
            <v>CANTIDAD</v>
          </cell>
        </row>
      </sheetData>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row r="18">
          <cell r="C18">
            <v>7000</v>
          </cell>
        </row>
      </sheetData>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refreshError="1"/>
      <sheetData sheetId="3323"/>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sheetData sheetId="3354"/>
      <sheetData sheetId="3355" refreshError="1"/>
      <sheetData sheetId="3356" refreshError="1"/>
      <sheetData sheetId="3357" refreshError="1"/>
      <sheetData sheetId="3358" refreshError="1"/>
      <sheetData sheetId="3359" refreshError="1"/>
      <sheetData sheetId="3360" refreshError="1"/>
      <sheetData sheetId="3361"/>
      <sheetData sheetId="3362" refreshError="1"/>
      <sheetData sheetId="3363" refreshError="1"/>
      <sheetData sheetId="3364" refreshError="1"/>
      <sheetData sheetId="3365" refreshError="1"/>
      <sheetData sheetId="3366" refreshError="1"/>
      <sheetData sheetId="3367" refreshError="1"/>
      <sheetData sheetId="3368"/>
      <sheetData sheetId="3369"/>
      <sheetData sheetId="3370"/>
      <sheetData sheetId="3371"/>
      <sheetData sheetId="3372"/>
      <sheetData sheetId="3373"/>
      <sheetData sheetId="3374"/>
      <sheetData sheetId="3375"/>
      <sheetData sheetId="3376"/>
      <sheetData sheetId="3377"/>
      <sheetData sheetId="3378"/>
      <sheetData sheetId="3379" refreshError="1"/>
      <sheetData sheetId="3380"/>
      <sheetData sheetId="3381" refreshError="1"/>
      <sheetData sheetId="3382" refreshError="1"/>
      <sheetData sheetId="3383"/>
      <sheetData sheetId="3384"/>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sheetData sheetId="3429"/>
      <sheetData sheetId="3430"/>
      <sheetData sheetId="3431"/>
      <sheetData sheetId="3432"/>
      <sheetData sheetId="3433"/>
      <sheetData sheetId="3434"/>
      <sheetData sheetId="3435"/>
      <sheetData sheetId="3436"/>
      <sheetData sheetId="3437" refreshError="1"/>
      <sheetData sheetId="3438" refreshError="1"/>
      <sheetData sheetId="3439"/>
      <sheetData sheetId="3440"/>
      <sheetData sheetId="3441"/>
      <sheetData sheetId="3442"/>
      <sheetData sheetId="3443"/>
      <sheetData sheetId="3444"/>
      <sheetData sheetId="3445"/>
      <sheetData sheetId="3446"/>
      <sheetData sheetId="3447"/>
      <sheetData sheetId="3448"/>
      <sheetData sheetId="3449" refreshError="1"/>
      <sheetData sheetId="3450"/>
      <sheetData sheetId="3451"/>
      <sheetData sheetId="3452"/>
      <sheetData sheetId="3453"/>
      <sheetData sheetId="3454" refreshError="1"/>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refreshError="1"/>
      <sheetData sheetId="3564" refreshError="1"/>
      <sheetData sheetId="3565" refreshError="1"/>
      <sheetData sheetId="3566"/>
      <sheetData sheetId="3567" refreshError="1"/>
      <sheetData sheetId="3568" refreshError="1"/>
      <sheetData sheetId="3569"/>
      <sheetData sheetId="3570" refreshError="1"/>
      <sheetData sheetId="3571" refreshError="1"/>
      <sheetData sheetId="3572">
        <row r="11">
          <cell r="A11">
            <v>1</v>
          </cell>
        </row>
      </sheetData>
      <sheetData sheetId="3573">
        <row r="4">
          <cell r="C4" t="str">
            <v>INTERVENTORIA TECNICO ADMINISTRATIVA PARA LA CONSTRUCCION, INSTALACION DE EQUIPOS, PRUEBAS Y PUESTA EN MARCHA DEL SISTEMA DE SECTORIZACION DEL OLEODUCTO TRANSANDINO.</v>
          </cell>
        </row>
      </sheetData>
      <sheetData sheetId="3574"/>
      <sheetData sheetId="3575"/>
      <sheetData sheetId="3576"/>
      <sheetData sheetId="3577"/>
      <sheetData sheetId="3578"/>
      <sheetData sheetId="3579"/>
      <sheetData sheetId="3580"/>
      <sheetData sheetId="3581"/>
      <sheetData sheetId="3582" refreshError="1"/>
      <sheetData sheetId="3583" refreshError="1"/>
      <sheetData sheetId="3584" refreshError="1"/>
      <sheetData sheetId="3585" refreshError="1"/>
      <sheetData sheetId="3586">
        <row r="9">
          <cell r="D9" t="str">
            <v>FECHA</v>
          </cell>
        </row>
      </sheetData>
      <sheetData sheetId="3587"/>
      <sheetData sheetId="3588"/>
      <sheetData sheetId="3589"/>
      <sheetData sheetId="3590" refreshError="1"/>
      <sheetData sheetId="3591" refreshError="1"/>
      <sheetData sheetId="3592"/>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sheetData sheetId="3623"/>
      <sheetData sheetId="3624"/>
      <sheetData sheetId="3625"/>
      <sheetData sheetId="3626"/>
      <sheetData sheetId="3627"/>
      <sheetData sheetId="3628"/>
      <sheetData sheetId="3629" refreshError="1"/>
      <sheetData sheetId="3630"/>
      <sheetData sheetId="3631"/>
      <sheetData sheetId="3632"/>
      <sheetData sheetId="3633"/>
      <sheetData sheetId="3634"/>
      <sheetData sheetId="3635"/>
      <sheetData sheetId="3636"/>
      <sheetData sheetId="3637"/>
      <sheetData sheetId="3638"/>
      <sheetData sheetId="3639"/>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ow r="47">
          <cell r="I47">
            <v>0</v>
          </cell>
        </row>
      </sheetData>
      <sheetData sheetId="3855"/>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sheetData sheetId="3893"/>
      <sheetData sheetId="3894"/>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sheetData sheetId="3929"/>
      <sheetData sheetId="3930"/>
      <sheetData sheetId="393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sheetData sheetId="3941"/>
      <sheetData sheetId="3942" refreshError="1"/>
      <sheetData sheetId="3943" refreshError="1"/>
      <sheetData sheetId="3944"/>
      <sheetData sheetId="3945"/>
      <sheetData sheetId="3946"/>
      <sheetData sheetId="3947"/>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sheetData sheetId="4069">
        <row r="5">
          <cell r="E5" t="str">
            <v>CANTIDAD</v>
          </cell>
        </row>
      </sheetData>
      <sheetData sheetId="4070"/>
      <sheetData sheetId="4071"/>
      <sheetData sheetId="4072"/>
      <sheetData sheetId="4073"/>
      <sheetData sheetId="4074"/>
      <sheetData sheetId="4075"/>
      <sheetData sheetId="4076" refreshError="1"/>
      <sheetData sheetId="4077"/>
      <sheetData sheetId="4078" refreshError="1"/>
      <sheetData sheetId="4079" refreshError="1"/>
      <sheetData sheetId="4080"/>
      <sheetData sheetId="4081" refreshError="1"/>
      <sheetData sheetId="4082"/>
      <sheetData sheetId="4083"/>
      <sheetData sheetId="4084" refreshError="1"/>
      <sheetData sheetId="4085" refreshError="1"/>
      <sheetData sheetId="4086"/>
      <sheetData sheetId="4087">
        <row r="3">
          <cell r="D3" t="str">
            <v xml:space="preserve">Marzo  31/2002 </v>
          </cell>
        </row>
      </sheetData>
      <sheetData sheetId="4088" refreshError="1"/>
      <sheetData sheetId="4089" refreshError="1"/>
      <sheetData sheetId="4090" refreshError="1"/>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refreshError="1"/>
      <sheetData sheetId="4106" refreshError="1"/>
      <sheetData sheetId="4107" refreshError="1"/>
      <sheetData sheetId="4108" refreshError="1"/>
      <sheetData sheetId="4109"/>
      <sheetData sheetId="4110"/>
      <sheetData sheetId="4111"/>
      <sheetData sheetId="4112"/>
      <sheetData sheetId="4113">
        <row r="525">
          <cell r="K525">
            <v>1695.87</v>
          </cell>
        </row>
      </sheetData>
      <sheetData sheetId="4114">
        <row r="525">
          <cell r="K525">
            <v>3577.94</v>
          </cell>
        </row>
      </sheetData>
      <sheetData sheetId="4115">
        <row r="525">
          <cell r="K525">
            <v>5147.76</v>
          </cell>
        </row>
      </sheetData>
      <sheetData sheetId="4116">
        <row r="525">
          <cell r="K525">
            <v>4940.1099999999997</v>
          </cell>
        </row>
      </sheetData>
      <sheetData sheetId="4117">
        <row r="526">
          <cell r="K526">
            <v>695.98</v>
          </cell>
        </row>
      </sheetData>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sheetData sheetId="4135" refreshError="1"/>
      <sheetData sheetId="4136" refreshError="1"/>
      <sheetData sheetId="4137" refreshError="1"/>
      <sheetData sheetId="4138" refreshError="1"/>
      <sheetData sheetId="4139" refreshError="1"/>
      <sheetData sheetId="4140" refreshError="1"/>
      <sheetData sheetId="4141" refreshError="1"/>
      <sheetData sheetId="4142"/>
      <sheetData sheetId="4143" refreshError="1"/>
      <sheetData sheetId="4144" refreshError="1"/>
      <sheetData sheetId="4145" refreshError="1"/>
      <sheetData sheetId="4146" refreshError="1"/>
      <sheetData sheetId="4147"/>
      <sheetData sheetId="4148" refreshError="1"/>
      <sheetData sheetId="4149" refreshError="1"/>
      <sheetData sheetId="4150" refreshError="1"/>
      <sheetData sheetId="4151" refreshError="1"/>
      <sheetData sheetId="4152" refreshError="1"/>
      <sheetData sheetId="4153" refreshError="1"/>
      <sheetData sheetId="4154"/>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sheetData sheetId="4300"/>
      <sheetData sheetId="4301"/>
      <sheetData sheetId="4302"/>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sheetData sheetId="4339"/>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sheetData sheetId="4349"/>
      <sheetData sheetId="4350"/>
      <sheetData sheetId="4351"/>
      <sheetData sheetId="4352">
        <row r="18">
          <cell r="C18">
            <v>7000</v>
          </cell>
        </row>
      </sheetData>
      <sheetData sheetId="4353"/>
      <sheetData sheetId="4354" refreshError="1"/>
      <sheetData sheetId="4355" refreshError="1"/>
      <sheetData sheetId="4356"/>
      <sheetData sheetId="4357"/>
      <sheetData sheetId="4358" refreshError="1"/>
      <sheetData sheetId="4359" refreshError="1"/>
      <sheetData sheetId="4360" refreshError="1"/>
      <sheetData sheetId="4361" refreshError="1"/>
      <sheetData sheetId="4362" refreshError="1"/>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refreshError="1"/>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refreshError="1"/>
      <sheetData sheetId="4414" refreshError="1"/>
      <sheetData sheetId="4415" refreshError="1"/>
      <sheetData sheetId="4416" refreshError="1"/>
      <sheetData sheetId="4417"/>
      <sheetData sheetId="4418" refreshError="1"/>
      <sheetData sheetId="4419" refreshError="1"/>
      <sheetData sheetId="4420" refreshError="1"/>
      <sheetData sheetId="4421" refreshError="1"/>
      <sheetData sheetId="4422" refreshError="1"/>
      <sheetData sheetId="4423" refreshError="1"/>
      <sheetData sheetId="4424" refreshError="1"/>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sheetData sheetId="5059"/>
      <sheetData sheetId="5060"/>
      <sheetData sheetId="5061" refreshError="1"/>
      <sheetData sheetId="5062" refreshError="1"/>
      <sheetData sheetId="5063" refreshError="1"/>
      <sheetData sheetId="5064" refreshError="1"/>
      <sheetData sheetId="5065" refreshError="1"/>
      <sheetData sheetId="5066" refreshError="1"/>
      <sheetData sheetId="5067"/>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sheetData sheetId="5164"/>
      <sheetData sheetId="5165"/>
      <sheetData sheetId="5166">
        <row r="1">
          <cell r="A1" t="str">
            <v>ITEM</v>
          </cell>
        </row>
      </sheetData>
      <sheetData sheetId="5167">
        <row r="1">
          <cell r="A1" t="str">
            <v>EQUIPO</v>
          </cell>
        </row>
      </sheetData>
      <sheetData sheetId="5168">
        <row r="1">
          <cell r="A1" t="str">
            <v>ADMINISTRACION</v>
          </cell>
        </row>
      </sheetData>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row r="1">
          <cell r="A1" t="str">
            <v>ITEM</v>
          </cell>
        </row>
      </sheetData>
      <sheetData sheetId="5182">
        <row r="1">
          <cell r="A1" t="str">
            <v>EQUIPO</v>
          </cell>
        </row>
      </sheetData>
      <sheetData sheetId="5183">
        <row r="1">
          <cell r="A1" t="str">
            <v>ADMINISTRACION</v>
          </cell>
        </row>
      </sheetData>
      <sheetData sheetId="5184">
        <row r="1">
          <cell r="A1" t="str">
            <v>EQUIPO</v>
          </cell>
        </row>
      </sheetData>
      <sheetData sheetId="5185">
        <row r="1">
          <cell r="A1" t="str">
            <v>ADMINISTRACION</v>
          </cell>
        </row>
      </sheetData>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refreshError="1"/>
      <sheetData sheetId="5232"/>
      <sheetData sheetId="5233"/>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sheetData sheetId="5311">
        <row r="21">
          <cell r="G21" t="b">
            <v>0</v>
          </cell>
        </row>
      </sheetData>
      <sheetData sheetId="5312"/>
      <sheetData sheetId="5313"/>
      <sheetData sheetId="5314">
        <row r="5">
          <cell r="A5" t="str">
            <v>Desperdicio</v>
          </cell>
        </row>
      </sheetData>
      <sheetData sheetId="5315">
        <row r="7">
          <cell r="A7" t="str">
            <v>Herramientas Menores</v>
          </cell>
        </row>
      </sheetData>
      <sheetData sheetId="5316">
        <row r="6">
          <cell r="A6" t="str">
            <v>TOPÓGRAFO</v>
          </cell>
        </row>
      </sheetData>
      <sheetData sheetId="5317">
        <row r="5">
          <cell r="A5" t="str">
            <v>Desperdicio</v>
          </cell>
        </row>
      </sheetData>
      <sheetData sheetId="5318">
        <row r="7">
          <cell r="A7" t="str">
            <v>Herramientas Menores</v>
          </cell>
        </row>
      </sheetData>
      <sheetData sheetId="5319">
        <row r="6">
          <cell r="A6" t="str">
            <v>TOPÓGRAFO</v>
          </cell>
        </row>
      </sheetData>
      <sheetData sheetId="5320"/>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sheetData sheetId="5424" refreshError="1"/>
      <sheetData sheetId="5425" refreshError="1"/>
      <sheetData sheetId="5426"/>
      <sheetData sheetId="5427"/>
      <sheetData sheetId="5428" refreshError="1"/>
      <sheetData sheetId="5429"/>
      <sheetData sheetId="5430">
        <row r="7">
          <cell r="B7">
            <v>0.1</v>
          </cell>
        </row>
      </sheetData>
      <sheetData sheetId="5431">
        <row r="7">
          <cell r="B7">
            <v>0.1</v>
          </cell>
        </row>
      </sheetData>
      <sheetData sheetId="5432"/>
      <sheetData sheetId="5433" refreshError="1"/>
      <sheetData sheetId="5434" refreshError="1"/>
      <sheetData sheetId="5435" refreshError="1"/>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refreshError="1"/>
      <sheetData sheetId="5459"/>
      <sheetData sheetId="5460"/>
      <sheetData sheetId="5461"/>
      <sheetData sheetId="5462"/>
      <sheetData sheetId="5463"/>
      <sheetData sheetId="5464"/>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row r="1">
          <cell r="A1" t="str">
            <v>ITEM</v>
          </cell>
        </row>
      </sheetData>
      <sheetData sheetId="5722">
        <row r="1">
          <cell r="A1" t="str">
            <v>EQUIPO</v>
          </cell>
        </row>
      </sheetData>
      <sheetData sheetId="5723">
        <row r="1">
          <cell r="A1" t="str">
            <v>ADMINISTRACION</v>
          </cell>
        </row>
      </sheetData>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row r="1">
          <cell r="A1" t="str">
            <v>ITEM</v>
          </cell>
        </row>
      </sheetData>
      <sheetData sheetId="5760">
        <row r="1">
          <cell r="A1" t="str">
            <v>EQUIPO</v>
          </cell>
        </row>
      </sheetData>
      <sheetData sheetId="5761">
        <row r="1">
          <cell r="A1" t="str">
            <v>ADMINISTRACION</v>
          </cell>
        </row>
      </sheetData>
      <sheetData sheetId="5762"/>
      <sheetData sheetId="5763"/>
      <sheetData sheetId="5764"/>
      <sheetData sheetId="5765"/>
      <sheetData sheetId="5766"/>
      <sheetData sheetId="5767"/>
      <sheetData sheetId="5768"/>
      <sheetData sheetId="5769"/>
      <sheetData sheetId="5770"/>
      <sheetData sheetId="5771"/>
      <sheetData sheetId="5772"/>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sheetData sheetId="5876"/>
      <sheetData sheetId="5877" refreshError="1"/>
      <sheetData sheetId="5878" refreshError="1"/>
      <sheetData sheetId="5879" refreshError="1"/>
      <sheetData sheetId="5880" refreshError="1"/>
      <sheetData sheetId="5881" refreshError="1"/>
      <sheetData sheetId="5882" refreshError="1"/>
      <sheetData sheetId="5883"/>
      <sheetData sheetId="5884"/>
      <sheetData sheetId="5885"/>
      <sheetData sheetId="5886">
        <row r="1">
          <cell r="B1" t="str">
            <v>CTO-102-2002</v>
          </cell>
        </row>
      </sheetData>
      <sheetData sheetId="5887"/>
      <sheetData sheetId="5888"/>
      <sheetData sheetId="5889"/>
      <sheetData sheetId="5890" refreshError="1"/>
      <sheetData sheetId="5891"/>
      <sheetData sheetId="5892"/>
      <sheetData sheetId="5893"/>
      <sheetData sheetId="5894"/>
      <sheetData sheetId="5895"/>
      <sheetData sheetId="5896"/>
      <sheetData sheetId="5897"/>
      <sheetData sheetId="5898"/>
      <sheetData sheetId="5899"/>
      <sheetData sheetId="5900"/>
      <sheetData sheetId="5901" refreshError="1"/>
      <sheetData sheetId="5902" refreshError="1"/>
      <sheetData sheetId="5903"/>
      <sheetData sheetId="5904" refreshError="1"/>
      <sheetData sheetId="5905" refreshError="1"/>
      <sheetData sheetId="5906" refreshError="1"/>
      <sheetData sheetId="5907"/>
      <sheetData sheetId="5908" refreshError="1"/>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sheetData sheetId="6245"/>
      <sheetData sheetId="6246">
        <row r="5">
          <cell r="E5" t="str">
            <v>CANTIDAD</v>
          </cell>
        </row>
      </sheetData>
      <sheetData sheetId="6247">
        <row r="5">
          <cell r="E5" t="str">
            <v>CANTIDAD</v>
          </cell>
        </row>
      </sheetData>
      <sheetData sheetId="6248">
        <row r="5">
          <cell r="E5" t="str">
            <v>CANTIDAD</v>
          </cell>
        </row>
      </sheetData>
      <sheetData sheetId="6249">
        <row r="5">
          <cell r="E5" t="str">
            <v>CANTIDAD</v>
          </cell>
        </row>
      </sheetData>
      <sheetData sheetId="6250">
        <row r="5">
          <cell r="E5" t="str">
            <v>CANTIDAD</v>
          </cell>
        </row>
      </sheetData>
      <sheetData sheetId="6251">
        <row r="5">
          <cell r="E5" t="str">
            <v>CANTIDAD</v>
          </cell>
        </row>
      </sheetData>
      <sheetData sheetId="6252">
        <row r="5">
          <cell r="E5" t="str">
            <v>CANTIDAD</v>
          </cell>
        </row>
      </sheetData>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row r="16">
          <cell r="A16" t="str">
            <v>ABONO 10-30-10</v>
          </cell>
        </row>
      </sheetData>
      <sheetData sheetId="6451"/>
      <sheetData sheetId="6452"/>
      <sheetData sheetId="6453"/>
      <sheetData sheetId="6454" refreshError="1"/>
      <sheetData sheetId="6455" refreshError="1"/>
      <sheetData sheetId="6456" refreshError="1"/>
      <sheetData sheetId="6457" refreshError="1"/>
      <sheetData sheetId="6458" refreshError="1"/>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sheetData sheetId="6489" refreshError="1"/>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sheetData sheetId="6535" refreshError="1"/>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refreshError="1"/>
      <sheetData sheetId="6572" refreshError="1"/>
      <sheetData sheetId="6573" refreshError="1"/>
      <sheetData sheetId="6574"/>
      <sheetData sheetId="6575"/>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sheetData sheetId="6587" refreshError="1"/>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refreshError="1"/>
      <sheetData sheetId="6601" refreshError="1"/>
      <sheetData sheetId="6602" refreshError="1"/>
      <sheetData sheetId="6603" refreshError="1"/>
      <sheetData sheetId="6604" refreshError="1"/>
      <sheetData sheetId="6605"/>
      <sheetData sheetId="6606"/>
      <sheetData sheetId="6607"/>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sheetData sheetId="6632" refreshError="1"/>
      <sheetData sheetId="6633"/>
      <sheetData sheetId="6634" refreshError="1"/>
      <sheetData sheetId="6635">
        <row r="1">
          <cell r="A1" t="str">
            <v>INSTITUTO NACIONAL DE VIAS</v>
          </cell>
        </row>
      </sheetData>
      <sheetData sheetId="6636" refreshError="1"/>
      <sheetData sheetId="6637" refreshError="1"/>
      <sheetData sheetId="6638" refreshError="1"/>
      <sheetData sheetId="6639" refreshError="1"/>
      <sheetData sheetId="6640" refreshError="1"/>
      <sheetData sheetId="6641" refreshError="1"/>
      <sheetData sheetId="6642" refreshError="1"/>
      <sheetData sheetId="6643">
        <row r="36">
          <cell r="G36">
            <v>271000.00000162207</v>
          </cell>
        </row>
      </sheetData>
      <sheetData sheetId="6644">
        <row r="33">
          <cell r="G33">
            <v>283000.00002693152</v>
          </cell>
        </row>
      </sheetData>
      <sheetData sheetId="6645">
        <row r="33">
          <cell r="G33">
            <v>290000.00000013626</v>
          </cell>
        </row>
      </sheetData>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ow r="1">
          <cell r="C1">
            <v>0.2</v>
          </cell>
        </row>
      </sheetData>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sheetData sheetId="7069"/>
      <sheetData sheetId="7070"/>
      <sheetData sheetId="7071">
        <row r="14">
          <cell r="D14">
            <v>38504</v>
          </cell>
        </row>
      </sheetData>
      <sheetData sheetId="7072"/>
      <sheetData sheetId="7073"/>
      <sheetData sheetId="7074">
        <row r="14">
          <cell r="D14">
            <v>38504</v>
          </cell>
        </row>
      </sheetData>
      <sheetData sheetId="7075"/>
      <sheetData sheetId="7076"/>
      <sheetData sheetId="7077"/>
      <sheetData sheetId="7078">
        <row r="14">
          <cell r="D14">
            <v>38504</v>
          </cell>
        </row>
      </sheetData>
      <sheetData sheetId="7079"/>
      <sheetData sheetId="7080"/>
      <sheetData sheetId="708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sheetData sheetId="7126"/>
      <sheetData sheetId="7127"/>
      <sheetData sheetId="7128"/>
      <sheetData sheetId="7129"/>
      <sheetData sheetId="7130"/>
      <sheetData sheetId="7131"/>
      <sheetData sheetId="7132"/>
      <sheetData sheetId="7133" refreshError="1"/>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refreshError="1"/>
      <sheetData sheetId="7181"/>
      <sheetData sheetId="7182"/>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sheetData sheetId="7192" refreshError="1"/>
      <sheetData sheetId="7193"/>
      <sheetData sheetId="7194"/>
      <sheetData sheetId="7195"/>
      <sheetData sheetId="7196"/>
      <sheetData sheetId="7197"/>
      <sheetData sheetId="7198"/>
      <sheetData sheetId="7199"/>
      <sheetData sheetId="7200"/>
      <sheetData sheetId="7201"/>
      <sheetData sheetId="7202"/>
      <sheetData sheetId="7203" refreshError="1"/>
      <sheetData sheetId="7204"/>
      <sheetData sheetId="7205"/>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refreshError="1"/>
      <sheetData sheetId="7310" refreshError="1"/>
      <sheetData sheetId="7311" refreshError="1"/>
      <sheetData sheetId="7312" refreshError="1"/>
      <sheetData sheetId="7313"/>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sheetData sheetId="7370"/>
      <sheetData sheetId="7371"/>
      <sheetData sheetId="7372"/>
      <sheetData sheetId="7373">
        <row r="6">
          <cell r="A6" t="str">
            <v>CO-A1</v>
          </cell>
        </row>
      </sheetData>
      <sheetData sheetId="7374"/>
      <sheetData sheetId="7375" refreshError="1"/>
      <sheetData sheetId="7376"/>
      <sheetData sheetId="7377"/>
      <sheetData sheetId="7378"/>
      <sheetData sheetId="7379">
        <row r="4">
          <cell r="E4" t="str">
            <v>GUPCO</v>
          </cell>
        </row>
      </sheetData>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refreshError="1"/>
      <sheetData sheetId="7393"/>
      <sheetData sheetId="7394"/>
      <sheetData sheetId="7395"/>
      <sheetData sheetId="7396"/>
      <sheetData sheetId="7397"/>
      <sheetData sheetId="7398"/>
      <sheetData sheetId="7399" refreshError="1"/>
      <sheetData sheetId="7400" refreshError="1"/>
      <sheetData sheetId="7401" refreshError="1"/>
      <sheetData sheetId="7402" refreshError="1"/>
      <sheetData sheetId="7403" refreshError="1"/>
      <sheetData sheetId="7404" refreshError="1"/>
      <sheetData sheetId="7405" refreshError="1"/>
      <sheetData sheetId="7406"/>
      <sheetData sheetId="7407" refreshError="1"/>
      <sheetData sheetId="7408"/>
      <sheetData sheetId="7409" refreshError="1"/>
      <sheetData sheetId="7410"/>
      <sheetData sheetId="7411"/>
      <sheetData sheetId="7412"/>
      <sheetData sheetId="7413"/>
      <sheetData sheetId="7414"/>
      <sheetData sheetId="7415"/>
      <sheetData sheetId="7416"/>
      <sheetData sheetId="7417"/>
      <sheetData sheetId="7418"/>
      <sheetData sheetId="7419"/>
      <sheetData sheetId="7420" refreshError="1"/>
      <sheetData sheetId="7421"/>
      <sheetData sheetId="7422"/>
      <sheetData sheetId="7423"/>
      <sheetData sheetId="7424"/>
      <sheetData sheetId="7425" refreshError="1"/>
      <sheetData sheetId="7426" refreshError="1"/>
      <sheetData sheetId="7427" refreshError="1"/>
      <sheetData sheetId="7428"/>
      <sheetData sheetId="7429" refreshError="1"/>
      <sheetData sheetId="7430" refreshError="1"/>
      <sheetData sheetId="7431"/>
      <sheetData sheetId="7432"/>
      <sheetData sheetId="7433" refreshError="1"/>
      <sheetData sheetId="7434" refreshError="1"/>
      <sheetData sheetId="7435"/>
      <sheetData sheetId="7436" refreshError="1"/>
      <sheetData sheetId="7437" refreshError="1"/>
      <sheetData sheetId="7438"/>
      <sheetData sheetId="7439"/>
      <sheetData sheetId="7440"/>
      <sheetData sheetId="7441"/>
      <sheetData sheetId="7442"/>
      <sheetData sheetId="7443"/>
      <sheetData sheetId="7444"/>
      <sheetData sheetId="7445"/>
      <sheetData sheetId="7446"/>
      <sheetData sheetId="7447"/>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sheetData sheetId="7474"/>
      <sheetData sheetId="7475"/>
      <sheetData sheetId="7476"/>
      <sheetData sheetId="7477"/>
      <sheetData sheetId="7478"/>
      <sheetData sheetId="7479"/>
      <sheetData sheetId="7480"/>
      <sheetData sheetId="748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row r="4">
          <cell r="A4">
            <v>0</v>
          </cell>
        </row>
      </sheetData>
      <sheetData sheetId="7509"/>
      <sheetData sheetId="7510">
        <row r="3">
          <cell r="A3">
            <v>5.0999999999999996</v>
          </cell>
        </row>
      </sheetData>
      <sheetData sheetId="7511" refreshError="1"/>
      <sheetData sheetId="7512"/>
      <sheetData sheetId="7513" refreshError="1"/>
      <sheetData sheetId="7514" refreshError="1"/>
      <sheetData sheetId="7515"/>
      <sheetData sheetId="7516"/>
      <sheetData sheetId="7517"/>
      <sheetData sheetId="7518"/>
      <sheetData sheetId="7519"/>
      <sheetData sheetId="7520"/>
      <sheetData sheetId="7521"/>
      <sheetData sheetId="7522"/>
      <sheetData sheetId="7523"/>
      <sheetData sheetId="7524"/>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ow r="10">
          <cell r="M10">
            <v>2.7679999999999998</v>
          </cell>
        </row>
      </sheetData>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sheetData sheetId="7922" refreshError="1"/>
      <sheetData sheetId="7923">
        <row r="46">
          <cell r="B46" t="str">
            <v>AGUA</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heetName val="Dev. plan"/>
      <sheetName val="Reimb.&amp;VAT"/>
      <sheetName val="amort&amp;Finan cost"/>
      <sheetName val="Income&amp;remitt"/>
      <sheetName val="Sens"/>
      <sheetName val="Datos"/>
      <sheetName val="Planilla"/>
      <sheetName val="Output"/>
      <sheetName val="planilla sin inflacion"/>
    </sheetNames>
    <sheetDataSet>
      <sheetData sheetId="0"/>
      <sheetData sheetId="1">
        <row r="5">
          <cell r="D5">
            <v>0.02</v>
          </cell>
        </row>
      </sheetData>
      <sheetData sheetId="2">
        <row r="5">
          <cell r="D5">
            <v>0.02</v>
          </cell>
        </row>
      </sheetData>
      <sheetData sheetId="3">
        <row r="5">
          <cell r="D5">
            <v>0.02</v>
          </cell>
          <cell r="AU5">
            <v>2</v>
          </cell>
        </row>
      </sheetData>
      <sheetData sheetId="4" refreshError="1"/>
      <sheetData sheetId="5" refreshError="1"/>
      <sheetData sheetId="6">
        <row r="5">
          <cell r="D5">
            <v>0.02</v>
          </cell>
          <cell r="H5">
            <v>0</v>
          </cell>
          <cell r="N5">
            <v>1.0000000000000001E-5</v>
          </cell>
          <cell r="T5">
            <v>0</v>
          </cell>
        </row>
        <row r="11">
          <cell r="Q11">
            <v>0</v>
          </cell>
          <cell r="S11">
            <v>0</v>
          </cell>
          <cell r="U11">
            <v>0</v>
          </cell>
          <cell r="W11">
            <v>0</v>
          </cell>
        </row>
        <row r="13">
          <cell r="Q13">
            <v>20</v>
          </cell>
          <cell r="S13">
            <v>20</v>
          </cell>
          <cell r="U13">
            <v>20</v>
          </cell>
          <cell r="W13">
            <v>20</v>
          </cell>
        </row>
        <row r="15">
          <cell r="Q15">
            <v>0</v>
          </cell>
          <cell r="S15">
            <v>0</v>
          </cell>
          <cell r="U15">
            <v>0</v>
          </cell>
          <cell r="W15">
            <v>0</v>
          </cell>
        </row>
        <row r="17">
          <cell r="Q17">
            <v>0</v>
          </cell>
          <cell r="S17">
            <v>0</v>
          </cell>
          <cell r="U17">
            <v>0</v>
          </cell>
          <cell r="W17">
            <v>0</v>
          </cell>
        </row>
        <row r="19">
          <cell r="Q19">
            <v>0</v>
          </cell>
          <cell r="S19">
            <v>0</v>
          </cell>
          <cell r="U19">
            <v>0</v>
          </cell>
          <cell r="W19">
            <v>0</v>
          </cell>
        </row>
        <row r="26">
          <cell r="U26">
            <v>9600</v>
          </cell>
        </row>
        <row r="28">
          <cell r="U28">
            <v>0</v>
          </cell>
        </row>
        <row r="32">
          <cell r="U32">
            <v>0</v>
          </cell>
        </row>
        <row r="34">
          <cell r="U34">
            <v>0</v>
          </cell>
        </row>
        <row r="38">
          <cell r="U38">
            <v>0</v>
          </cell>
        </row>
        <row r="42">
          <cell r="F42">
            <v>0.2</v>
          </cell>
          <cell r="Q42">
            <v>0.11</v>
          </cell>
        </row>
        <row r="44">
          <cell r="F44">
            <v>0.17330000000000001</v>
          </cell>
        </row>
        <row r="52">
          <cell r="F52">
            <v>0</v>
          </cell>
        </row>
        <row r="57">
          <cell r="F57">
            <v>0</v>
          </cell>
        </row>
        <row r="62">
          <cell r="F62">
            <v>2.35</v>
          </cell>
        </row>
        <row r="64">
          <cell r="F64">
            <v>0</v>
          </cell>
          <cell r="Q64">
            <v>0.38</v>
          </cell>
        </row>
        <row r="66">
          <cell r="Q66">
            <v>7.0000000000000007E-2</v>
          </cell>
        </row>
        <row r="68">
          <cell r="F68">
            <v>0</v>
          </cell>
          <cell r="Q68">
            <v>0</v>
          </cell>
        </row>
        <row r="70">
          <cell r="F70">
            <v>2.2799999999999998</v>
          </cell>
          <cell r="Q70">
            <v>0.08</v>
          </cell>
        </row>
        <row r="72">
          <cell r="F72">
            <v>0.04</v>
          </cell>
          <cell r="Q72">
            <v>0.3</v>
          </cell>
        </row>
        <row r="74">
          <cell r="Q74">
            <v>0.7</v>
          </cell>
        </row>
      </sheetData>
      <sheetData sheetId="7" refreshError="1">
        <row r="5">
          <cell r="D5">
            <v>0.02</v>
          </cell>
        </row>
        <row r="11">
          <cell r="A11">
            <v>2007</v>
          </cell>
        </row>
      </sheetData>
      <sheetData sheetId="8"/>
      <sheetData sheetId="9"/>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 val="RESUMEN"/>
      <sheetName val="Equipos"/>
      <sheetName val="SALARIOS"/>
      <sheetName val="PESOS"/>
      <sheetName val="Form5 _Pág_ 1"/>
      <sheetName val="Form5 _Pág_ 2"/>
      <sheetName val="CONSTANTES DE LICITACION"/>
    </sheetNames>
    <sheetDataSet>
      <sheetData sheetId="0" refreshError="1"/>
      <sheetData sheetId="1" refreshError="1">
        <row r="1">
          <cell r="B1">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NDERACION"/>
      <sheetName val="FORMULACION"/>
      <sheetName val="FORMULAS"/>
      <sheetName val="PRIORIZACION"/>
      <sheetName val="CALCULO"/>
      <sheetName val="SIMULACION"/>
      <sheetName val="GRAFICOS SIMULACION"/>
      <sheetName val="EJEMPLO 1"/>
      <sheetName val="EJEMPLO 2"/>
      <sheetName val="EJEMPLO 3"/>
      <sheetName val="EJEMPLO 4"/>
      <sheetName val="EJEMPLO 5"/>
      <sheetName val="EJEMPLO 6"/>
    </sheetNames>
    <sheetDataSet>
      <sheetData sheetId="0"/>
      <sheetData sheetId="1">
        <row r="39">
          <cell r="C39">
            <v>100</v>
          </cell>
        </row>
        <row r="40">
          <cell r="C40">
            <v>100</v>
          </cell>
        </row>
        <row r="56">
          <cell r="C56">
            <v>10</v>
          </cell>
        </row>
        <row r="73">
          <cell r="C73">
            <v>50</v>
          </cell>
        </row>
        <row r="110">
          <cell r="D110">
            <v>369200000</v>
          </cell>
        </row>
      </sheetData>
      <sheetData sheetId="2"/>
      <sheetData sheetId="3"/>
      <sheetData sheetId="4"/>
      <sheetData sheetId="5"/>
      <sheetData sheetId="6" refreshError="1"/>
      <sheetData sheetId="7"/>
      <sheetData sheetId="8"/>
      <sheetData sheetId="9"/>
      <sheetData sheetId="10"/>
      <sheetData sheetId="11"/>
      <sheetData sheetId="12"/>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Documents and Settings\Pedro "/>
      <sheetName val="\Users\USUARIO\Downloads\a  aaI"/>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_a  aaInformación GRUPO 4_A MIn"/>
      <sheetName val="Hoja2"/>
      <sheetName val="ESTADO VÍA-CRIT.TECNICO"/>
      <sheetName val="EQUIPOS"/>
      <sheetName val="MANO DE OBRA"/>
      <sheetName val="TRANSPORTE"/>
      <sheetName val="_aCCIDENTES_DE_1995___1996_xl_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ANT OBRA"/>
      <sheetName val="\Users\ANDRES FELIPE MUÑOZ\Down"/>
      <sheetName val="//ccefic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ISTORICOS FUEL OIL EXP"/>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docs.live.net/a  aaInformac"/>
      <sheetName val="LISTADO "/>
      <sheetName val="M.O."/>
      <sheetName val="\Nuevos APU Córdoba\a  aaInform"/>
      <sheetName val="\E\Nuevos APU Córdoba\a  aaInfo"/>
      <sheetName val="\Users\JoseGabriel\Documents\Mi"/>
      <sheetName val="_aCCIDENTES_DE_1995___1996_xl_9"/>
      <sheetName val="_aCCIDENTES_DE_1995___1996_x_10"/>
      <sheetName val="_aCCIDENTES_DE_1995___1996_x_11"/>
      <sheetName val="EMPRESA"/>
      <sheetName val="DATOS CONTRATO"/>
      <sheetName val="LIQ-NOM"/>
      <sheetName val="NOMINA-1"/>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ACTA No.1 "/>
      <sheetName val="AC2-AG96"/>
      <sheetName val="ACTA No.5"/>
      <sheetName val="ACTA MAYORES - GENERAL"/>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G"/>
      <sheetName val="MATERI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a  aaInformación GRUPO 4\A M"/>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DUB-823"/>
      <sheetName val="GPI 526"/>
      <sheetName val="SKJ452"/>
      <sheetName val="ITA878"/>
      <sheetName val="AEA-944"/>
      <sheetName val="XXJ617"/>
      <sheetName val="SNG_855"/>
      <sheetName val="VEA 374"/>
      <sheetName val="HFB024"/>
      <sheetName val="PAJ825"/>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INDICE"/>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Tabla CONPES 3714"/>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12"/>
      <sheetName val="_aCCIDENTES_DE_1995___1996_x_16"/>
      <sheetName val="_aCCIDENTES_DE_1995___1996_x_14"/>
      <sheetName val="_aCCIDENTES_DE_1995___1996_x_13"/>
      <sheetName val="_aCCIDENTES_DE_1995___1996_x_15"/>
      <sheetName val="_aCCIDENTES_DE_1995___1996_x_17"/>
      <sheetName val="_aCCIDENTES_DE_1995___1996_x_51"/>
      <sheetName val="MANO_DE_OBRA"/>
      <sheetName val="//cceficiente_sharepoint_com/a_"/>
      <sheetName val="//d_docs_live_net/a__aaInformac"/>
      <sheetName val="_aCCIDENTES_DE_1995___1996_x_18"/>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sheetData sheetId="153" refreshError="1"/>
      <sheetData sheetId="154"/>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sheetData sheetId="367"/>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sheetData sheetId="405"/>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refreshError="1"/>
      <sheetData sheetId="516" refreshError="1"/>
      <sheetData sheetId="517"/>
      <sheetData sheetId="518"/>
      <sheetData sheetId="519"/>
      <sheetData sheetId="520" refreshError="1"/>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refreshError="1"/>
      <sheetData sheetId="582"/>
      <sheetData sheetId="583"/>
      <sheetData sheetId="584" refreshError="1"/>
      <sheetData sheetId="585" refreshError="1"/>
      <sheetData sheetId="586" refreshError="1"/>
      <sheetData sheetId="587" refreshError="1"/>
      <sheetData sheetId="588"/>
      <sheetData sheetId="589"/>
      <sheetData sheetId="590"/>
      <sheetData sheetId="591"/>
      <sheetData sheetId="592" refreshError="1"/>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refreshError="1"/>
      <sheetData sheetId="621"/>
      <sheetData sheetId="622" refreshError="1"/>
      <sheetData sheetId="623"/>
      <sheetData sheetId="624" refreshError="1"/>
      <sheetData sheetId="625" refreshError="1"/>
      <sheetData sheetId="626"/>
      <sheetData sheetId="627"/>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sheetData sheetId="766"/>
      <sheetData sheetId="767" refreshError="1"/>
      <sheetData sheetId="768" refreshError="1"/>
      <sheetData sheetId="769" refreshError="1"/>
      <sheetData sheetId="770" refreshError="1"/>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sheetData sheetId="861"/>
      <sheetData sheetId="862" refreshError="1"/>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refreshError="1"/>
      <sheetData sheetId="1097" refreshError="1"/>
      <sheetData sheetId="1098" refreshError="1"/>
      <sheetData sheetId="1099" refreshError="1"/>
      <sheetData sheetId="1100" refreshError="1"/>
      <sheetData sheetId="1101" refreshError="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refreshError="1"/>
      <sheetData sheetId="1116" refreshError="1"/>
      <sheetData sheetId="1117" refreshError="1"/>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G.G"/>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32">
          <cell r="G32">
            <v>840272.12500000012</v>
          </cell>
        </row>
      </sheetData>
      <sheetData sheetId="13"/>
      <sheetData sheetId="14"/>
      <sheetData sheetId="15"/>
      <sheetData sheetId="16"/>
      <sheetData sheetId="17"/>
      <sheetData sheetId="18" refreshError="1">
        <row r="11">
          <cell r="B11">
            <v>75500</v>
          </cell>
        </row>
        <row r="12">
          <cell r="B12">
            <v>3200</v>
          </cell>
        </row>
        <row r="13">
          <cell r="B13">
            <v>1000000</v>
          </cell>
        </row>
        <row r="14">
          <cell r="B14">
            <v>1348.2</v>
          </cell>
        </row>
        <row r="15">
          <cell r="B15">
            <v>206343.50000000003</v>
          </cell>
        </row>
      </sheetData>
      <sheetData sheetId="1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Hoja2"/>
      <sheetName val="INDICADORES"/>
      <sheetName val="46W9"/>
      <sheetName val="Presentacion"/>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 val="Cantobraimper"/>
      <sheetName val="PESOS"/>
      <sheetName val="Cantobraimper.xls"/>
    </sheetNames>
    <sheetDataSet>
      <sheetData sheetId="0"/>
      <sheetData sheetId="1" refreshError="1"/>
      <sheetData sheetId="2" refreshError="1"/>
      <sheetData sheetId="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OCTUBRE"/>
      <sheetName val="AEA_944"/>
      <sheetName val="DUB_823"/>
      <sheetName val="ESTADO FINANCIERO"/>
      <sheetName val="BASE DATOS"/>
      <sheetName val="TARIFAS"/>
      <sheetName val="PESOS"/>
      <sheetName val="210.2.2"/>
      <sheetName val="Sheet1"/>
      <sheetName val="PrecRec"/>
      <sheetName val="Sanitario"/>
      <sheetName val="EST2"/>
      <sheetName val="Hoja2"/>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A"/>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Cases_description"/>
      <sheetName val="C2_A37"/>
      <sheetName val="C2_A32"/>
      <sheetName val="C2_B37"/>
      <sheetName val="C2_B32"/>
      <sheetName val="Prod_prof_Ay_59_3"/>
      <sheetName val="Prod_prof_Ay_30"/>
      <sheetName val="st_plot-A1_59_3_bcf_"/>
      <sheetName val="st_plot-A1_30_bcf"/>
      <sheetName val="lt_plot-A1_59_3_bcf"/>
      <sheetName val="lt_plot-A1_30_bcf"/>
    </sheetNames>
    <sheetDataSet>
      <sheetData sheetId="0" refreshError="1">
        <row r="19">
          <cell r="A19">
            <v>34335</v>
          </cell>
          <cell r="B19">
            <v>4827.7</v>
          </cell>
          <cell r="C19">
            <v>12.8</v>
          </cell>
          <cell r="D19">
            <v>24</v>
          </cell>
          <cell r="E19">
            <v>12</v>
          </cell>
          <cell r="F19">
            <v>0.1</v>
          </cell>
          <cell r="G19">
            <v>23.463000000000001</v>
          </cell>
          <cell r="H19">
            <v>9.5</v>
          </cell>
          <cell r="I19">
            <v>0.1</v>
          </cell>
          <cell r="J19">
            <v>4699.01</v>
          </cell>
          <cell r="K19">
            <v>0.84909999999999997</v>
          </cell>
          <cell r="L19">
            <v>0.15090000000000001</v>
          </cell>
          <cell r="M19">
            <v>3250.34</v>
          </cell>
          <cell r="N19">
            <v>0</v>
          </cell>
          <cell r="O19">
            <v>3.8800000000000002E-3</v>
          </cell>
          <cell r="P19">
            <v>1.014</v>
          </cell>
          <cell r="Q19">
            <v>2.3470000000000001E-2</v>
          </cell>
          <cell r="R19">
            <v>0.38301000000000002</v>
          </cell>
          <cell r="S19">
            <v>11.61</v>
          </cell>
          <cell r="T19">
            <v>0</v>
          </cell>
          <cell r="U19">
            <v>0</v>
          </cell>
          <cell r="V19">
            <v>0.5</v>
          </cell>
          <cell r="W19">
            <v>0</v>
          </cell>
          <cell r="X19">
            <v>0.02</v>
          </cell>
          <cell r="Y19">
            <v>2.2599999999999998</v>
          </cell>
          <cell r="Z19">
            <v>3.0400000000000001E-6</v>
          </cell>
          <cell r="AA19">
            <v>3.7699999999999999E-6</v>
          </cell>
          <cell r="AB19">
            <v>3.0000000000000001E-3</v>
          </cell>
          <cell r="AC19">
            <v>8564</v>
          </cell>
          <cell r="AD19">
            <v>0</v>
          </cell>
          <cell r="AE19">
            <v>1</v>
          </cell>
        </row>
        <row r="20">
          <cell r="A20">
            <v>34700</v>
          </cell>
          <cell r="B20">
            <v>3953.6</v>
          </cell>
          <cell r="C20">
            <v>25.9</v>
          </cell>
          <cell r="D20">
            <v>24</v>
          </cell>
          <cell r="E20">
            <v>12</v>
          </cell>
          <cell r="F20">
            <v>0.2</v>
          </cell>
          <cell r="G20">
            <v>24</v>
          </cell>
          <cell r="H20">
            <v>12</v>
          </cell>
          <cell r="I20">
            <v>0.2</v>
          </cell>
          <cell r="J20">
            <v>4001.76</v>
          </cell>
          <cell r="K20">
            <v>0.84819999999999995</v>
          </cell>
          <cell r="L20">
            <v>0.15179999999999999</v>
          </cell>
          <cell r="M20">
            <v>2324.63</v>
          </cell>
          <cell r="N20">
            <v>0.01</v>
          </cell>
          <cell r="O20">
            <v>4.5500000000000002E-3</v>
          </cell>
          <cell r="P20">
            <v>1.0166999999999999</v>
          </cell>
          <cell r="Q20">
            <v>2.104E-2</v>
          </cell>
          <cell r="R20">
            <v>0.38301000000000002</v>
          </cell>
          <cell r="S20">
            <v>10.02</v>
          </cell>
          <cell r="T20">
            <v>0</v>
          </cell>
          <cell r="U20">
            <v>0</v>
          </cell>
          <cell r="V20">
            <v>0.5</v>
          </cell>
          <cell r="W20">
            <v>0</v>
          </cell>
          <cell r="X20">
            <v>0.02</v>
          </cell>
          <cell r="Y20">
            <v>2.2599999999999998</v>
          </cell>
          <cell r="Z20">
            <v>3.0400000000000001E-6</v>
          </cell>
          <cell r="AA20">
            <v>3.7699999999999999E-6</v>
          </cell>
          <cell r="AB20">
            <v>8.0000000000000002E-3</v>
          </cell>
          <cell r="AC20">
            <v>17324</v>
          </cell>
          <cell r="AD20">
            <v>0</v>
          </cell>
          <cell r="AE20">
            <v>1</v>
          </cell>
        </row>
        <row r="21">
          <cell r="A21">
            <v>35065</v>
          </cell>
          <cell r="B21">
            <v>3223.35</v>
          </cell>
          <cell r="C21">
            <v>38.1</v>
          </cell>
          <cell r="D21">
            <v>7</v>
          </cell>
          <cell r="E21">
            <v>3.5</v>
          </cell>
          <cell r="F21">
            <v>0.1</v>
          </cell>
          <cell r="G21">
            <v>22.507200000000001</v>
          </cell>
          <cell r="H21">
            <v>11.3</v>
          </cell>
          <cell r="I21">
            <v>0.3</v>
          </cell>
          <cell r="J21">
            <v>3328.3</v>
          </cell>
          <cell r="K21">
            <v>0.84740000000000004</v>
          </cell>
          <cell r="L21">
            <v>0.15260000000000001</v>
          </cell>
          <cell r="M21">
            <v>2434.6799999999998</v>
          </cell>
          <cell r="N21">
            <v>0.01</v>
          </cell>
          <cell r="O21">
            <v>5.4299999999999999E-3</v>
          </cell>
          <cell r="P21">
            <v>1.0189999999999999</v>
          </cell>
          <cell r="Q21">
            <v>1.9120000000000002E-2</v>
          </cell>
          <cell r="R21">
            <v>0.38301000000000002</v>
          </cell>
          <cell r="S21">
            <v>8.4559999999999995</v>
          </cell>
          <cell r="T21">
            <v>0</v>
          </cell>
          <cell r="U21">
            <v>0</v>
          </cell>
          <cell r="V21">
            <v>0.5</v>
          </cell>
          <cell r="W21">
            <v>0</v>
          </cell>
          <cell r="X21">
            <v>0.02</v>
          </cell>
          <cell r="Y21">
            <v>2.2599999999999998</v>
          </cell>
          <cell r="Z21">
            <v>3.0299999999999998E-6</v>
          </cell>
          <cell r="AA21">
            <v>3.7699999999999999E-6</v>
          </cell>
          <cell r="AB21">
            <v>1.2E-2</v>
          </cell>
          <cell r="AC21">
            <v>25539.1</v>
          </cell>
          <cell r="AD21">
            <v>0</v>
          </cell>
          <cell r="AE21">
            <v>1</v>
          </cell>
        </row>
        <row r="22">
          <cell r="A22">
            <v>35431</v>
          </cell>
          <cell r="B22">
            <v>3012.42</v>
          </cell>
          <cell r="C22">
            <v>41.9</v>
          </cell>
          <cell r="D22">
            <v>7</v>
          </cell>
          <cell r="E22">
            <v>3.5</v>
          </cell>
          <cell r="F22">
            <v>0.1</v>
          </cell>
          <cell r="G22">
            <v>7</v>
          </cell>
          <cell r="H22">
            <v>3.5</v>
          </cell>
          <cell r="I22">
            <v>0.1</v>
          </cell>
          <cell r="J22">
            <v>3124.11</v>
          </cell>
          <cell r="K22">
            <v>0.84719999999999995</v>
          </cell>
          <cell r="L22">
            <v>0.15279999999999999</v>
          </cell>
          <cell r="M22">
            <v>2246.58</v>
          </cell>
          <cell r="N22">
            <v>0.02</v>
          </cell>
          <cell r="O22">
            <v>5.7800000000000004E-3</v>
          </cell>
          <cell r="P22">
            <v>1.0196000000000001</v>
          </cell>
          <cell r="Q22">
            <v>1.8630000000000001E-2</v>
          </cell>
          <cell r="R22">
            <v>0.38301000000000002</v>
          </cell>
          <cell r="S22">
            <v>7.9619999999999997</v>
          </cell>
          <cell r="T22">
            <v>0</v>
          </cell>
          <cell r="U22">
            <v>0</v>
          </cell>
          <cell r="V22">
            <v>0.5</v>
          </cell>
          <cell r="W22">
            <v>0</v>
          </cell>
          <cell r="X22">
            <v>0.02</v>
          </cell>
          <cell r="Y22">
            <v>2.2599999999999998</v>
          </cell>
          <cell r="Z22">
            <v>3.0299999999999998E-6</v>
          </cell>
          <cell r="AA22">
            <v>3.7699999999999999E-6</v>
          </cell>
          <cell r="AB22">
            <v>1.2999999999999999E-2</v>
          </cell>
          <cell r="AC22">
            <v>28101.1</v>
          </cell>
          <cell r="AD22">
            <v>0</v>
          </cell>
          <cell r="AE22">
            <v>1</v>
          </cell>
        </row>
        <row r="23">
          <cell r="A23">
            <v>35796</v>
          </cell>
          <cell r="B23">
            <v>2768.55</v>
          </cell>
          <cell r="C23">
            <v>46.5</v>
          </cell>
          <cell r="D23">
            <v>15</v>
          </cell>
          <cell r="E23">
            <v>7.5</v>
          </cell>
          <cell r="F23">
            <v>0.3</v>
          </cell>
          <cell r="G23">
            <v>8.3452000000000002</v>
          </cell>
          <cell r="H23">
            <v>4.2</v>
          </cell>
          <cell r="I23">
            <v>0.2</v>
          </cell>
          <cell r="J23">
            <v>2878.85</v>
          </cell>
          <cell r="K23">
            <v>0.84699999999999998</v>
          </cell>
          <cell r="L23">
            <v>0.153</v>
          </cell>
          <cell r="M23">
            <v>1627.71</v>
          </cell>
          <cell r="N23">
            <v>0.02</v>
          </cell>
          <cell r="O23">
            <v>6.2599999999999999E-3</v>
          </cell>
          <cell r="P23">
            <v>1.0204</v>
          </cell>
          <cell r="Q23">
            <v>1.7979999999999999E-2</v>
          </cell>
          <cell r="R23">
            <v>0.38301000000000002</v>
          </cell>
          <cell r="S23">
            <v>7.3680000000000003</v>
          </cell>
          <cell r="T23">
            <v>0</v>
          </cell>
          <cell r="U23">
            <v>0</v>
          </cell>
          <cell r="V23">
            <v>0.5</v>
          </cell>
          <cell r="W23">
            <v>0</v>
          </cell>
          <cell r="X23">
            <v>0.02</v>
          </cell>
          <cell r="Y23">
            <v>2.2599999999999998</v>
          </cell>
          <cell r="Z23">
            <v>3.0299999999999998E-6</v>
          </cell>
          <cell r="AA23">
            <v>3.7699999999999999E-6</v>
          </cell>
          <cell r="AB23">
            <v>1.4999999999999999E-2</v>
          </cell>
          <cell r="AC23">
            <v>31147.1</v>
          </cell>
          <cell r="AD23">
            <v>0</v>
          </cell>
          <cell r="AE23">
            <v>1</v>
          </cell>
        </row>
        <row r="24">
          <cell r="A24">
            <v>35827</v>
          </cell>
          <cell r="B24">
            <v>2728.02</v>
          </cell>
          <cell r="C24">
            <v>47.2</v>
          </cell>
          <cell r="D24">
            <v>15</v>
          </cell>
          <cell r="E24">
            <v>7.5</v>
          </cell>
          <cell r="F24">
            <v>0.3</v>
          </cell>
          <cell r="G24">
            <v>15</v>
          </cell>
          <cell r="H24">
            <v>7.5</v>
          </cell>
          <cell r="I24">
            <v>0.3</v>
          </cell>
          <cell r="J24">
            <v>2837.91</v>
          </cell>
          <cell r="K24">
            <v>0.84689999999999999</v>
          </cell>
          <cell r="L24">
            <v>0.15310000000000001</v>
          </cell>
          <cell r="M24">
            <v>1584.39</v>
          </cell>
          <cell r="N24">
            <v>0.02</v>
          </cell>
          <cell r="O24">
            <v>6.3400000000000001E-3</v>
          </cell>
          <cell r="P24">
            <v>1.0205</v>
          </cell>
          <cell r="Q24">
            <v>1.787E-2</v>
          </cell>
          <cell r="R24">
            <v>0.38301000000000002</v>
          </cell>
          <cell r="S24">
            <v>7.2679999999999998</v>
          </cell>
          <cell r="T24">
            <v>0</v>
          </cell>
          <cell r="U24">
            <v>0</v>
          </cell>
          <cell r="V24">
            <v>0.5</v>
          </cell>
          <cell r="W24">
            <v>0</v>
          </cell>
          <cell r="X24">
            <v>0.02</v>
          </cell>
          <cell r="Y24">
            <v>2.2599999999999998</v>
          </cell>
          <cell r="Z24">
            <v>3.0299999999999998E-6</v>
          </cell>
          <cell r="AA24">
            <v>3.7699999999999999E-6</v>
          </cell>
          <cell r="AB24">
            <v>1.4999999999999999E-2</v>
          </cell>
          <cell r="AC24">
            <v>31612.1</v>
          </cell>
          <cell r="AD24">
            <v>0</v>
          </cell>
          <cell r="AE24">
            <v>1</v>
          </cell>
        </row>
        <row r="25">
          <cell r="A25">
            <v>35855</v>
          </cell>
          <cell r="B25">
            <v>2692.85</v>
          </cell>
          <cell r="C25">
            <v>47.8</v>
          </cell>
          <cell r="D25">
            <v>14.7818</v>
          </cell>
          <cell r="E25">
            <v>7.4</v>
          </cell>
          <cell r="F25">
            <v>0.3</v>
          </cell>
          <cell r="G25">
            <v>15</v>
          </cell>
          <cell r="H25">
            <v>7.5</v>
          </cell>
          <cell r="I25">
            <v>0.3</v>
          </cell>
          <cell r="J25">
            <v>2802.35</v>
          </cell>
          <cell r="K25">
            <v>0.84689999999999999</v>
          </cell>
          <cell r="L25">
            <v>0.15310000000000001</v>
          </cell>
          <cell r="M25">
            <v>1560</v>
          </cell>
          <cell r="N25">
            <v>0.02</v>
          </cell>
          <cell r="O25">
            <v>6.4200000000000004E-3</v>
          </cell>
          <cell r="P25">
            <v>1.0206</v>
          </cell>
          <cell r="Q25">
            <v>1.7780000000000001E-2</v>
          </cell>
          <cell r="R25">
            <v>0.38301000000000002</v>
          </cell>
          <cell r="S25">
            <v>7.1790000000000003</v>
          </cell>
          <cell r="T25">
            <v>0</v>
          </cell>
          <cell r="U25">
            <v>0</v>
          </cell>
          <cell r="V25">
            <v>0.5</v>
          </cell>
          <cell r="W25">
            <v>0</v>
          </cell>
          <cell r="X25">
            <v>0.02</v>
          </cell>
          <cell r="Y25">
            <v>2.2599999999999998</v>
          </cell>
          <cell r="Z25">
            <v>3.0299999999999998E-6</v>
          </cell>
          <cell r="AA25">
            <v>3.7699999999999999E-6</v>
          </cell>
          <cell r="AB25">
            <v>1.4999999999999999E-2</v>
          </cell>
          <cell r="AC25">
            <v>32032.1</v>
          </cell>
          <cell r="AD25">
            <v>0</v>
          </cell>
          <cell r="AE25">
            <v>1</v>
          </cell>
        </row>
        <row r="26">
          <cell r="A26">
            <v>35886</v>
          </cell>
          <cell r="B26">
            <v>2661.53</v>
          </cell>
          <cell r="C26">
            <v>48.5</v>
          </cell>
          <cell r="D26">
            <v>12</v>
          </cell>
          <cell r="E26">
            <v>6</v>
          </cell>
          <cell r="F26">
            <v>0.2</v>
          </cell>
          <cell r="G26">
            <v>14.6578</v>
          </cell>
          <cell r="H26">
            <v>7.3</v>
          </cell>
          <cell r="I26">
            <v>0.3</v>
          </cell>
          <cell r="J26">
            <v>2770.65</v>
          </cell>
          <cell r="K26">
            <v>0.84689999999999999</v>
          </cell>
          <cell r="L26">
            <v>0.15310000000000001</v>
          </cell>
          <cell r="M26">
            <v>1704.55</v>
          </cell>
          <cell r="N26">
            <v>0.02</v>
          </cell>
          <cell r="O26">
            <v>6.4999999999999997E-3</v>
          </cell>
          <cell r="P26">
            <v>1.0206999999999999</v>
          </cell>
          <cell r="Q26">
            <v>1.771E-2</v>
          </cell>
          <cell r="R26">
            <v>0.38301000000000002</v>
          </cell>
          <cell r="S26">
            <v>7.101</v>
          </cell>
          <cell r="T26">
            <v>0</v>
          </cell>
          <cell r="U26">
            <v>0</v>
          </cell>
          <cell r="V26">
            <v>0.5</v>
          </cell>
          <cell r="W26">
            <v>0</v>
          </cell>
          <cell r="X26">
            <v>0.02</v>
          </cell>
          <cell r="Y26">
            <v>2.2599999999999998</v>
          </cell>
          <cell r="Z26">
            <v>3.0199999999999999E-6</v>
          </cell>
          <cell r="AA26">
            <v>3.7699999999999999E-6</v>
          </cell>
          <cell r="AB26">
            <v>1.4999999999999999E-2</v>
          </cell>
          <cell r="AC26">
            <v>32486.5</v>
          </cell>
          <cell r="AD26">
            <v>0</v>
          </cell>
          <cell r="AE26">
            <v>1</v>
          </cell>
        </row>
        <row r="27">
          <cell r="A27">
            <v>35916</v>
          </cell>
          <cell r="B27">
            <v>2636.12</v>
          </cell>
          <cell r="C27">
            <v>49</v>
          </cell>
          <cell r="D27">
            <v>12</v>
          </cell>
          <cell r="E27">
            <v>6</v>
          </cell>
          <cell r="F27">
            <v>0.3</v>
          </cell>
          <cell r="G27">
            <v>12</v>
          </cell>
          <cell r="H27">
            <v>6</v>
          </cell>
          <cell r="I27">
            <v>0.2</v>
          </cell>
          <cell r="J27">
            <v>2744.93</v>
          </cell>
          <cell r="K27">
            <v>0.8468</v>
          </cell>
          <cell r="L27">
            <v>0.1532</v>
          </cell>
          <cell r="M27">
            <v>1678.69</v>
          </cell>
          <cell r="N27">
            <v>0.02</v>
          </cell>
          <cell r="O27">
            <v>6.5700000000000003E-3</v>
          </cell>
          <cell r="P27">
            <v>1.0207999999999999</v>
          </cell>
          <cell r="Q27">
            <v>1.7649999999999999E-2</v>
          </cell>
          <cell r="R27">
            <v>0.38301000000000002</v>
          </cell>
          <cell r="S27">
            <v>7.0359999999999996</v>
          </cell>
          <cell r="T27">
            <v>0</v>
          </cell>
          <cell r="U27">
            <v>0</v>
          </cell>
          <cell r="V27">
            <v>0.5</v>
          </cell>
          <cell r="W27">
            <v>0</v>
          </cell>
          <cell r="X27">
            <v>0.02</v>
          </cell>
          <cell r="Y27">
            <v>2.2599999999999998</v>
          </cell>
          <cell r="Z27">
            <v>3.0199999999999999E-6</v>
          </cell>
          <cell r="AA27">
            <v>3.7699999999999999E-6</v>
          </cell>
          <cell r="AB27">
            <v>1.6E-2</v>
          </cell>
          <cell r="AC27">
            <v>32846.5</v>
          </cell>
          <cell r="AD27">
            <v>0</v>
          </cell>
          <cell r="AE27">
            <v>1</v>
          </cell>
        </row>
        <row r="28">
          <cell r="A28">
            <v>35947</v>
          </cell>
          <cell r="B28">
            <v>2609.31</v>
          </cell>
          <cell r="C28">
            <v>49.6</v>
          </cell>
          <cell r="D28">
            <v>12</v>
          </cell>
          <cell r="E28">
            <v>6</v>
          </cell>
          <cell r="F28">
            <v>0.3</v>
          </cell>
          <cell r="G28">
            <v>12</v>
          </cell>
          <cell r="H28">
            <v>6</v>
          </cell>
          <cell r="I28">
            <v>0.3</v>
          </cell>
          <cell r="J28">
            <v>2717.77</v>
          </cell>
          <cell r="K28">
            <v>0.8468</v>
          </cell>
          <cell r="L28">
            <v>0.1532</v>
          </cell>
          <cell r="M28">
            <v>1651.34</v>
          </cell>
          <cell r="N28">
            <v>0.02</v>
          </cell>
          <cell r="O28">
            <v>6.6400000000000001E-3</v>
          </cell>
          <cell r="P28">
            <v>1.0208999999999999</v>
          </cell>
          <cell r="Q28">
            <v>1.7590000000000001E-2</v>
          </cell>
          <cell r="R28">
            <v>0.38301000000000002</v>
          </cell>
          <cell r="S28">
            <v>6.968</v>
          </cell>
          <cell r="T28">
            <v>0</v>
          </cell>
          <cell r="U28">
            <v>0</v>
          </cell>
          <cell r="V28">
            <v>0.5</v>
          </cell>
          <cell r="W28">
            <v>0</v>
          </cell>
          <cell r="X28">
            <v>0.02</v>
          </cell>
          <cell r="Y28">
            <v>2.2599999999999998</v>
          </cell>
          <cell r="Z28">
            <v>3.0199999999999999E-6</v>
          </cell>
          <cell r="AA28">
            <v>3.7699999999999999E-6</v>
          </cell>
          <cell r="AB28">
            <v>1.6E-2</v>
          </cell>
          <cell r="AC28">
            <v>33218.5</v>
          </cell>
          <cell r="AD28">
            <v>0</v>
          </cell>
          <cell r="AE28">
            <v>1</v>
          </cell>
        </row>
        <row r="29">
          <cell r="A29">
            <v>35977</v>
          </cell>
          <cell r="B29">
            <v>2582.8000000000002</v>
          </cell>
          <cell r="C29">
            <v>50.1</v>
          </cell>
          <cell r="D29">
            <v>12</v>
          </cell>
          <cell r="E29">
            <v>6</v>
          </cell>
          <cell r="F29">
            <v>0.3</v>
          </cell>
          <cell r="G29">
            <v>12</v>
          </cell>
          <cell r="H29">
            <v>6</v>
          </cell>
          <cell r="I29">
            <v>0.3</v>
          </cell>
          <cell r="J29">
            <v>2690.9</v>
          </cell>
          <cell r="K29">
            <v>0.8468</v>
          </cell>
          <cell r="L29">
            <v>0.1532</v>
          </cell>
          <cell r="M29">
            <v>1624.25</v>
          </cell>
          <cell r="N29">
            <v>0.02</v>
          </cell>
          <cell r="O29">
            <v>6.7099999999999998E-3</v>
          </cell>
          <cell r="P29">
            <v>1.0209999999999999</v>
          </cell>
          <cell r="Q29">
            <v>1.753E-2</v>
          </cell>
          <cell r="R29">
            <v>0.38301000000000002</v>
          </cell>
          <cell r="S29">
            <v>6.9009999999999998</v>
          </cell>
          <cell r="T29">
            <v>0</v>
          </cell>
          <cell r="U29">
            <v>0</v>
          </cell>
          <cell r="V29">
            <v>0.5</v>
          </cell>
          <cell r="W29">
            <v>0</v>
          </cell>
          <cell r="X29">
            <v>0.02</v>
          </cell>
          <cell r="Y29">
            <v>2.2599999999999998</v>
          </cell>
          <cell r="Z29">
            <v>3.0199999999999999E-6</v>
          </cell>
          <cell r="AA29">
            <v>3.7699999999999999E-6</v>
          </cell>
          <cell r="AB29">
            <v>1.6E-2</v>
          </cell>
          <cell r="AC29">
            <v>33578.5</v>
          </cell>
          <cell r="AD29">
            <v>0</v>
          </cell>
          <cell r="AE29">
            <v>1</v>
          </cell>
        </row>
        <row r="30">
          <cell r="A30">
            <v>36008</v>
          </cell>
          <cell r="B30">
            <v>2554.81</v>
          </cell>
          <cell r="C30">
            <v>50.7</v>
          </cell>
          <cell r="D30">
            <v>12</v>
          </cell>
          <cell r="E30">
            <v>6</v>
          </cell>
          <cell r="F30">
            <v>0.3</v>
          </cell>
          <cell r="G30">
            <v>12</v>
          </cell>
          <cell r="H30">
            <v>6</v>
          </cell>
          <cell r="I30">
            <v>0.3</v>
          </cell>
          <cell r="J30">
            <v>2662.51</v>
          </cell>
          <cell r="K30">
            <v>0.8468</v>
          </cell>
          <cell r="L30">
            <v>0.1532</v>
          </cell>
          <cell r="M30">
            <v>1595.49</v>
          </cell>
          <cell r="N30">
            <v>0.02</v>
          </cell>
          <cell r="O30">
            <v>6.79E-3</v>
          </cell>
          <cell r="P30">
            <v>1.0210999999999999</v>
          </cell>
          <cell r="Q30">
            <v>1.746E-2</v>
          </cell>
          <cell r="R30">
            <v>0.38301000000000002</v>
          </cell>
          <cell r="S30">
            <v>6.8289999999999997</v>
          </cell>
          <cell r="T30">
            <v>0</v>
          </cell>
          <cell r="U30">
            <v>0</v>
          </cell>
          <cell r="V30">
            <v>0.5</v>
          </cell>
          <cell r="W30">
            <v>0</v>
          </cell>
          <cell r="X30">
            <v>0.02</v>
          </cell>
          <cell r="Y30">
            <v>2.2599999999999998</v>
          </cell>
          <cell r="Z30">
            <v>3.0199999999999999E-6</v>
          </cell>
          <cell r="AA30">
            <v>3.7699999999999999E-6</v>
          </cell>
          <cell r="AB30">
            <v>1.6E-2</v>
          </cell>
          <cell r="AC30">
            <v>33950.5</v>
          </cell>
          <cell r="AD30">
            <v>0</v>
          </cell>
          <cell r="AE30">
            <v>1</v>
          </cell>
        </row>
        <row r="31">
          <cell r="A31">
            <v>36039</v>
          </cell>
          <cell r="B31">
            <v>2526.19</v>
          </cell>
          <cell r="C31">
            <v>51.2</v>
          </cell>
          <cell r="D31">
            <v>12</v>
          </cell>
          <cell r="E31">
            <v>6</v>
          </cell>
          <cell r="F31">
            <v>0.3</v>
          </cell>
          <cell r="G31">
            <v>12</v>
          </cell>
          <cell r="H31">
            <v>6</v>
          </cell>
          <cell r="I31">
            <v>0.3</v>
          </cell>
          <cell r="J31">
            <v>2633.47</v>
          </cell>
          <cell r="K31">
            <v>0.84670000000000001</v>
          </cell>
          <cell r="L31">
            <v>0.15329999999999999</v>
          </cell>
          <cell r="M31">
            <v>1566.02</v>
          </cell>
          <cell r="N31">
            <v>0.02</v>
          </cell>
          <cell r="O31">
            <v>6.8599999999999998E-3</v>
          </cell>
          <cell r="P31">
            <v>1.0210999999999999</v>
          </cell>
          <cell r="Q31">
            <v>1.7389999999999999E-2</v>
          </cell>
          <cell r="R31">
            <v>0.38301000000000002</v>
          </cell>
          <cell r="S31">
            <v>6.7560000000000002</v>
          </cell>
          <cell r="T31">
            <v>0</v>
          </cell>
          <cell r="U31">
            <v>0</v>
          </cell>
          <cell r="V31">
            <v>0.5</v>
          </cell>
          <cell r="W31">
            <v>0</v>
          </cell>
          <cell r="X31">
            <v>0.02</v>
          </cell>
          <cell r="Y31">
            <v>2.2599999999999998</v>
          </cell>
          <cell r="Z31">
            <v>3.0199999999999999E-6</v>
          </cell>
          <cell r="AA31">
            <v>3.7699999999999999E-6</v>
          </cell>
          <cell r="AB31">
            <v>1.6E-2</v>
          </cell>
          <cell r="AC31">
            <v>34322.5</v>
          </cell>
          <cell r="AD31">
            <v>0</v>
          </cell>
          <cell r="AE31">
            <v>1</v>
          </cell>
        </row>
        <row r="32">
          <cell r="A32">
            <v>36069</v>
          </cell>
          <cell r="B32">
            <v>2498.0300000000002</v>
          </cell>
          <cell r="C32">
            <v>51.8</v>
          </cell>
          <cell r="D32">
            <v>10</v>
          </cell>
          <cell r="E32">
            <v>5</v>
          </cell>
          <cell r="F32">
            <v>0.2</v>
          </cell>
          <cell r="G32">
            <v>11.9343</v>
          </cell>
          <cell r="H32">
            <v>6</v>
          </cell>
          <cell r="I32">
            <v>0.3</v>
          </cell>
          <cell r="J32">
            <v>2604.88</v>
          </cell>
          <cell r="K32">
            <v>0.84670000000000001</v>
          </cell>
          <cell r="L32">
            <v>0.15329999999999999</v>
          </cell>
          <cell r="M32">
            <v>1650.89</v>
          </cell>
          <cell r="N32">
            <v>0.02</v>
          </cell>
          <cell r="O32">
            <v>6.94E-3</v>
          </cell>
          <cell r="P32">
            <v>1.0212000000000001</v>
          </cell>
          <cell r="Q32">
            <v>1.7330000000000002E-2</v>
          </cell>
          <cell r="R32">
            <v>0.38301000000000002</v>
          </cell>
          <cell r="S32">
            <v>6.6840000000000002</v>
          </cell>
          <cell r="T32">
            <v>0</v>
          </cell>
          <cell r="U32">
            <v>0</v>
          </cell>
          <cell r="V32">
            <v>0.5</v>
          </cell>
          <cell r="W32">
            <v>0</v>
          </cell>
          <cell r="X32">
            <v>0.02</v>
          </cell>
          <cell r="Y32">
            <v>2.2599999999999998</v>
          </cell>
          <cell r="Z32">
            <v>3.0199999999999999E-6</v>
          </cell>
          <cell r="AA32">
            <v>3.7699999999999999E-6</v>
          </cell>
          <cell r="AB32">
            <v>1.7000000000000001E-2</v>
          </cell>
          <cell r="AC32">
            <v>34680.5</v>
          </cell>
          <cell r="AD32">
            <v>0</v>
          </cell>
          <cell r="AE32">
            <v>1</v>
          </cell>
        </row>
        <row r="33">
          <cell r="A33">
            <v>36100</v>
          </cell>
          <cell r="B33">
            <v>2473.14</v>
          </cell>
          <cell r="C33">
            <v>52.2</v>
          </cell>
          <cell r="D33">
            <v>10</v>
          </cell>
          <cell r="E33">
            <v>5</v>
          </cell>
          <cell r="F33">
            <v>0.2</v>
          </cell>
          <cell r="G33">
            <v>10</v>
          </cell>
          <cell r="H33">
            <v>5</v>
          </cell>
          <cell r="I33">
            <v>0.2</v>
          </cell>
          <cell r="J33">
            <v>2579.6</v>
          </cell>
          <cell r="K33">
            <v>0.84670000000000001</v>
          </cell>
          <cell r="L33">
            <v>0.15329999999999999</v>
          </cell>
          <cell r="M33">
            <v>1626.48</v>
          </cell>
          <cell r="N33">
            <v>0.02</v>
          </cell>
          <cell r="O33">
            <v>7.0000000000000001E-3</v>
          </cell>
          <cell r="P33">
            <v>1.0213000000000001</v>
          </cell>
          <cell r="Q33">
            <v>1.7270000000000001E-2</v>
          </cell>
          <cell r="R33">
            <v>0.38301000000000002</v>
          </cell>
          <cell r="S33">
            <v>6.6189999999999998</v>
          </cell>
          <cell r="T33">
            <v>0</v>
          </cell>
          <cell r="U33">
            <v>0</v>
          </cell>
          <cell r="V33">
            <v>0.5</v>
          </cell>
          <cell r="W33">
            <v>0</v>
          </cell>
          <cell r="X33">
            <v>0.02</v>
          </cell>
          <cell r="Y33">
            <v>2.2599999999999998</v>
          </cell>
          <cell r="Z33">
            <v>3.0199999999999999E-6</v>
          </cell>
          <cell r="AA33">
            <v>3.7699999999999999E-6</v>
          </cell>
          <cell r="AB33">
            <v>1.7000000000000001E-2</v>
          </cell>
          <cell r="AC33">
            <v>34990.5</v>
          </cell>
          <cell r="AD33">
            <v>0</v>
          </cell>
          <cell r="AE33">
            <v>1</v>
          </cell>
        </row>
        <row r="34">
          <cell r="A34">
            <v>36130</v>
          </cell>
          <cell r="B34">
            <v>2448.6</v>
          </cell>
          <cell r="C34">
            <v>52.7</v>
          </cell>
          <cell r="D34">
            <v>10</v>
          </cell>
          <cell r="E34">
            <v>5</v>
          </cell>
          <cell r="F34">
            <v>0.2</v>
          </cell>
          <cell r="G34">
            <v>10</v>
          </cell>
          <cell r="H34">
            <v>5</v>
          </cell>
          <cell r="I34">
            <v>0.2</v>
          </cell>
          <cell r="J34">
            <v>2554.65</v>
          </cell>
          <cell r="K34">
            <v>0.84660000000000002</v>
          </cell>
          <cell r="L34">
            <v>0.15340000000000001</v>
          </cell>
          <cell r="M34">
            <v>1602.36</v>
          </cell>
          <cell r="N34">
            <v>0.02</v>
          </cell>
          <cell r="O34">
            <v>7.0699999999999999E-3</v>
          </cell>
          <cell r="P34">
            <v>1.0214000000000001</v>
          </cell>
          <cell r="Q34">
            <v>1.721E-2</v>
          </cell>
          <cell r="R34">
            <v>0.38301000000000002</v>
          </cell>
          <cell r="S34">
            <v>6.556</v>
          </cell>
          <cell r="T34">
            <v>0</v>
          </cell>
          <cell r="U34">
            <v>0</v>
          </cell>
          <cell r="V34">
            <v>0.5</v>
          </cell>
          <cell r="W34">
            <v>0</v>
          </cell>
          <cell r="X34">
            <v>0.02</v>
          </cell>
          <cell r="Y34">
            <v>2.2599999999999998</v>
          </cell>
          <cell r="Z34">
            <v>3.0199999999999999E-6</v>
          </cell>
          <cell r="AA34">
            <v>3.7699999999999999E-6</v>
          </cell>
          <cell r="AB34">
            <v>1.7000000000000001E-2</v>
          </cell>
          <cell r="AC34">
            <v>35290.5</v>
          </cell>
          <cell r="AD34">
            <v>0</v>
          </cell>
          <cell r="AE34">
            <v>1</v>
          </cell>
        </row>
        <row r="35">
          <cell r="A35">
            <v>36161</v>
          </cell>
          <cell r="B35">
            <v>2422.75</v>
          </cell>
          <cell r="C35">
            <v>53.1</v>
          </cell>
          <cell r="D35">
            <v>10</v>
          </cell>
          <cell r="E35">
            <v>5</v>
          </cell>
          <cell r="F35">
            <v>0.2</v>
          </cell>
          <cell r="G35">
            <v>10</v>
          </cell>
          <cell r="H35">
            <v>5</v>
          </cell>
          <cell r="I35">
            <v>0.2</v>
          </cell>
          <cell r="J35">
            <v>2528.37</v>
          </cell>
          <cell r="K35">
            <v>0.84660000000000002</v>
          </cell>
          <cell r="L35">
            <v>0.15340000000000001</v>
          </cell>
          <cell r="M35">
            <v>1576.78</v>
          </cell>
          <cell r="N35">
            <v>0.02</v>
          </cell>
          <cell r="O35">
            <v>7.1399999999999996E-3</v>
          </cell>
          <cell r="P35">
            <v>1.0215000000000001</v>
          </cell>
          <cell r="Q35">
            <v>1.7149999999999999E-2</v>
          </cell>
          <cell r="R35">
            <v>0.38301000000000002</v>
          </cell>
          <cell r="S35">
            <v>6.4880000000000004</v>
          </cell>
          <cell r="T35">
            <v>0</v>
          </cell>
          <cell r="U35">
            <v>0</v>
          </cell>
          <cell r="V35">
            <v>0.5</v>
          </cell>
          <cell r="W35">
            <v>0</v>
          </cell>
          <cell r="X35">
            <v>0.02</v>
          </cell>
          <cell r="Y35">
            <v>2.2599999999999998</v>
          </cell>
          <cell r="Z35">
            <v>3.0199999999999999E-6</v>
          </cell>
          <cell r="AA35">
            <v>3.7699999999999999E-6</v>
          </cell>
          <cell r="AB35">
            <v>1.7000000000000001E-2</v>
          </cell>
          <cell r="AC35">
            <v>35600.5</v>
          </cell>
          <cell r="AD35">
            <v>0</v>
          </cell>
          <cell r="AE35">
            <v>1</v>
          </cell>
        </row>
        <row r="36">
          <cell r="A36">
            <v>36192</v>
          </cell>
          <cell r="B36">
            <v>2397.11</v>
          </cell>
          <cell r="C36">
            <v>53.6</v>
          </cell>
          <cell r="D36">
            <v>5.0004999999999997</v>
          </cell>
          <cell r="E36">
            <v>2.5</v>
          </cell>
          <cell r="F36">
            <v>0.1</v>
          </cell>
          <cell r="G36">
            <v>10</v>
          </cell>
          <cell r="H36">
            <v>5</v>
          </cell>
          <cell r="I36">
            <v>0.2</v>
          </cell>
          <cell r="J36">
            <v>2502.16</v>
          </cell>
          <cell r="K36">
            <v>0.84660000000000002</v>
          </cell>
          <cell r="L36">
            <v>0.15340000000000001</v>
          </cell>
          <cell r="M36">
            <v>1762.4</v>
          </cell>
          <cell r="N36">
            <v>0.02</v>
          </cell>
          <cell r="O36">
            <v>7.2100000000000003E-3</v>
          </cell>
          <cell r="P36">
            <v>1.0215000000000001</v>
          </cell>
          <cell r="Q36">
            <v>1.7090000000000001E-2</v>
          </cell>
          <cell r="R36">
            <v>0.38301000000000002</v>
          </cell>
          <cell r="S36">
            <v>6.4219999999999997</v>
          </cell>
          <cell r="T36">
            <v>0</v>
          </cell>
          <cell r="U36">
            <v>0</v>
          </cell>
          <cell r="V36">
            <v>0.5</v>
          </cell>
          <cell r="W36">
            <v>0</v>
          </cell>
          <cell r="X36">
            <v>0.02</v>
          </cell>
          <cell r="Y36">
            <v>2.2599999999999998</v>
          </cell>
          <cell r="Z36">
            <v>3.0199999999999999E-6</v>
          </cell>
          <cell r="AA36">
            <v>3.7699999999999999E-6</v>
          </cell>
          <cell r="AB36">
            <v>1.7000000000000001E-2</v>
          </cell>
          <cell r="AC36">
            <v>35910.5</v>
          </cell>
          <cell r="AD36">
            <v>0</v>
          </cell>
          <cell r="AE36">
            <v>1</v>
          </cell>
        </row>
        <row r="37">
          <cell r="A37">
            <v>36220</v>
          </cell>
          <cell r="B37">
            <v>2387.42</v>
          </cell>
          <cell r="C37">
            <v>53.8</v>
          </cell>
          <cell r="D37">
            <v>5.0156000000000001</v>
          </cell>
          <cell r="E37">
            <v>2.5</v>
          </cell>
          <cell r="F37">
            <v>0.1</v>
          </cell>
          <cell r="G37">
            <v>5.0045000000000002</v>
          </cell>
          <cell r="H37">
            <v>2.5</v>
          </cell>
          <cell r="I37">
            <v>0.1</v>
          </cell>
          <cell r="J37">
            <v>2491.87</v>
          </cell>
          <cell r="K37">
            <v>0.84660000000000002</v>
          </cell>
          <cell r="L37">
            <v>0.15340000000000001</v>
          </cell>
          <cell r="M37">
            <v>1753.48</v>
          </cell>
          <cell r="N37">
            <v>0.02</v>
          </cell>
          <cell r="O37">
            <v>7.2399999999999999E-3</v>
          </cell>
          <cell r="P37">
            <v>1.0216000000000001</v>
          </cell>
          <cell r="Q37">
            <v>1.7069999999999998E-2</v>
          </cell>
          <cell r="R37">
            <v>0.38301000000000002</v>
          </cell>
          <cell r="S37">
            <v>6.3959999999999999</v>
          </cell>
          <cell r="T37">
            <v>0</v>
          </cell>
          <cell r="U37">
            <v>0</v>
          </cell>
          <cell r="V37">
            <v>0.5</v>
          </cell>
          <cell r="W37">
            <v>0</v>
          </cell>
          <cell r="X37">
            <v>0.02</v>
          </cell>
          <cell r="Y37">
            <v>2.2599999999999998</v>
          </cell>
          <cell r="Z37">
            <v>3.0199999999999999E-6</v>
          </cell>
          <cell r="AA37">
            <v>3.7699999999999999E-6</v>
          </cell>
          <cell r="AB37">
            <v>1.7000000000000001E-2</v>
          </cell>
          <cell r="AC37">
            <v>36050.699999999997</v>
          </cell>
          <cell r="AD37">
            <v>0</v>
          </cell>
          <cell r="AE37">
            <v>1</v>
          </cell>
        </row>
        <row r="38">
          <cell r="A38">
            <v>36251</v>
          </cell>
          <cell r="B38">
            <v>2376.5700000000002</v>
          </cell>
          <cell r="C38">
            <v>54</v>
          </cell>
          <cell r="D38">
            <v>5.016</v>
          </cell>
          <cell r="E38">
            <v>2.5</v>
          </cell>
          <cell r="F38">
            <v>0.1</v>
          </cell>
          <cell r="G38">
            <v>5.0114000000000001</v>
          </cell>
          <cell r="H38">
            <v>2.5</v>
          </cell>
          <cell r="I38">
            <v>0.1</v>
          </cell>
          <cell r="J38">
            <v>2480.36</v>
          </cell>
          <cell r="K38">
            <v>0.84660000000000002</v>
          </cell>
          <cell r="L38">
            <v>0.15340000000000001</v>
          </cell>
          <cell r="M38">
            <v>1743.99</v>
          </cell>
          <cell r="N38">
            <v>0.02</v>
          </cell>
          <cell r="O38">
            <v>7.28E-3</v>
          </cell>
          <cell r="P38">
            <v>1.0216000000000001</v>
          </cell>
          <cell r="Q38">
            <v>1.7049999999999999E-2</v>
          </cell>
          <cell r="R38">
            <v>0.38301000000000002</v>
          </cell>
          <cell r="S38">
            <v>6.3680000000000003</v>
          </cell>
          <cell r="T38">
            <v>0</v>
          </cell>
          <cell r="U38">
            <v>0</v>
          </cell>
          <cell r="V38">
            <v>0.5</v>
          </cell>
          <cell r="W38">
            <v>0</v>
          </cell>
          <cell r="X38">
            <v>0.02</v>
          </cell>
          <cell r="Y38">
            <v>2.2599999999999998</v>
          </cell>
          <cell r="Z38">
            <v>3.0199999999999999E-6</v>
          </cell>
          <cell r="AA38">
            <v>3.7699999999999999E-6</v>
          </cell>
          <cell r="AB38">
            <v>1.7000000000000001E-2</v>
          </cell>
          <cell r="AC38">
            <v>36206</v>
          </cell>
          <cell r="AD38">
            <v>0</v>
          </cell>
          <cell r="AE38">
            <v>1</v>
          </cell>
        </row>
        <row r="39">
          <cell r="A39">
            <v>36281</v>
          </cell>
          <cell r="B39">
            <v>2365.96</v>
          </cell>
          <cell r="C39">
            <v>54.3</v>
          </cell>
          <cell r="D39">
            <v>5.0030999999999999</v>
          </cell>
          <cell r="E39">
            <v>2.5</v>
          </cell>
          <cell r="F39">
            <v>0.1</v>
          </cell>
          <cell r="G39">
            <v>5.0134999999999996</v>
          </cell>
          <cell r="H39">
            <v>2.5</v>
          </cell>
          <cell r="I39">
            <v>0.1</v>
          </cell>
          <cell r="J39">
            <v>2469.11</v>
          </cell>
          <cell r="K39">
            <v>0.84660000000000002</v>
          </cell>
          <cell r="L39">
            <v>0.15340000000000001</v>
          </cell>
          <cell r="M39">
            <v>1735.06</v>
          </cell>
          <cell r="N39">
            <v>0.02</v>
          </cell>
          <cell r="O39">
            <v>7.3099999999999997E-3</v>
          </cell>
          <cell r="P39">
            <v>1.0216000000000001</v>
          </cell>
          <cell r="Q39">
            <v>1.703E-2</v>
          </cell>
          <cell r="R39">
            <v>0.38301000000000002</v>
          </cell>
          <cell r="S39">
            <v>6.34</v>
          </cell>
          <cell r="T39">
            <v>0</v>
          </cell>
          <cell r="U39">
            <v>0</v>
          </cell>
          <cell r="V39">
            <v>0.5</v>
          </cell>
          <cell r="W39">
            <v>0</v>
          </cell>
          <cell r="X39">
            <v>0.02</v>
          </cell>
          <cell r="Y39">
            <v>2.2599999999999998</v>
          </cell>
          <cell r="Z39">
            <v>3.0199999999999999E-6</v>
          </cell>
          <cell r="AA39">
            <v>3.7699999999999999E-6</v>
          </cell>
          <cell r="AB39">
            <v>1.7000000000000001E-2</v>
          </cell>
          <cell r="AC39">
            <v>36356.400000000001</v>
          </cell>
          <cell r="AD39">
            <v>0</v>
          </cell>
          <cell r="AE39">
            <v>1</v>
          </cell>
        </row>
        <row r="40">
          <cell r="A40">
            <v>36312</v>
          </cell>
          <cell r="B40">
            <v>2354.92</v>
          </cell>
          <cell r="C40">
            <v>54.5</v>
          </cell>
          <cell r="D40">
            <v>5.0091999999999999</v>
          </cell>
          <cell r="E40">
            <v>2.5</v>
          </cell>
          <cell r="F40">
            <v>0.1</v>
          </cell>
          <cell r="G40">
            <v>5.0030999999999999</v>
          </cell>
          <cell r="H40">
            <v>2.5</v>
          </cell>
          <cell r="I40">
            <v>0.1</v>
          </cell>
          <cell r="J40">
            <v>2457.39</v>
          </cell>
          <cell r="K40">
            <v>0.84650000000000003</v>
          </cell>
          <cell r="L40">
            <v>0.1535</v>
          </cell>
          <cell r="M40">
            <v>1725.01</v>
          </cell>
          <cell r="N40">
            <v>0.02</v>
          </cell>
          <cell r="O40">
            <v>7.3499999999999998E-3</v>
          </cell>
          <cell r="P40">
            <v>1.0217000000000001</v>
          </cell>
          <cell r="Q40">
            <v>1.7010000000000001E-2</v>
          </cell>
          <cell r="R40">
            <v>0.38301000000000002</v>
          </cell>
          <cell r="S40">
            <v>6.3109999999999999</v>
          </cell>
          <cell r="T40">
            <v>0</v>
          </cell>
          <cell r="U40">
            <v>0</v>
          </cell>
          <cell r="V40">
            <v>0.5</v>
          </cell>
          <cell r="W40">
            <v>0</v>
          </cell>
          <cell r="X40">
            <v>0.02</v>
          </cell>
          <cell r="Y40">
            <v>2.2599999999999998</v>
          </cell>
          <cell r="Z40">
            <v>3.0199999999999999E-6</v>
          </cell>
          <cell r="AA40">
            <v>3.7699999999999999E-6</v>
          </cell>
          <cell r="AB40">
            <v>1.7000000000000001E-2</v>
          </cell>
          <cell r="AC40">
            <v>36511.5</v>
          </cell>
          <cell r="AD40">
            <v>0</v>
          </cell>
          <cell r="AE40">
            <v>1</v>
          </cell>
        </row>
        <row r="41">
          <cell r="A41">
            <v>36342</v>
          </cell>
          <cell r="B41">
            <v>2344.12</v>
          </cell>
          <cell r="C41">
            <v>54.7</v>
          </cell>
          <cell r="D41">
            <v>5.0014000000000003</v>
          </cell>
          <cell r="E41">
            <v>2.5</v>
          </cell>
          <cell r="F41">
            <v>0.1</v>
          </cell>
          <cell r="G41">
            <v>5.0065</v>
          </cell>
          <cell r="H41">
            <v>2.5</v>
          </cell>
          <cell r="I41">
            <v>0.1</v>
          </cell>
          <cell r="J41">
            <v>2445.9299999999998</v>
          </cell>
          <cell r="K41">
            <v>0.84650000000000003</v>
          </cell>
          <cell r="L41">
            <v>0.1535</v>
          </cell>
          <cell r="M41">
            <v>1716.08</v>
          </cell>
          <cell r="N41">
            <v>0.02</v>
          </cell>
          <cell r="O41">
            <v>7.3899999999999999E-3</v>
          </cell>
          <cell r="P41">
            <v>1.0217000000000001</v>
          </cell>
          <cell r="Q41">
            <v>1.6990000000000002E-2</v>
          </cell>
          <cell r="R41">
            <v>0.38301000000000002</v>
          </cell>
          <cell r="S41">
            <v>6.2830000000000004</v>
          </cell>
          <cell r="T41">
            <v>0</v>
          </cell>
          <cell r="U41">
            <v>0</v>
          </cell>
          <cell r="V41">
            <v>0.5</v>
          </cell>
          <cell r="W41">
            <v>0</v>
          </cell>
          <cell r="X41">
            <v>0.02</v>
          </cell>
          <cell r="Y41">
            <v>2.2599999999999998</v>
          </cell>
          <cell r="Z41">
            <v>3.0199999999999999E-6</v>
          </cell>
          <cell r="AA41">
            <v>3.7699999999999999E-6</v>
          </cell>
          <cell r="AB41">
            <v>1.7999999999999999E-2</v>
          </cell>
          <cell r="AC41">
            <v>36661.699999999997</v>
          </cell>
          <cell r="AD41">
            <v>0</v>
          </cell>
          <cell r="AE41">
            <v>1</v>
          </cell>
        </row>
        <row r="42">
          <cell r="A42">
            <v>36373</v>
          </cell>
          <cell r="B42">
            <v>2332.85</v>
          </cell>
          <cell r="C42">
            <v>55</v>
          </cell>
          <cell r="D42">
            <v>5.0061999999999998</v>
          </cell>
          <cell r="E42">
            <v>2.5</v>
          </cell>
          <cell r="F42">
            <v>0.1</v>
          </cell>
          <cell r="G42">
            <v>5.0027999999999997</v>
          </cell>
          <cell r="H42">
            <v>2.5</v>
          </cell>
          <cell r="I42">
            <v>0.1</v>
          </cell>
          <cell r="J42">
            <v>2433.9899999999998</v>
          </cell>
          <cell r="K42">
            <v>0.84650000000000003</v>
          </cell>
          <cell r="L42">
            <v>0.1535</v>
          </cell>
          <cell r="M42">
            <v>1706.04</v>
          </cell>
          <cell r="N42">
            <v>0.02</v>
          </cell>
          <cell r="O42">
            <v>7.4200000000000004E-3</v>
          </cell>
          <cell r="P42">
            <v>1.0217000000000001</v>
          </cell>
          <cell r="Q42">
            <v>1.6969999999999999E-2</v>
          </cell>
          <cell r="R42">
            <v>0.38301000000000002</v>
          </cell>
          <cell r="S42">
            <v>6.2530000000000001</v>
          </cell>
          <cell r="T42">
            <v>0</v>
          </cell>
          <cell r="U42">
            <v>0</v>
          </cell>
          <cell r="V42">
            <v>0.5</v>
          </cell>
          <cell r="W42">
            <v>0</v>
          </cell>
          <cell r="X42">
            <v>0.02</v>
          </cell>
          <cell r="Y42">
            <v>2.2599999999999998</v>
          </cell>
          <cell r="Z42">
            <v>3.0199999999999999E-6</v>
          </cell>
          <cell r="AA42">
            <v>3.7699999999999999E-6</v>
          </cell>
          <cell r="AB42">
            <v>1.7999999999999999E-2</v>
          </cell>
          <cell r="AC42">
            <v>36816.800000000003</v>
          </cell>
          <cell r="AD42">
            <v>0</v>
          </cell>
          <cell r="AE42">
            <v>1</v>
          </cell>
        </row>
        <row r="43">
          <cell r="A43">
            <v>36404</v>
          </cell>
          <cell r="B43">
            <v>2321.46</v>
          </cell>
          <cell r="C43">
            <v>55.2</v>
          </cell>
          <cell r="D43">
            <v>5.0073999999999996</v>
          </cell>
          <cell r="E43">
            <v>2.5</v>
          </cell>
          <cell r="F43">
            <v>0.1</v>
          </cell>
          <cell r="G43">
            <v>5.0067000000000004</v>
          </cell>
          <cell r="H43">
            <v>2.5</v>
          </cell>
          <cell r="I43">
            <v>0.1</v>
          </cell>
          <cell r="J43">
            <v>2421.91</v>
          </cell>
          <cell r="K43">
            <v>0.84650000000000003</v>
          </cell>
          <cell r="L43">
            <v>0.1535</v>
          </cell>
          <cell r="M43">
            <v>1695.99</v>
          </cell>
          <cell r="N43">
            <v>0.03</v>
          </cell>
          <cell r="O43">
            <v>7.4599999999999996E-3</v>
          </cell>
          <cell r="P43">
            <v>1.0218</v>
          </cell>
          <cell r="Q43">
            <v>1.694E-2</v>
          </cell>
          <cell r="R43">
            <v>0.38301000000000002</v>
          </cell>
          <cell r="S43">
            <v>6.2229999999999999</v>
          </cell>
          <cell r="T43">
            <v>0</v>
          </cell>
          <cell r="U43">
            <v>0</v>
          </cell>
          <cell r="V43">
            <v>0.5</v>
          </cell>
          <cell r="W43">
            <v>0</v>
          </cell>
          <cell r="X43">
            <v>0.02</v>
          </cell>
          <cell r="Y43">
            <v>2.2599999999999998</v>
          </cell>
          <cell r="Z43">
            <v>3.0199999999999999E-6</v>
          </cell>
          <cell r="AA43">
            <v>3.7699999999999999E-6</v>
          </cell>
          <cell r="AB43">
            <v>1.7999999999999999E-2</v>
          </cell>
          <cell r="AC43">
            <v>36972</v>
          </cell>
          <cell r="AD43">
            <v>0</v>
          </cell>
          <cell r="AE43">
            <v>1</v>
          </cell>
        </row>
        <row r="44">
          <cell r="A44">
            <v>36434</v>
          </cell>
          <cell r="B44">
            <v>2310.3200000000002</v>
          </cell>
          <cell r="C44">
            <v>55.4</v>
          </cell>
          <cell r="D44">
            <v>5.0069999999999997</v>
          </cell>
          <cell r="E44">
            <v>2.5</v>
          </cell>
          <cell r="F44">
            <v>0.1</v>
          </cell>
          <cell r="G44">
            <v>5.0053999999999998</v>
          </cell>
          <cell r="H44">
            <v>2.5</v>
          </cell>
          <cell r="I44">
            <v>0.1</v>
          </cell>
          <cell r="J44">
            <v>2410.11</v>
          </cell>
          <cell r="K44">
            <v>0.84650000000000003</v>
          </cell>
          <cell r="L44">
            <v>0.1535</v>
          </cell>
          <cell r="M44">
            <v>1686.23</v>
          </cell>
          <cell r="N44">
            <v>0.03</v>
          </cell>
          <cell r="O44">
            <v>7.4999999999999997E-3</v>
          </cell>
          <cell r="P44">
            <v>1.0218</v>
          </cell>
          <cell r="Q44">
            <v>1.6920000000000001E-2</v>
          </cell>
          <cell r="R44">
            <v>0.38301000000000002</v>
          </cell>
          <cell r="S44">
            <v>6.194</v>
          </cell>
          <cell r="T44">
            <v>0</v>
          </cell>
          <cell r="U44">
            <v>0</v>
          </cell>
          <cell r="V44">
            <v>0.5</v>
          </cell>
          <cell r="W44">
            <v>0</v>
          </cell>
          <cell r="X44">
            <v>0.02</v>
          </cell>
          <cell r="Y44">
            <v>2.2599999999999998</v>
          </cell>
          <cell r="Z44">
            <v>3.0199999999999999E-6</v>
          </cell>
          <cell r="AA44">
            <v>3.7699999999999999E-6</v>
          </cell>
          <cell r="AB44">
            <v>1.7999999999999999E-2</v>
          </cell>
          <cell r="AC44">
            <v>37122.199999999997</v>
          </cell>
          <cell r="AD44">
            <v>0</v>
          </cell>
          <cell r="AE44">
            <v>1</v>
          </cell>
        </row>
        <row r="45">
          <cell r="A45">
            <v>36465</v>
          </cell>
          <cell r="B45">
            <v>2298.6999999999998</v>
          </cell>
          <cell r="C45">
            <v>55.6</v>
          </cell>
          <cell r="D45">
            <v>5.0019</v>
          </cell>
          <cell r="E45">
            <v>2.5</v>
          </cell>
          <cell r="F45">
            <v>0.1</v>
          </cell>
          <cell r="G45">
            <v>5.0058999999999996</v>
          </cell>
          <cell r="H45">
            <v>2.5</v>
          </cell>
          <cell r="I45">
            <v>0.1</v>
          </cell>
          <cell r="J45">
            <v>2397.79</v>
          </cell>
          <cell r="K45">
            <v>0.84650000000000003</v>
          </cell>
          <cell r="L45">
            <v>0.1535</v>
          </cell>
          <cell r="M45">
            <v>1676.18</v>
          </cell>
          <cell r="N45">
            <v>0.03</v>
          </cell>
          <cell r="O45">
            <v>7.5399999999999998E-3</v>
          </cell>
          <cell r="P45">
            <v>1.0219</v>
          </cell>
          <cell r="Q45">
            <v>1.6899999999999998E-2</v>
          </cell>
          <cell r="R45">
            <v>0.38301000000000002</v>
          </cell>
          <cell r="S45">
            <v>6.1630000000000003</v>
          </cell>
          <cell r="T45">
            <v>0</v>
          </cell>
          <cell r="U45">
            <v>0</v>
          </cell>
          <cell r="V45">
            <v>0.5</v>
          </cell>
          <cell r="W45">
            <v>0</v>
          </cell>
          <cell r="X45">
            <v>0.02</v>
          </cell>
          <cell r="Y45">
            <v>2.2599999999999998</v>
          </cell>
          <cell r="Z45">
            <v>3.0199999999999999E-6</v>
          </cell>
          <cell r="AA45">
            <v>3.7699999999999999E-6</v>
          </cell>
          <cell r="AB45">
            <v>1.7999999999999999E-2</v>
          </cell>
          <cell r="AC45">
            <v>37277.4</v>
          </cell>
          <cell r="AD45">
            <v>0</v>
          </cell>
          <cell r="AE45">
            <v>1</v>
          </cell>
        </row>
        <row r="46">
          <cell r="A46">
            <v>36495</v>
          </cell>
          <cell r="B46">
            <v>2287.35</v>
          </cell>
          <cell r="C46">
            <v>55.9</v>
          </cell>
          <cell r="D46">
            <v>5.0037000000000003</v>
          </cell>
          <cell r="E46">
            <v>2.5</v>
          </cell>
          <cell r="F46">
            <v>0.1</v>
          </cell>
          <cell r="G46">
            <v>5.0026000000000002</v>
          </cell>
          <cell r="H46">
            <v>2.5</v>
          </cell>
          <cell r="I46">
            <v>0.1</v>
          </cell>
          <cell r="J46">
            <v>2385.7600000000002</v>
          </cell>
          <cell r="K46">
            <v>0.84650000000000003</v>
          </cell>
          <cell r="L46">
            <v>0.1535</v>
          </cell>
          <cell r="M46">
            <v>1666.14</v>
          </cell>
          <cell r="N46">
            <v>0.03</v>
          </cell>
          <cell r="O46">
            <v>7.5799999999999999E-3</v>
          </cell>
          <cell r="P46">
            <v>1.0219</v>
          </cell>
          <cell r="Q46">
            <v>1.687E-2</v>
          </cell>
          <cell r="R46">
            <v>0.38301000000000002</v>
          </cell>
          <cell r="S46">
            <v>6.133</v>
          </cell>
          <cell r="T46">
            <v>0</v>
          </cell>
          <cell r="U46">
            <v>0</v>
          </cell>
          <cell r="V46">
            <v>0.5</v>
          </cell>
          <cell r="W46">
            <v>0</v>
          </cell>
          <cell r="X46">
            <v>0.02</v>
          </cell>
          <cell r="Y46">
            <v>2.2599999999999998</v>
          </cell>
          <cell r="Z46">
            <v>3.0199999999999999E-6</v>
          </cell>
          <cell r="AA46">
            <v>3.7699999999999999E-6</v>
          </cell>
          <cell r="AB46">
            <v>1.7999999999999999E-2</v>
          </cell>
          <cell r="AC46">
            <v>37427.4</v>
          </cell>
          <cell r="AD46">
            <v>0</v>
          </cell>
          <cell r="AE46">
            <v>1</v>
          </cell>
        </row>
        <row r="47">
          <cell r="A47">
            <v>36526</v>
          </cell>
          <cell r="B47">
            <v>2275.4899999999998</v>
          </cell>
          <cell r="C47">
            <v>56.1</v>
          </cell>
          <cell r="D47">
            <v>5.0004999999999997</v>
          </cell>
          <cell r="E47">
            <v>2.5</v>
          </cell>
          <cell r="F47">
            <v>0.1</v>
          </cell>
          <cell r="G47">
            <v>5.0052000000000003</v>
          </cell>
          <cell r="H47">
            <v>2.5</v>
          </cell>
          <cell r="I47">
            <v>0.1</v>
          </cell>
          <cell r="J47">
            <v>2373.19</v>
          </cell>
          <cell r="K47">
            <v>0.84650000000000003</v>
          </cell>
          <cell r="L47">
            <v>0.1535</v>
          </cell>
          <cell r="M47">
            <v>1655.81</v>
          </cell>
          <cell r="N47">
            <v>0.03</v>
          </cell>
          <cell r="O47">
            <v>7.62E-3</v>
          </cell>
          <cell r="P47">
            <v>1.0219</v>
          </cell>
          <cell r="Q47">
            <v>1.685E-2</v>
          </cell>
          <cell r="R47">
            <v>0.38301000000000002</v>
          </cell>
          <cell r="S47">
            <v>6.1020000000000003</v>
          </cell>
          <cell r="T47">
            <v>0</v>
          </cell>
          <cell r="U47">
            <v>0</v>
          </cell>
          <cell r="V47">
            <v>0.5</v>
          </cell>
          <cell r="W47">
            <v>0</v>
          </cell>
          <cell r="X47">
            <v>0.02</v>
          </cell>
          <cell r="Y47">
            <v>2.2599999999999998</v>
          </cell>
          <cell r="Z47">
            <v>3.0199999999999999E-6</v>
          </cell>
          <cell r="AA47">
            <v>3.7699999999999999E-6</v>
          </cell>
          <cell r="AB47">
            <v>1.7999999999999999E-2</v>
          </cell>
          <cell r="AC47">
            <v>37582.6</v>
          </cell>
          <cell r="AD47">
            <v>0</v>
          </cell>
          <cell r="AE47">
            <v>1</v>
          </cell>
        </row>
        <row r="48">
          <cell r="A48">
            <v>36557</v>
          </cell>
          <cell r="B48">
            <v>2263.52</v>
          </cell>
          <cell r="C48">
            <v>56.3</v>
          </cell>
          <cell r="D48">
            <v>5.0023999999999997</v>
          </cell>
          <cell r="E48">
            <v>2.5</v>
          </cell>
          <cell r="F48">
            <v>0.1</v>
          </cell>
          <cell r="G48">
            <v>5.0011999999999999</v>
          </cell>
          <cell r="H48">
            <v>2.5</v>
          </cell>
          <cell r="I48">
            <v>0.1</v>
          </cell>
          <cell r="J48">
            <v>2360.5100000000002</v>
          </cell>
          <cell r="K48">
            <v>0.84640000000000004</v>
          </cell>
          <cell r="L48">
            <v>0.15359999999999999</v>
          </cell>
          <cell r="M48">
            <v>1645.21</v>
          </cell>
          <cell r="N48">
            <v>0.03</v>
          </cell>
          <cell r="O48">
            <v>7.6499999999999997E-3</v>
          </cell>
          <cell r="P48">
            <v>1.022</v>
          </cell>
          <cell r="Q48">
            <v>1.6830000000000001E-2</v>
          </cell>
          <cell r="R48">
            <v>0.38301000000000002</v>
          </cell>
          <cell r="S48">
            <v>6.07</v>
          </cell>
          <cell r="T48">
            <v>0</v>
          </cell>
          <cell r="U48">
            <v>0</v>
          </cell>
          <cell r="V48">
            <v>0.5</v>
          </cell>
          <cell r="W48">
            <v>0</v>
          </cell>
          <cell r="X48">
            <v>0.02</v>
          </cell>
          <cell r="Y48">
            <v>2.2599999999999998</v>
          </cell>
          <cell r="Z48">
            <v>3.0199999999999999E-6</v>
          </cell>
          <cell r="AA48">
            <v>3.7699999999999999E-6</v>
          </cell>
          <cell r="AB48">
            <v>1.7999999999999999E-2</v>
          </cell>
          <cell r="AC48">
            <v>37737.599999999999</v>
          </cell>
          <cell r="AD48">
            <v>0</v>
          </cell>
          <cell r="AE48">
            <v>1</v>
          </cell>
        </row>
        <row r="49">
          <cell r="A49">
            <v>36586</v>
          </cell>
          <cell r="B49">
            <v>2252.59</v>
          </cell>
          <cell r="C49">
            <v>56.5</v>
          </cell>
          <cell r="D49">
            <v>5.0065999999999997</v>
          </cell>
          <cell r="E49">
            <v>2.5</v>
          </cell>
          <cell r="F49">
            <v>0.1</v>
          </cell>
          <cell r="G49">
            <v>5.0015000000000001</v>
          </cell>
          <cell r="H49">
            <v>2.5</v>
          </cell>
          <cell r="I49">
            <v>0.1</v>
          </cell>
          <cell r="J49">
            <v>2348.94</v>
          </cell>
          <cell r="K49">
            <v>0.84640000000000004</v>
          </cell>
          <cell r="L49">
            <v>0.15359999999999999</v>
          </cell>
          <cell r="M49">
            <v>1635.44</v>
          </cell>
          <cell r="N49">
            <v>0.03</v>
          </cell>
          <cell r="O49">
            <v>7.6899999999999998E-3</v>
          </cell>
          <cell r="P49">
            <v>1.022</v>
          </cell>
          <cell r="Q49">
            <v>1.6809999999999999E-2</v>
          </cell>
          <cell r="R49">
            <v>0.38301000000000002</v>
          </cell>
          <cell r="S49">
            <v>6.0410000000000004</v>
          </cell>
          <cell r="T49">
            <v>0</v>
          </cell>
          <cell r="U49">
            <v>0</v>
          </cell>
          <cell r="V49">
            <v>0.5</v>
          </cell>
          <cell r="W49">
            <v>0</v>
          </cell>
          <cell r="X49">
            <v>0.02</v>
          </cell>
          <cell r="Y49">
            <v>2.2599999999999998</v>
          </cell>
          <cell r="Z49">
            <v>3.0199999999999999E-6</v>
          </cell>
          <cell r="AA49">
            <v>3.7699999999999999E-6</v>
          </cell>
          <cell r="AB49">
            <v>1.7999999999999999E-2</v>
          </cell>
          <cell r="AC49">
            <v>37877.699999999997</v>
          </cell>
          <cell r="AD49">
            <v>0</v>
          </cell>
          <cell r="AE49">
            <v>1</v>
          </cell>
        </row>
        <row r="50">
          <cell r="A50">
            <v>36617</v>
          </cell>
          <cell r="B50">
            <v>2240.37</v>
          </cell>
          <cell r="C50">
            <v>56.8</v>
          </cell>
          <cell r="D50">
            <v>5.0015999999999998</v>
          </cell>
          <cell r="E50">
            <v>2.5</v>
          </cell>
          <cell r="F50">
            <v>0.1</v>
          </cell>
          <cell r="G50">
            <v>5.0054999999999996</v>
          </cell>
          <cell r="H50">
            <v>2.5</v>
          </cell>
          <cell r="I50">
            <v>0.1</v>
          </cell>
          <cell r="J50">
            <v>2335.9899999999998</v>
          </cell>
          <cell r="K50">
            <v>0.84640000000000004</v>
          </cell>
          <cell r="L50">
            <v>0.15359999999999999</v>
          </cell>
          <cell r="M50">
            <v>1624.84</v>
          </cell>
          <cell r="N50">
            <v>0.03</v>
          </cell>
          <cell r="O50">
            <v>7.7299999999999999E-3</v>
          </cell>
          <cell r="P50">
            <v>1.022</v>
          </cell>
          <cell r="Q50">
            <v>1.678E-2</v>
          </cell>
          <cell r="R50">
            <v>0.38301000000000002</v>
          </cell>
          <cell r="S50">
            <v>6.008</v>
          </cell>
          <cell r="T50">
            <v>0</v>
          </cell>
          <cell r="U50">
            <v>0</v>
          </cell>
          <cell r="V50">
            <v>0.5</v>
          </cell>
          <cell r="W50">
            <v>0</v>
          </cell>
          <cell r="X50">
            <v>0.02</v>
          </cell>
          <cell r="Y50">
            <v>2.2599999999999998</v>
          </cell>
          <cell r="Z50">
            <v>3.0199999999999999E-6</v>
          </cell>
          <cell r="AA50">
            <v>3.7699999999999999E-6</v>
          </cell>
          <cell r="AB50">
            <v>1.7999999999999999E-2</v>
          </cell>
          <cell r="AC50">
            <v>38032.800000000003</v>
          </cell>
          <cell r="AD50">
            <v>0</v>
          </cell>
          <cell r="AE50">
            <v>1</v>
          </cell>
        </row>
        <row r="51">
          <cell r="A51">
            <v>36647</v>
          </cell>
          <cell r="B51">
            <v>2228.42</v>
          </cell>
          <cell r="C51">
            <v>57</v>
          </cell>
          <cell r="D51">
            <v>5.0035999999999996</v>
          </cell>
          <cell r="E51">
            <v>2.5</v>
          </cell>
          <cell r="F51">
            <v>0.1</v>
          </cell>
          <cell r="G51">
            <v>5.0023</v>
          </cell>
          <cell r="H51">
            <v>2.5</v>
          </cell>
          <cell r="I51">
            <v>0.1</v>
          </cell>
          <cell r="J51">
            <v>2323.34</v>
          </cell>
          <cell r="K51">
            <v>0.84640000000000004</v>
          </cell>
          <cell r="L51">
            <v>0.15359999999999999</v>
          </cell>
          <cell r="M51">
            <v>1614.23</v>
          </cell>
          <cell r="N51">
            <v>0.03</v>
          </cell>
          <cell r="O51">
            <v>7.77E-3</v>
          </cell>
          <cell r="P51">
            <v>1.0221</v>
          </cell>
          <cell r="Q51">
            <v>1.6760000000000001E-2</v>
          </cell>
          <cell r="R51">
            <v>0.38301000000000002</v>
          </cell>
          <cell r="S51">
            <v>5.9770000000000003</v>
          </cell>
          <cell r="T51">
            <v>0</v>
          </cell>
          <cell r="U51">
            <v>0</v>
          </cell>
          <cell r="V51">
            <v>0.5</v>
          </cell>
          <cell r="W51">
            <v>0</v>
          </cell>
          <cell r="X51">
            <v>0.02</v>
          </cell>
          <cell r="Y51">
            <v>2.2599999999999998</v>
          </cell>
          <cell r="Z51">
            <v>3.0199999999999999E-6</v>
          </cell>
          <cell r="AA51">
            <v>3.7699999999999999E-6</v>
          </cell>
          <cell r="AB51">
            <v>1.7999999999999999E-2</v>
          </cell>
          <cell r="AC51">
            <v>38182.9</v>
          </cell>
          <cell r="AD51">
            <v>0</v>
          </cell>
          <cell r="AE51">
            <v>1</v>
          </cell>
        </row>
        <row r="52">
          <cell r="A52">
            <v>36678</v>
          </cell>
          <cell r="B52">
            <v>2215.94</v>
          </cell>
          <cell r="C52">
            <v>57.2</v>
          </cell>
          <cell r="D52">
            <v>5.0077999999999996</v>
          </cell>
          <cell r="E52">
            <v>2.5</v>
          </cell>
          <cell r="F52">
            <v>0.1</v>
          </cell>
          <cell r="G52">
            <v>5.0049000000000001</v>
          </cell>
          <cell r="H52">
            <v>2.5</v>
          </cell>
          <cell r="I52">
            <v>0.1</v>
          </cell>
          <cell r="J52">
            <v>2310.13</v>
          </cell>
          <cell r="K52">
            <v>0.84640000000000004</v>
          </cell>
          <cell r="L52">
            <v>0.15359999999999999</v>
          </cell>
          <cell r="M52">
            <v>1603.07</v>
          </cell>
          <cell r="N52">
            <v>0.03</v>
          </cell>
          <cell r="O52">
            <v>7.8100000000000001E-3</v>
          </cell>
          <cell r="P52">
            <v>1.0221</v>
          </cell>
          <cell r="Q52">
            <v>1.6729999999999998E-2</v>
          </cell>
          <cell r="R52">
            <v>0.38301000000000002</v>
          </cell>
          <cell r="S52">
            <v>5.9429999999999996</v>
          </cell>
          <cell r="T52">
            <v>0</v>
          </cell>
          <cell r="U52">
            <v>0</v>
          </cell>
          <cell r="V52">
            <v>0.5</v>
          </cell>
          <cell r="W52">
            <v>0</v>
          </cell>
          <cell r="X52">
            <v>0.02</v>
          </cell>
          <cell r="Y52">
            <v>2.2599999999999998</v>
          </cell>
          <cell r="Z52">
            <v>3.0199999999999999E-6</v>
          </cell>
          <cell r="AA52">
            <v>3.7699999999999999E-6</v>
          </cell>
          <cell r="AB52">
            <v>1.7999999999999999E-2</v>
          </cell>
          <cell r="AC52">
            <v>38338.1</v>
          </cell>
          <cell r="AD52">
            <v>0</v>
          </cell>
          <cell r="AE52">
            <v>1</v>
          </cell>
        </row>
        <row r="53">
          <cell r="A53">
            <v>36708</v>
          </cell>
          <cell r="B53">
            <v>2203.7199999999998</v>
          </cell>
          <cell r="C53">
            <v>57.4</v>
          </cell>
          <cell r="D53">
            <v>5.0026999999999999</v>
          </cell>
          <cell r="E53">
            <v>2.5</v>
          </cell>
          <cell r="F53">
            <v>0.1</v>
          </cell>
          <cell r="G53">
            <v>5.0067000000000004</v>
          </cell>
          <cell r="H53">
            <v>2.5</v>
          </cell>
          <cell r="I53">
            <v>0.1</v>
          </cell>
          <cell r="J53">
            <v>2297.1999999999998</v>
          </cell>
          <cell r="K53">
            <v>0.84640000000000004</v>
          </cell>
          <cell r="L53">
            <v>0.15359999999999999</v>
          </cell>
          <cell r="M53">
            <v>1592.47</v>
          </cell>
          <cell r="N53">
            <v>0.03</v>
          </cell>
          <cell r="O53">
            <v>7.8499999999999993E-3</v>
          </cell>
          <cell r="P53">
            <v>1.0221</v>
          </cell>
          <cell r="Q53">
            <v>1.6709999999999999E-2</v>
          </cell>
          <cell r="R53">
            <v>0.38301000000000002</v>
          </cell>
          <cell r="S53">
            <v>5.9109999999999996</v>
          </cell>
          <cell r="T53">
            <v>0</v>
          </cell>
          <cell r="U53">
            <v>0</v>
          </cell>
          <cell r="V53">
            <v>0.5</v>
          </cell>
          <cell r="W53">
            <v>0</v>
          </cell>
          <cell r="X53">
            <v>0.02</v>
          </cell>
          <cell r="Y53">
            <v>2.2599999999999998</v>
          </cell>
          <cell r="Z53">
            <v>3.0199999999999999E-6</v>
          </cell>
          <cell r="AA53">
            <v>3.7699999999999999E-6</v>
          </cell>
          <cell r="AB53">
            <v>1.7999999999999999E-2</v>
          </cell>
          <cell r="AC53">
            <v>38488.300000000003</v>
          </cell>
          <cell r="AD53">
            <v>0</v>
          </cell>
          <cell r="AE53">
            <v>1</v>
          </cell>
        </row>
        <row r="54">
          <cell r="A54">
            <v>36739</v>
          </cell>
          <cell r="B54">
            <v>2190.98</v>
          </cell>
          <cell r="C54">
            <v>57.7</v>
          </cell>
          <cell r="D54">
            <v>5</v>
          </cell>
          <cell r="E54">
            <v>2.5</v>
          </cell>
          <cell r="F54">
            <v>0.1</v>
          </cell>
          <cell r="G54">
            <v>5.0023</v>
          </cell>
          <cell r="H54">
            <v>2.5</v>
          </cell>
          <cell r="I54">
            <v>0.1</v>
          </cell>
          <cell r="J54">
            <v>2283.71</v>
          </cell>
          <cell r="K54">
            <v>0.84640000000000004</v>
          </cell>
          <cell r="L54">
            <v>0.15359999999999999</v>
          </cell>
          <cell r="M54">
            <v>1581.31</v>
          </cell>
          <cell r="N54">
            <v>0.03</v>
          </cell>
          <cell r="O54">
            <v>7.9000000000000008E-3</v>
          </cell>
          <cell r="P54">
            <v>1.0222</v>
          </cell>
          <cell r="Q54">
            <v>1.668E-2</v>
          </cell>
          <cell r="R54">
            <v>0.38301000000000002</v>
          </cell>
          <cell r="S54">
            <v>5.8769999999999998</v>
          </cell>
          <cell r="T54">
            <v>0</v>
          </cell>
          <cell r="U54">
            <v>0</v>
          </cell>
          <cell r="V54">
            <v>0.5</v>
          </cell>
          <cell r="W54">
            <v>0</v>
          </cell>
          <cell r="X54">
            <v>0.02</v>
          </cell>
          <cell r="Y54">
            <v>2.2599999999999998</v>
          </cell>
          <cell r="Z54">
            <v>3.0199999999999999E-6</v>
          </cell>
          <cell r="AA54">
            <v>3.7699999999999999E-6</v>
          </cell>
          <cell r="AB54">
            <v>1.9E-2</v>
          </cell>
          <cell r="AC54">
            <v>38643.300000000003</v>
          </cell>
          <cell r="AD54">
            <v>0</v>
          </cell>
          <cell r="AE54">
            <v>1</v>
          </cell>
        </row>
        <row r="55">
          <cell r="A55">
            <v>36770</v>
          </cell>
          <cell r="B55">
            <v>2178.1</v>
          </cell>
          <cell r="C55">
            <v>57.9</v>
          </cell>
          <cell r="D55">
            <v>5.0015999999999998</v>
          </cell>
          <cell r="E55">
            <v>2.5</v>
          </cell>
          <cell r="F55">
            <v>0.1</v>
          </cell>
          <cell r="G55">
            <v>5.0026999999999999</v>
          </cell>
          <cell r="H55">
            <v>2.5</v>
          </cell>
          <cell r="I55">
            <v>0.1</v>
          </cell>
          <cell r="J55">
            <v>2270.08</v>
          </cell>
          <cell r="K55">
            <v>0.84640000000000004</v>
          </cell>
          <cell r="L55">
            <v>0.15359999999999999</v>
          </cell>
          <cell r="M55">
            <v>1569.87</v>
          </cell>
          <cell r="N55">
            <v>0.03</v>
          </cell>
          <cell r="O55">
            <v>7.9399999999999991E-3</v>
          </cell>
          <cell r="P55">
            <v>1.0222</v>
          </cell>
          <cell r="Q55">
            <v>1.6660000000000001E-2</v>
          </cell>
          <cell r="R55">
            <v>0.38301000000000002</v>
          </cell>
          <cell r="S55">
            <v>5.8419999999999996</v>
          </cell>
          <cell r="T55">
            <v>0</v>
          </cell>
          <cell r="U55">
            <v>0</v>
          </cell>
          <cell r="V55">
            <v>0.5</v>
          </cell>
          <cell r="W55">
            <v>0</v>
          </cell>
          <cell r="X55">
            <v>0.02</v>
          </cell>
          <cell r="Y55">
            <v>2.2599999999999998</v>
          </cell>
          <cell r="Z55">
            <v>3.0199999999999999E-6</v>
          </cell>
          <cell r="AA55">
            <v>3.7699999999999999E-6</v>
          </cell>
          <cell r="AB55">
            <v>1.9E-2</v>
          </cell>
          <cell r="AC55">
            <v>38798.400000000001</v>
          </cell>
          <cell r="AD55">
            <v>0</v>
          </cell>
          <cell r="AE55">
            <v>1</v>
          </cell>
        </row>
        <row r="56">
          <cell r="A56">
            <v>36800</v>
          </cell>
          <cell r="B56">
            <v>2165.5</v>
          </cell>
          <cell r="C56">
            <v>58.1</v>
          </cell>
          <cell r="D56">
            <v>0</v>
          </cell>
          <cell r="E56">
            <v>0</v>
          </cell>
          <cell r="F56">
            <v>0</v>
          </cell>
          <cell r="G56">
            <v>5.0019</v>
          </cell>
          <cell r="H56">
            <v>2.5</v>
          </cell>
          <cell r="I56">
            <v>0.1</v>
          </cell>
          <cell r="J56">
            <v>2256.7600000000002</v>
          </cell>
          <cell r="K56">
            <v>0.84630000000000005</v>
          </cell>
          <cell r="L56">
            <v>0.1537</v>
          </cell>
          <cell r="N56">
            <v>0.03</v>
          </cell>
          <cell r="O56">
            <v>7.9799999999999992E-3</v>
          </cell>
          <cell r="P56">
            <v>1.0223</v>
          </cell>
          <cell r="Q56">
            <v>1.6629999999999999E-2</v>
          </cell>
          <cell r="R56">
            <v>0.38301000000000002</v>
          </cell>
          <cell r="S56">
            <v>5.8090000000000002</v>
          </cell>
          <cell r="T56">
            <v>0</v>
          </cell>
          <cell r="U56">
            <v>0</v>
          </cell>
          <cell r="V56">
            <v>0.5</v>
          </cell>
          <cell r="W56">
            <v>0</v>
          </cell>
          <cell r="X56">
            <v>0.02</v>
          </cell>
          <cell r="Y56">
            <v>2.2599999999999998</v>
          </cell>
          <cell r="Z56">
            <v>3.0199999999999999E-6</v>
          </cell>
          <cell r="AA56">
            <v>3.7699999999999999E-6</v>
          </cell>
          <cell r="AB56">
            <v>1.9E-2</v>
          </cell>
          <cell r="AC56">
            <v>38948.5</v>
          </cell>
          <cell r="AD56">
            <v>0</v>
          </cell>
          <cell r="AE56">
            <v>0</v>
          </cell>
        </row>
        <row r="57">
          <cell r="A57">
            <v>36831</v>
          </cell>
          <cell r="B57">
            <v>2165.5</v>
          </cell>
          <cell r="C57">
            <v>58.1</v>
          </cell>
          <cell r="D57">
            <v>0</v>
          </cell>
          <cell r="E57">
            <v>0</v>
          </cell>
          <cell r="F57">
            <v>0</v>
          </cell>
          <cell r="G57">
            <v>0</v>
          </cell>
          <cell r="H57">
            <v>0</v>
          </cell>
          <cell r="I57">
            <v>0</v>
          </cell>
          <cell r="J57">
            <v>2256.7600000000002</v>
          </cell>
          <cell r="K57">
            <v>0.84630000000000005</v>
          </cell>
          <cell r="L57">
            <v>0.1537</v>
          </cell>
          <cell r="O57">
            <v>7.9799999999999992E-3</v>
          </cell>
          <cell r="P57">
            <v>1.0223</v>
          </cell>
          <cell r="Q57">
            <v>1.6629999999999999E-2</v>
          </cell>
          <cell r="R57">
            <v>0.38301000000000002</v>
          </cell>
          <cell r="S57">
            <v>5.8090000000000002</v>
          </cell>
          <cell r="T57">
            <v>0</v>
          </cell>
          <cell r="U57">
            <v>0</v>
          </cell>
          <cell r="V57">
            <v>0.5</v>
          </cell>
          <cell r="W57">
            <v>0</v>
          </cell>
          <cell r="X57">
            <v>0.02</v>
          </cell>
          <cell r="Y57">
            <v>2.2599999999999998</v>
          </cell>
          <cell r="Z57">
            <v>3.0199999999999999E-6</v>
          </cell>
          <cell r="AA57">
            <v>3.7699999999999999E-6</v>
          </cell>
          <cell r="AB57">
            <v>1.9E-2</v>
          </cell>
          <cell r="AC57">
            <v>38948.5</v>
          </cell>
          <cell r="AD57">
            <v>0</v>
          </cell>
          <cell r="AE57">
            <v>0</v>
          </cell>
        </row>
        <row r="58">
          <cell r="A58">
            <v>36861</v>
          </cell>
          <cell r="B58">
            <v>2165.5</v>
          </cell>
          <cell r="C58">
            <v>58.1</v>
          </cell>
          <cell r="D58">
            <v>0</v>
          </cell>
          <cell r="E58">
            <v>0</v>
          </cell>
          <cell r="F58">
            <v>0</v>
          </cell>
          <cell r="G58">
            <v>0</v>
          </cell>
          <cell r="H58">
            <v>0</v>
          </cell>
          <cell r="I58">
            <v>0</v>
          </cell>
          <cell r="J58">
            <v>2256.7600000000002</v>
          </cell>
          <cell r="K58">
            <v>0.84630000000000005</v>
          </cell>
          <cell r="L58">
            <v>0.1537</v>
          </cell>
          <cell r="O58">
            <v>7.9799999999999992E-3</v>
          </cell>
          <cell r="P58">
            <v>1.0223</v>
          </cell>
          <cell r="Q58">
            <v>1.6629999999999999E-2</v>
          </cell>
          <cell r="R58">
            <v>0.38301000000000002</v>
          </cell>
          <cell r="S58">
            <v>5.8090000000000002</v>
          </cell>
          <cell r="T58">
            <v>0</v>
          </cell>
          <cell r="U58">
            <v>0</v>
          </cell>
          <cell r="V58">
            <v>0.5</v>
          </cell>
          <cell r="W58">
            <v>0</v>
          </cell>
          <cell r="X58">
            <v>0.02</v>
          </cell>
          <cell r="Y58">
            <v>2.2599999999999998</v>
          </cell>
          <cell r="Z58">
            <v>3.0199999999999999E-6</v>
          </cell>
          <cell r="AA58">
            <v>3.7699999999999999E-6</v>
          </cell>
          <cell r="AB58">
            <v>1.9E-2</v>
          </cell>
          <cell r="AC58">
            <v>38948.5</v>
          </cell>
          <cell r="AD58">
            <v>0</v>
          </cell>
          <cell r="AE58">
            <v>0</v>
          </cell>
        </row>
        <row r="59">
          <cell r="A59">
            <v>36892</v>
          </cell>
          <cell r="B59">
            <v>2165.5</v>
          </cell>
          <cell r="C59">
            <v>58.1</v>
          </cell>
          <cell r="D59">
            <v>0</v>
          </cell>
          <cell r="E59">
            <v>0</v>
          </cell>
          <cell r="F59">
            <v>0</v>
          </cell>
          <cell r="G59">
            <v>0</v>
          </cell>
          <cell r="H59">
            <v>0</v>
          </cell>
          <cell r="I59">
            <v>0</v>
          </cell>
          <cell r="J59">
            <v>2256.7600000000002</v>
          </cell>
          <cell r="K59">
            <v>0.84630000000000005</v>
          </cell>
          <cell r="L59">
            <v>0.1537</v>
          </cell>
          <cell r="O59">
            <v>7.9799999999999992E-3</v>
          </cell>
          <cell r="P59">
            <v>1.0223</v>
          </cell>
          <cell r="Q59">
            <v>1.6629999999999999E-2</v>
          </cell>
          <cell r="R59">
            <v>0.38301000000000002</v>
          </cell>
          <cell r="S59">
            <v>5.8090000000000002</v>
          </cell>
          <cell r="T59">
            <v>0</v>
          </cell>
          <cell r="U59">
            <v>0</v>
          </cell>
          <cell r="V59">
            <v>0.5</v>
          </cell>
          <cell r="W59">
            <v>0</v>
          </cell>
          <cell r="X59">
            <v>0.02</v>
          </cell>
          <cell r="Y59">
            <v>2.2599999999999998</v>
          </cell>
          <cell r="Z59">
            <v>3.0199999999999999E-6</v>
          </cell>
          <cell r="AA59">
            <v>3.7699999999999999E-6</v>
          </cell>
          <cell r="AB59">
            <v>1.9E-2</v>
          </cell>
          <cell r="AC59">
            <v>38948.5</v>
          </cell>
          <cell r="AD59">
            <v>0</v>
          </cell>
          <cell r="AE59">
            <v>0</v>
          </cell>
        </row>
        <row r="60">
          <cell r="A60">
            <v>36923</v>
          </cell>
          <cell r="B60">
            <v>2165.5</v>
          </cell>
          <cell r="C60">
            <v>58.1</v>
          </cell>
          <cell r="D60">
            <v>0</v>
          </cell>
          <cell r="E60">
            <v>0</v>
          </cell>
          <cell r="F60">
            <v>0</v>
          </cell>
          <cell r="G60">
            <v>0</v>
          </cell>
          <cell r="H60">
            <v>0</v>
          </cell>
          <cell r="I60">
            <v>0</v>
          </cell>
          <cell r="J60">
            <v>2256.7600000000002</v>
          </cell>
          <cell r="K60">
            <v>0.84630000000000005</v>
          </cell>
          <cell r="L60">
            <v>0.1537</v>
          </cell>
          <cell r="O60">
            <v>7.9799999999999992E-3</v>
          </cell>
          <cell r="P60">
            <v>1.0223</v>
          </cell>
          <cell r="Q60">
            <v>1.6629999999999999E-2</v>
          </cell>
          <cell r="R60">
            <v>0.38301000000000002</v>
          </cell>
          <cell r="S60">
            <v>5.8090000000000002</v>
          </cell>
          <cell r="T60">
            <v>0</v>
          </cell>
          <cell r="U60">
            <v>0</v>
          </cell>
          <cell r="V60">
            <v>0.5</v>
          </cell>
          <cell r="W60">
            <v>0</v>
          </cell>
          <cell r="X60">
            <v>0.02</v>
          </cell>
          <cell r="Y60">
            <v>2.2599999999999998</v>
          </cell>
          <cell r="Z60">
            <v>3.0199999999999999E-6</v>
          </cell>
          <cell r="AA60">
            <v>3.7699999999999999E-6</v>
          </cell>
          <cell r="AB60">
            <v>1.9E-2</v>
          </cell>
          <cell r="AC60">
            <v>38948.5</v>
          </cell>
          <cell r="AD60">
            <v>0</v>
          </cell>
          <cell r="AE60">
            <v>0</v>
          </cell>
        </row>
        <row r="61">
          <cell r="A61">
            <v>36951</v>
          </cell>
          <cell r="B61">
            <v>2165.5</v>
          </cell>
          <cell r="C61">
            <v>58.1</v>
          </cell>
          <cell r="D61">
            <v>0</v>
          </cell>
          <cell r="E61">
            <v>0</v>
          </cell>
          <cell r="F61">
            <v>0</v>
          </cell>
          <cell r="G61">
            <v>0</v>
          </cell>
          <cell r="H61">
            <v>0</v>
          </cell>
          <cell r="I61">
            <v>0</v>
          </cell>
          <cell r="J61">
            <v>2256.7600000000002</v>
          </cell>
          <cell r="K61">
            <v>0.84630000000000005</v>
          </cell>
          <cell r="L61">
            <v>0.1537</v>
          </cell>
          <cell r="O61">
            <v>7.9799999999999992E-3</v>
          </cell>
          <cell r="P61">
            <v>1.0223</v>
          </cell>
          <cell r="Q61">
            <v>1.6629999999999999E-2</v>
          </cell>
          <cell r="R61">
            <v>0.38301000000000002</v>
          </cell>
          <cell r="S61">
            <v>5.8090000000000002</v>
          </cell>
          <cell r="T61">
            <v>0</v>
          </cell>
          <cell r="U61">
            <v>0</v>
          </cell>
          <cell r="V61">
            <v>0.5</v>
          </cell>
          <cell r="W61">
            <v>0</v>
          </cell>
          <cell r="X61">
            <v>0.02</v>
          </cell>
          <cell r="Y61">
            <v>2.2599999999999998</v>
          </cell>
          <cell r="Z61">
            <v>3.0199999999999999E-6</v>
          </cell>
          <cell r="AA61">
            <v>3.7699999999999999E-6</v>
          </cell>
          <cell r="AB61">
            <v>1.9E-2</v>
          </cell>
          <cell r="AC61">
            <v>38948.5</v>
          </cell>
          <cell r="AD61">
            <v>0</v>
          </cell>
          <cell r="AE61">
            <v>0</v>
          </cell>
        </row>
        <row r="62">
          <cell r="A62">
            <v>36982</v>
          </cell>
          <cell r="B62">
            <v>2165.5</v>
          </cell>
          <cell r="C62">
            <v>58.1</v>
          </cell>
          <cell r="D62">
            <v>0</v>
          </cell>
          <cell r="E62">
            <v>0</v>
          </cell>
          <cell r="F62">
            <v>0</v>
          </cell>
          <cell r="G62">
            <v>0</v>
          </cell>
          <cell r="H62">
            <v>0</v>
          </cell>
          <cell r="I62">
            <v>0</v>
          </cell>
          <cell r="J62">
            <v>2256.7600000000002</v>
          </cell>
          <cell r="K62">
            <v>0.84630000000000005</v>
          </cell>
          <cell r="L62">
            <v>0.1537</v>
          </cell>
          <cell r="O62">
            <v>7.9799999999999992E-3</v>
          </cell>
          <cell r="P62">
            <v>1.0223</v>
          </cell>
          <cell r="Q62">
            <v>1.6629999999999999E-2</v>
          </cell>
          <cell r="R62">
            <v>0.38301000000000002</v>
          </cell>
          <cell r="S62">
            <v>5.8090000000000002</v>
          </cell>
          <cell r="T62">
            <v>0</v>
          </cell>
          <cell r="U62">
            <v>0</v>
          </cell>
          <cell r="V62">
            <v>0.5</v>
          </cell>
          <cell r="W62">
            <v>0</v>
          </cell>
          <cell r="X62">
            <v>0.02</v>
          </cell>
          <cell r="Y62">
            <v>2.2599999999999998</v>
          </cell>
          <cell r="Z62">
            <v>3.0199999999999999E-6</v>
          </cell>
          <cell r="AA62">
            <v>3.7699999999999999E-6</v>
          </cell>
          <cell r="AB62">
            <v>1.9E-2</v>
          </cell>
          <cell r="AC62">
            <v>38948.5</v>
          </cell>
          <cell r="AD62">
            <v>0</v>
          </cell>
          <cell r="AE62">
            <v>0</v>
          </cell>
        </row>
        <row r="63">
          <cell r="A63">
            <v>37012</v>
          </cell>
          <cell r="B63">
            <v>2165.5</v>
          </cell>
          <cell r="C63">
            <v>58.1</v>
          </cell>
          <cell r="D63">
            <v>0</v>
          </cell>
          <cell r="E63">
            <v>0</v>
          </cell>
          <cell r="F63">
            <v>0</v>
          </cell>
          <cell r="G63">
            <v>0</v>
          </cell>
          <cell r="H63">
            <v>0</v>
          </cell>
          <cell r="I63">
            <v>0</v>
          </cell>
          <cell r="J63">
            <v>2256.7600000000002</v>
          </cell>
          <cell r="K63">
            <v>0.84630000000000005</v>
          </cell>
          <cell r="L63">
            <v>0.1537</v>
          </cell>
          <cell r="O63">
            <v>7.9799999999999992E-3</v>
          </cell>
          <cell r="P63">
            <v>1.0223</v>
          </cell>
          <cell r="Q63">
            <v>1.6629999999999999E-2</v>
          </cell>
          <cell r="R63">
            <v>0.38301000000000002</v>
          </cell>
          <cell r="S63">
            <v>5.8090000000000002</v>
          </cell>
          <cell r="T63">
            <v>0</v>
          </cell>
          <cell r="U63">
            <v>0</v>
          </cell>
          <cell r="V63">
            <v>0.5</v>
          </cell>
          <cell r="W63">
            <v>0</v>
          </cell>
          <cell r="X63">
            <v>0.02</v>
          </cell>
          <cell r="Y63">
            <v>2.2599999999999998</v>
          </cell>
          <cell r="Z63">
            <v>3.0199999999999999E-6</v>
          </cell>
          <cell r="AA63">
            <v>3.7699999999999999E-6</v>
          </cell>
          <cell r="AB63">
            <v>1.9E-2</v>
          </cell>
          <cell r="AC63">
            <v>38948.5</v>
          </cell>
          <cell r="AD63">
            <v>0</v>
          </cell>
          <cell r="AE63">
            <v>0</v>
          </cell>
        </row>
        <row r="64">
          <cell r="A64">
            <v>37043</v>
          </cell>
          <cell r="B64">
            <v>2165.5</v>
          </cell>
          <cell r="C64">
            <v>58.1</v>
          </cell>
          <cell r="D64">
            <v>0</v>
          </cell>
          <cell r="E64">
            <v>0</v>
          </cell>
          <cell r="F64">
            <v>0</v>
          </cell>
          <cell r="G64">
            <v>0</v>
          </cell>
          <cell r="H64">
            <v>0</v>
          </cell>
          <cell r="I64">
            <v>0</v>
          </cell>
          <cell r="J64">
            <v>2256.7600000000002</v>
          </cell>
          <cell r="K64">
            <v>0.84630000000000005</v>
          </cell>
          <cell r="L64">
            <v>0.1537</v>
          </cell>
          <cell r="O64">
            <v>7.9799999999999992E-3</v>
          </cell>
          <cell r="P64">
            <v>1.0223</v>
          </cell>
          <cell r="Q64">
            <v>1.6629999999999999E-2</v>
          </cell>
          <cell r="R64">
            <v>0.38301000000000002</v>
          </cell>
          <cell r="S64">
            <v>5.8090000000000002</v>
          </cell>
          <cell r="T64">
            <v>0</v>
          </cell>
          <cell r="U64">
            <v>0</v>
          </cell>
          <cell r="V64">
            <v>0.5</v>
          </cell>
          <cell r="W64">
            <v>0</v>
          </cell>
          <cell r="X64">
            <v>0.02</v>
          </cell>
          <cell r="Y64">
            <v>2.2599999999999998</v>
          </cell>
          <cell r="Z64">
            <v>3.0199999999999999E-6</v>
          </cell>
          <cell r="AA64">
            <v>3.7699999999999999E-6</v>
          </cell>
          <cell r="AB64">
            <v>1.9E-2</v>
          </cell>
          <cell r="AC64">
            <v>38948.5</v>
          </cell>
          <cell r="AD64">
            <v>0</v>
          </cell>
          <cell r="AE64">
            <v>0</v>
          </cell>
        </row>
        <row r="65">
          <cell r="A65">
            <v>37073</v>
          </cell>
          <cell r="B65">
            <v>2165.5</v>
          </cell>
          <cell r="C65">
            <v>58.1</v>
          </cell>
          <cell r="D65">
            <v>0</v>
          </cell>
          <cell r="E65">
            <v>0</v>
          </cell>
          <cell r="F65">
            <v>0</v>
          </cell>
          <cell r="G65">
            <v>0</v>
          </cell>
          <cell r="H65">
            <v>0</v>
          </cell>
          <cell r="I65">
            <v>0</v>
          </cell>
          <cell r="J65">
            <v>2256.7600000000002</v>
          </cell>
          <cell r="K65">
            <v>0.84630000000000005</v>
          </cell>
          <cell r="L65">
            <v>0.1537</v>
          </cell>
          <cell r="O65">
            <v>7.9799999999999992E-3</v>
          </cell>
          <cell r="P65">
            <v>1.0223</v>
          </cell>
          <cell r="Q65">
            <v>1.6629999999999999E-2</v>
          </cell>
          <cell r="R65">
            <v>0.38301000000000002</v>
          </cell>
          <cell r="S65">
            <v>5.8090000000000002</v>
          </cell>
          <cell r="T65">
            <v>0</v>
          </cell>
          <cell r="U65">
            <v>0</v>
          </cell>
          <cell r="V65">
            <v>0.5</v>
          </cell>
          <cell r="W65">
            <v>0</v>
          </cell>
          <cell r="X65">
            <v>0.02</v>
          </cell>
          <cell r="Y65">
            <v>2.2599999999999998</v>
          </cell>
          <cell r="Z65">
            <v>3.0199999999999999E-6</v>
          </cell>
          <cell r="AA65">
            <v>3.7699999999999999E-6</v>
          </cell>
          <cell r="AB65">
            <v>1.9E-2</v>
          </cell>
          <cell r="AC65">
            <v>38948.5</v>
          </cell>
          <cell r="AD65">
            <v>0</v>
          </cell>
          <cell r="AE65">
            <v>0</v>
          </cell>
        </row>
        <row r="66">
          <cell r="A66">
            <v>37104</v>
          </cell>
          <cell r="B66">
            <v>2165.5</v>
          </cell>
          <cell r="C66">
            <v>58.1</v>
          </cell>
          <cell r="D66">
            <v>0</v>
          </cell>
          <cell r="E66">
            <v>0</v>
          </cell>
          <cell r="F66">
            <v>0</v>
          </cell>
          <cell r="G66">
            <v>0</v>
          </cell>
          <cell r="H66">
            <v>0</v>
          </cell>
          <cell r="I66">
            <v>0</v>
          </cell>
          <cell r="J66">
            <v>2256.7600000000002</v>
          </cell>
          <cell r="K66">
            <v>0.84630000000000005</v>
          </cell>
          <cell r="L66">
            <v>0.1537</v>
          </cell>
          <cell r="O66">
            <v>7.9799999999999992E-3</v>
          </cell>
          <cell r="P66">
            <v>1.0223</v>
          </cell>
          <cell r="Q66">
            <v>1.6629999999999999E-2</v>
          </cell>
          <cell r="R66">
            <v>0.38301000000000002</v>
          </cell>
          <cell r="S66">
            <v>5.8090000000000002</v>
          </cell>
          <cell r="T66">
            <v>0</v>
          </cell>
          <cell r="U66">
            <v>0</v>
          </cell>
          <cell r="V66">
            <v>0.5</v>
          </cell>
          <cell r="W66">
            <v>0</v>
          </cell>
          <cell r="X66">
            <v>0.02</v>
          </cell>
          <cell r="Y66">
            <v>2.2599999999999998</v>
          </cell>
          <cell r="Z66">
            <v>3.0199999999999999E-6</v>
          </cell>
          <cell r="AA66">
            <v>3.7699999999999999E-6</v>
          </cell>
          <cell r="AB66">
            <v>1.9E-2</v>
          </cell>
          <cell r="AC66">
            <v>38948.5</v>
          </cell>
          <cell r="AD66">
            <v>0</v>
          </cell>
          <cell r="AE66">
            <v>0</v>
          </cell>
        </row>
        <row r="67">
          <cell r="A67">
            <v>37135</v>
          </cell>
          <cell r="B67">
            <v>2165.5</v>
          </cell>
          <cell r="C67">
            <v>58.1</v>
          </cell>
          <cell r="D67">
            <v>0</v>
          </cell>
          <cell r="E67">
            <v>0</v>
          </cell>
          <cell r="F67">
            <v>0</v>
          </cell>
          <cell r="G67">
            <v>0</v>
          </cell>
          <cell r="H67">
            <v>0</v>
          </cell>
          <cell r="I67">
            <v>0</v>
          </cell>
          <cell r="J67">
            <v>2256.7600000000002</v>
          </cell>
          <cell r="K67">
            <v>0.84630000000000005</v>
          </cell>
          <cell r="L67">
            <v>0.1537</v>
          </cell>
          <cell r="O67">
            <v>7.9799999999999992E-3</v>
          </cell>
          <cell r="P67">
            <v>1.0223</v>
          </cell>
          <cell r="Q67">
            <v>1.6629999999999999E-2</v>
          </cell>
          <cell r="R67">
            <v>0.38301000000000002</v>
          </cell>
          <cell r="S67">
            <v>5.8090000000000002</v>
          </cell>
          <cell r="T67">
            <v>0</v>
          </cell>
          <cell r="U67">
            <v>0</v>
          </cell>
          <cell r="V67">
            <v>0.5</v>
          </cell>
          <cell r="W67">
            <v>0</v>
          </cell>
          <cell r="X67">
            <v>0.02</v>
          </cell>
          <cell r="Y67">
            <v>2.2599999999999998</v>
          </cell>
          <cell r="Z67">
            <v>3.0199999999999999E-6</v>
          </cell>
          <cell r="AA67">
            <v>3.7699999999999999E-6</v>
          </cell>
          <cell r="AB67">
            <v>1.9E-2</v>
          </cell>
          <cell r="AC67">
            <v>38948.5</v>
          </cell>
          <cell r="AD67">
            <v>0</v>
          </cell>
          <cell r="AE67">
            <v>0</v>
          </cell>
        </row>
        <row r="68">
          <cell r="A68">
            <v>37165</v>
          </cell>
          <cell r="B68">
            <v>2165.5</v>
          </cell>
          <cell r="C68">
            <v>58.1</v>
          </cell>
          <cell r="D68">
            <v>0</v>
          </cell>
          <cell r="E68">
            <v>0</v>
          </cell>
          <cell r="F68">
            <v>0</v>
          </cell>
          <cell r="G68">
            <v>0</v>
          </cell>
          <cell r="H68">
            <v>0</v>
          </cell>
          <cell r="I68">
            <v>0</v>
          </cell>
          <cell r="J68">
            <v>2256.7600000000002</v>
          </cell>
          <cell r="K68">
            <v>0.84630000000000005</v>
          </cell>
          <cell r="L68">
            <v>0.1537</v>
          </cell>
          <cell r="O68">
            <v>7.9799999999999992E-3</v>
          </cell>
          <cell r="P68">
            <v>1.0223</v>
          </cell>
          <cell r="Q68">
            <v>1.6629999999999999E-2</v>
          </cell>
          <cell r="R68">
            <v>0.38301000000000002</v>
          </cell>
          <cell r="S68">
            <v>5.8090000000000002</v>
          </cell>
          <cell r="T68">
            <v>0</v>
          </cell>
          <cell r="U68">
            <v>0</v>
          </cell>
          <cell r="V68">
            <v>0.5</v>
          </cell>
          <cell r="W68">
            <v>0</v>
          </cell>
          <cell r="X68">
            <v>0.02</v>
          </cell>
          <cell r="Y68">
            <v>2.2599999999999998</v>
          </cell>
          <cell r="Z68">
            <v>3.0199999999999999E-6</v>
          </cell>
          <cell r="AA68">
            <v>3.7699999999999999E-6</v>
          </cell>
          <cell r="AB68">
            <v>1.9E-2</v>
          </cell>
          <cell r="AC68">
            <v>38948.5</v>
          </cell>
          <cell r="AD68">
            <v>0</v>
          </cell>
          <cell r="AE68">
            <v>0</v>
          </cell>
        </row>
        <row r="69">
          <cell r="A69">
            <v>37196</v>
          </cell>
          <cell r="B69">
            <v>2165.5</v>
          </cell>
          <cell r="C69">
            <v>58.1</v>
          </cell>
          <cell r="D69">
            <v>0</v>
          </cell>
          <cell r="E69">
            <v>0</v>
          </cell>
          <cell r="F69">
            <v>0</v>
          </cell>
          <cell r="G69">
            <v>0</v>
          </cell>
          <cell r="H69">
            <v>0</v>
          </cell>
          <cell r="I69">
            <v>0</v>
          </cell>
          <cell r="J69">
            <v>2256.7600000000002</v>
          </cell>
          <cell r="K69">
            <v>0.84630000000000005</v>
          </cell>
          <cell r="L69">
            <v>0.1537</v>
          </cell>
          <cell r="O69">
            <v>7.9799999999999992E-3</v>
          </cell>
          <cell r="P69">
            <v>1.0223</v>
          </cell>
          <cell r="Q69">
            <v>1.6629999999999999E-2</v>
          </cell>
          <cell r="R69">
            <v>0.38301000000000002</v>
          </cell>
          <cell r="S69">
            <v>5.8090000000000002</v>
          </cell>
          <cell r="T69">
            <v>0</v>
          </cell>
          <cell r="U69">
            <v>0</v>
          </cell>
          <cell r="V69">
            <v>0.5</v>
          </cell>
          <cell r="W69">
            <v>0</v>
          </cell>
          <cell r="X69">
            <v>0.02</v>
          </cell>
          <cell r="Y69">
            <v>2.2599999999999998</v>
          </cell>
          <cell r="Z69">
            <v>3.0199999999999999E-6</v>
          </cell>
          <cell r="AA69">
            <v>3.7699999999999999E-6</v>
          </cell>
          <cell r="AB69">
            <v>1.9E-2</v>
          </cell>
          <cell r="AC69">
            <v>38948.5</v>
          </cell>
          <cell r="AD69">
            <v>0</v>
          </cell>
          <cell r="AE69">
            <v>0</v>
          </cell>
        </row>
        <row r="70">
          <cell r="A70">
            <v>37257</v>
          </cell>
          <cell r="B70">
            <v>2165.5</v>
          </cell>
          <cell r="C70">
            <v>58.1</v>
          </cell>
          <cell r="D70">
            <v>0</v>
          </cell>
          <cell r="E70">
            <v>0</v>
          </cell>
          <cell r="F70">
            <v>0</v>
          </cell>
          <cell r="G70">
            <v>0</v>
          </cell>
          <cell r="H70">
            <v>0</v>
          </cell>
          <cell r="I70">
            <v>0</v>
          </cell>
          <cell r="J70">
            <v>2256.7600000000002</v>
          </cell>
          <cell r="K70">
            <v>0.84630000000000005</v>
          </cell>
          <cell r="L70">
            <v>0.1537</v>
          </cell>
          <cell r="O70">
            <v>7.9799999999999992E-3</v>
          </cell>
          <cell r="P70">
            <v>1.0223</v>
          </cell>
          <cell r="Q70">
            <v>1.6629999999999999E-2</v>
          </cell>
          <cell r="R70">
            <v>0.38301000000000002</v>
          </cell>
          <cell r="S70">
            <v>5.8090000000000002</v>
          </cell>
          <cell r="T70">
            <v>0</v>
          </cell>
          <cell r="U70">
            <v>0</v>
          </cell>
          <cell r="V70">
            <v>0.5</v>
          </cell>
          <cell r="W70">
            <v>0</v>
          </cell>
          <cell r="X70">
            <v>0.02</v>
          </cell>
          <cell r="Y70">
            <v>2.2599999999999998</v>
          </cell>
          <cell r="Z70">
            <v>3.0199999999999999E-6</v>
          </cell>
          <cell r="AA70">
            <v>3.7699999999999999E-6</v>
          </cell>
          <cell r="AB70">
            <v>1.9E-2</v>
          </cell>
          <cell r="AC70">
            <v>38948.5</v>
          </cell>
          <cell r="AD70">
            <v>0</v>
          </cell>
          <cell r="AE70">
            <v>0</v>
          </cell>
        </row>
        <row r="71">
          <cell r="A71">
            <v>37622</v>
          </cell>
          <cell r="B71">
            <v>2165.5</v>
          </cell>
          <cell r="C71">
            <v>58.1</v>
          </cell>
          <cell r="D71">
            <v>0</v>
          </cell>
          <cell r="E71">
            <v>0</v>
          </cell>
          <cell r="F71">
            <v>0</v>
          </cell>
          <cell r="G71">
            <v>0</v>
          </cell>
          <cell r="H71">
            <v>0</v>
          </cell>
          <cell r="I71">
            <v>0</v>
          </cell>
          <cell r="J71">
            <v>2256.7600000000002</v>
          </cell>
          <cell r="K71">
            <v>0.84630000000000005</v>
          </cell>
          <cell r="L71">
            <v>0.1537</v>
          </cell>
          <cell r="O71">
            <v>7.9799999999999992E-3</v>
          </cell>
          <cell r="P71">
            <v>1.0223</v>
          </cell>
          <cell r="Q71">
            <v>1.6629999999999999E-2</v>
          </cell>
          <cell r="R71">
            <v>0.38301000000000002</v>
          </cell>
          <cell r="S71">
            <v>5.8090000000000002</v>
          </cell>
          <cell r="T71">
            <v>0</v>
          </cell>
          <cell r="U71">
            <v>0</v>
          </cell>
          <cell r="V71">
            <v>0.5</v>
          </cell>
          <cell r="W71">
            <v>0</v>
          </cell>
          <cell r="X71">
            <v>0.02</v>
          </cell>
          <cell r="Y71">
            <v>2.2599999999999998</v>
          </cell>
          <cell r="Z71">
            <v>3.0199999999999999E-6</v>
          </cell>
          <cell r="AA71">
            <v>3.7699999999999999E-6</v>
          </cell>
          <cell r="AB71">
            <v>1.9E-2</v>
          </cell>
          <cell r="AC71">
            <v>38948.5</v>
          </cell>
          <cell r="AD71">
            <v>0</v>
          </cell>
          <cell r="AE71">
            <v>0</v>
          </cell>
        </row>
        <row r="72">
          <cell r="A72">
            <v>37987</v>
          </cell>
          <cell r="B72">
            <v>2165.5</v>
          </cell>
          <cell r="C72">
            <v>58.1</v>
          </cell>
          <cell r="D72">
            <v>0</v>
          </cell>
          <cell r="E72">
            <v>0</v>
          </cell>
          <cell r="F72">
            <v>0</v>
          </cell>
          <cell r="G72">
            <v>0</v>
          </cell>
          <cell r="H72">
            <v>0</v>
          </cell>
          <cell r="I72">
            <v>0</v>
          </cell>
          <cell r="J72">
            <v>2256.7600000000002</v>
          </cell>
          <cell r="K72">
            <v>0.84630000000000005</v>
          </cell>
          <cell r="L72">
            <v>0.1537</v>
          </cell>
          <cell r="O72">
            <v>7.9799999999999992E-3</v>
          </cell>
          <cell r="P72">
            <v>1.0223</v>
          </cell>
          <cell r="Q72">
            <v>1.6629999999999999E-2</v>
          </cell>
          <cell r="R72">
            <v>0.38301000000000002</v>
          </cell>
          <cell r="S72">
            <v>5.8090000000000002</v>
          </cell>
          <cell r="T72">
            <v>0</v>
          </cell>
          <cell r="U72">
            <v>0</v>
          </cell>
          <cell r="V72">
            <v>0.5</v>
          </cell>
          <cell r="W72">
            <v>0</v>
          </cell>
          <cell r="X72">
            <v>0.02</v>
          </cell>
          <cell r="Y72">
            <v>2.2599999999999998</v>
          </cell>
          <cell r="Z72">
            <v>3.0199999999999999E-6</v>
          </cell>
          <cell r="AA72">
            <v>3.7699999999999999E-6</v>
          </cell>
          <cell r="AB72">
            <v>1.9E-2</v>
          </cell>
          <cell r="AC72">
            <v>38948.5</v>
          </cell>
          <cell r="AD72">
            <v>0</v>
          </cell>
          <cell r="AE72">
            <v>0</v>
          </cell>
        </row>
        <row r="73">
          <cell r="A73">
            <v>38353</v>
          </cell>
          <cell r="B73">
            <v>2165.5</v>
          </cell>
          <cell r="C73">
            <v>58.1</v>
          </cell>
          <cell r="D73">
            <v>0</v>
          </cell>
          <cell r="E73">
            <v>0</v>
          </cell>
          <cell r="F73">
            <v>0</v>
          </cell>
          <cell r="G73">
            <v>0</v>
          </cell>
          <cell r="H73">
            <v>0</v>
          </cell>
          <cell r="I73">
            <v>0</v>
          </cell>
          <cell r="J73">
            <v>2256.7600000000002</v>
          </cell>
          <cell r="K73">
            <v>0.84630000000000005</v>
          </cell>
          <cell r="L73">
            <v>0.1537</v>
          </cell>
          <cell r="O73">
            <v>7.9799999999999992E-3</v>
          </cell>
          <cell r="P73">
            <v>1.0223</v>
          </cell>
          <cell r="Q73">
            <v>1.6629999999999999E-2</v>
          </cell>
          <cell r="R73">
            <v>0.38301000000000002</v>
          </cell>
          <cell r="S73">
            <v>5.8090000000000002</v>
          </cell>
          <cell r="T73">
            <v>0</v>
          </cell>
          <cell r="U73">
            <v>0</v>
          </cell>
          <cell r="V73">
            <v>0.5</v>
          </cell>
          <cell r="W73">
            <v>0</v>
          </cell>
          <cell r="X73">
            <v>0.02</v>
          </cell>
          <cell r="Y73">
            <v>2.2599999999999998</v>
          </cell>
          <cell r="Z73">
            <v>3.0199999999999999E-6</v>
          </cell>
          <cell r="AA73">
            <v>3.7699999999999999E-6</v>
          </cell>
          <cell r="AB73">
            <v>1.9E-2</v>
          </cell>
          <cell r="AC73">
            <v>38948.5</v>
          </cell>
          <cell r="AD73">
            <v>0</v>
          </cell>
          <cell r="AE73">
            <v>0</v>
          </cell>
        </row>
        <row r="74">
          <cell r="A74">
            <v>38718</v>
          </cell>
          <cell r="B74">
            <v>2165.5</v>
          </cell>
          <cell r="C74">
            <v>58.1</v>
          </cell>
          <cell r="D74">
            <v>0</v>
          </cell>
          <cell r="E74">
            <v>0</v>
          </cell>
          <cell r="F74">
            <v>0</v>
          </cell>
          <cell r="G74">
            <v>0</v>
          </cell>
          <cell r="H74">
            <v>0</v>
          </cell>
          <cell r="I74">
            <v>0</v>
          </cell>
          <cell r="J74">
            <v>2256.7600000000002</v>
          </cell>
          <cell r="K74">
            <v>0.84630000000000005</v>
          </cell>
          <cell r="L74">
            <v>0.1537</v>
          </cell>
          <cell r="O74">
            <v>7.9799999999999992E-3</v>
          </cell>
          <cell r="P74">
            <v>1.0223</v>
          </cell>
          <cell r="Q74">
            <v>1.6629999999999999E-2</v>
          </cell>
          <cell r="R74">
            <v>0.38301000000000002</v>
          </cell>
          <cell r="S74">
            <v>5.8090000000000002</v>
          </cell>
          <cell r="T74">
            <v>0</v>
          </cell>
          <cell r="U74">
            <v>0</v>
          </cell>
          <cell r="V74">
            <v>0.5</v>
          </cell>
          <cell r="W74">
            <v>0</v>
          </cell>
          <cell r="X74">
            <v>0.02</v>
          </cell>
          <cell r="Y74">
            <v>2.2599999999999998</v>
          </cell>
          <cell r="Z74">
            <v>3.0199999999999999E-6</v>
          </cell>
          <cell r="AA74">
            <v>3.7699999999999999E-6</v>
          </cell>
          <cell r="AB74">
            <v>1.9E-2</v>
          </cell>
          <cell r="AC74">
            <v>38948.5</v>
          </cell>
          <cell r="AD74">
            <v>0</v>
          </cell>
          <cell r="AE74">
            <v>0</v>
          </cell>
        </row>
        <row r="75">
          <cell r="A75">
            <v>39083</v>
          </cell>
          <cell r="B75">
            <v>2165.5</v>
          </cell>
          <cell r="C75">
            <v>58.1</v>
          </cell>
          <cell r="D75">
            <v>0</v>
          </cell>
          <cell r="E75">
            <v>0</v>
          </cell>
          <cell r="F75">
            <v>0</v>
          </cell>
          <cell r="G75">
            <v>0</v>
          </cell>
          <cell r="H75">
            <v>0</v>
          </cell>
          <cell r="I75">
            <v>0</v>
          </cell>
          <cell r="J75">
            <v>2256.7600000000002</v>
          </cell>
          <cell r="K75">
            <v>0.84630000000000005</v>
          </cell>
          <cell r="L75">
            <v>0.1537</v>
          </cell>
          <cell r="O75">
            <v>7.9799999999999992E-3</v>
          </cell>
          <cell r="P75">
            <v>1.0223</v>
          </cell>
          <cell r="Q75">
            <v>1.6629999999999999E-2</v>
          </cell>
          <cell r="R75">
            <v>0.38301000000000002</v>
          </cell>
          <cell r="S75">
            <v>5.8090000000000002</v>
          </cell>
          <cell r="T75">
            <v>0</v>
          </cell>
          <cell r="U75">
            <v>0</v>
          </cell>
          <cell r="V75">
            <v>0.5</v>
          </cell>
          <cell r="W75">
            <v>0</v>
          </cell>
          <cell r="X75">
            <v>0.02</v>
          </cell>
          <cell r="Y75">
            <v>2.2599999999999998</v>
          </cell>
          <cell r="Z75">
            <v>3.0199999999999999E-6</v>
          </cell>
          <cell r="AA75">
            <v>3.7699999999999999E-6</v>
          </cell>
          <cell r="AB75">
            <v>1.9E-2</v>
          </cell>
          <cell r="AC75">
            <v>38948.5</v>
          </cell>
          <cell r="AD75">
            <v>0</v>
          </cell>
          <cell r="AE75">
            <v>0</v>
          </cell>
        </row>
        <row r="76">
          <cell r="A76">
            <v>39448</v>
          </cell>
          <cell r="B76">
            <v>2165.5</v>
          </cell>
          <cell r="C76">
            <v>58.1</v>
          </cell>
          <cell r="D76">
            <v>0</v>
          </cell>
          <cell r="E76">
            <v>0</v>
          </cell>
          <cell r="F76">
            <v>0</v>
          </cell>
          <cell r="G76">
            <v>0</v>
          </cell>
          <cell r="H76">
            <v>0</v>
          </cell>
          <cell r="I76">
            <v>0</v>
          </cell>
          <cell r="J76">
            <v>2256.7600000000002</v>
          </cell>
          <cell r="K76">
            <v>0.84630000000000005</v>
          </cell>
          <cell r="L76">
            <v>0.1537</v>
          </cell>
          <cell r="O76">
            <v>7.9799999999999992E-3</v>
          </cell>
          <cell r="P76">
            <v>1.0223</v>
          </cell>
          <cell r="Q76">
            <v>1.6629999999999999E-2</v>
          </cell>
          <cell r="R76">
            <v>0.38301000000000002</v>
          </cell>
          <cell r="S76">
            <v>5.8090000000000002</v>
          </cell>
          <cell r="T76">
            <v>0</v>
          </cell>
          <cell r="U76">
            <v>0</v>
          </cell>
          <cell r="V76">
            <v>0.5</v>
          </cell>
          <cell r="W76">
            <v>0</v>
          </cell>
          <cell r="X76">
            <v>0.02</v>
          </cell>
          <cell r="Y76">
            <v>2.2599999999999998</v>
          </cell>
          <cell r="Z76">
            <v>3.0199999999999999E-6</v>
          </cell>
          <cell r="AA76">
            <v>3.7699999999999999E-6</v>
          </cell>
          <cell r="AB76">
            <v>1.9E-2</v>
          </cell>
          <cell r="AC76">
            <v>38948.5</v>
          </cell>
          <cell r="AD76">
            <v>0</v>
          </cell>
          <cell r="AE76">
            <v>0</v>
          </cell>
        </row>
      </sheetData>
      <sheetData sheetId="1" refreshError="1">
        <row r="18">
          <cell r="A18">
            <v>35034</v>
          </cell>
          <cell r="B18">
            <v>5123.54</v>
          </cell>
          <cell r="C18">
            <v>1.1599999999999999</v>
          </cell>
          <cell r="D18">
            <v>23.2</v>
          </cell>
          <cell r="E18">
            <v>27.8</v>
          </cell>
          <cell r="F18">
            <v>0</v>
          </cell>
          <cell r="G18">
            <v>23.2</v>
          </cell>
          <cell r="H18">
            <v>27.8</v>
          </cell>
          <cell r="I18">
            <v>0</v>
          </cell>
          <cell r="J18">
            <v>4915.08</v>
          </cell>
          <cell r="K18">
            <v>0.84989999999999999</v>
          </cell>
          <cell r="L18">
            <v>0.15010000000000001</v>
          </cell>
          <cell r="M18">
            <v>4141.01</v>
          </cell>
          <cell r="N18">
            <v>0</v>
          </cell>
          <cell r="O18">
            <v>3.6800000000000001E-3</v>
          </cell>
          <cell r="P18">
            <v>1.0130999999999999</v>
          </cell>
          <cell r="Q18">
            <v>2.4250000000000001E-2</v>
          </cell>
          <cell r="R18">
            <v>0.38301000000000002</v>
          </cell>
          <cell r="S18">
            <v>12.138999999999999</v>
          </cell>
          <cell r="T18">
            <v>0</v>
          </cell>
          <cell r="U18">
            <v>0</v>
          </cell>
          <cell r="V18">
            <v>1.2</v>
          </cell>
          <cell r="W18">
            <v>0</v>
          </cell>
          <cell r="X18">
            <v>0.02</v>
          </cell>
          <cell r="Y18">
            <v>2.2599999999999998</v>
          </cell>
          <cell r="Z18">
            <v>3.05E-6</v>
          </cell>
          <cell r="AA18">
            <v>3.7699999999999999E-6</v>
          </cell>
          <cell r="AB18">
            <v>1E-3</v>
          </cell>
          <cell r="AC18">
            <v>580</v>
          </cell>
          <cell r="AD18">
            <v>0</v>
          </cell>
          <cell r="AE18">
            <v>1</v>
          </cell>
        </row>
        <row r="19">
          <cell r="A19">
            <v>35048</v>
          </cell>
          <cell r="B19">
            <v>5087.93</v>
          </cell>
          <cell r="C19">
            <v>1.81</v>
          </cell>
          <cell r="D19">
            <v>23.2</v>
          </cell>
          <cell r="E19">
            <v>27.8</v>
          </cell>
          <cell r="F19">
            <v>0</v>
          </cell>
          <cell r="G19">
            <v>23.2</v>
          </cell>
          <cell r="H19">
            <v>27.8</v>
          </cell>
          <cell r="I19">
            <v>0</v>
          </cell>
          <cell r="J19">
            <v>4890.37</v>
          </cell>
          <cell r="K19">
            <v>0.84989999999999999</v>
          </cell>
          <cell r="L19">
            <v>0.15010000000000001</v>
          </cell>
          <cell r="M19">
            <v>4109.3</v>
          </cell>
          <cell r="N19">
            <v>0</v>
          </cell>
          <cell r="O19">
            <v>3.7100000000000002E-3</v>
          </cell>
          <cell r="P19">
            <v>1.0132000000000001</v>
          </cell>
          <cell r="Q19">
            <v>2.4170000000000001E-2</v>
          </cell>
          <cell r="R19">
            <v>0.38301000000000002</v>
          </cell>
          <cell r="S19">
            <v>12.083</v>
          </cell>
          <cell r="T19">
            <v>0</v>
          </cell>
          <cell r="U19">
            <v>0</v>
          </cell>
          <cell r="V19">
            <v>1.2</v>
          </cell>
          <cell r="W19">
            <v>0</v>
          </cell>
          <cell r="X19">
            <v>0.02</v>
          </cell>
          <cell r="Y19">
            <v>2.2599999999999998</v>
          </cell>
          <cell r="Z19">
            <v>3.05E-6</v>
          </cell>
          <cell r="AA19">
            <v>3.7699999999999999E-6</v>
          </cell>
          <cell r="AB19">
            <v>1E-3</v>
          </cell>
          <cell r="AC19">
            <v>904.8</v>
          </cell>
          <cell r="AD19">
            <v>0</v>
          </cell>
          <cell r="AE19">
            <v>1</v>
          </cell>
        </row>
        <row r="20">
          <cell r="A20">
            <v>35065</v>
          </cell>
          <cell r="B20">
            <v>5044.07</v>
          </cell>
          <cell r="C20">
            <v>2.6</v>
          </cell>
          <cell r="D20">
            <v>12.5</v>
          </cell>
          <cell r="E20">
            <v>15</v>
          </cell>
          <cell r="F20">
            <v>0</v>
          </cell>
          <cell r="G20">
            <v>23.2</v>
          </cell>
          <cell r="H20">
            <v>27.8</v>
          </cell>
          <cell r="I20">
            <v>0</v>
          </cell>
          <cell r="J20">
            <v>4858.46</v>
          </cell>
          <cell r="K20">
            <v>0.84989999999999999</v>
          </cell>
          <cell r="L20">
            <v>0.15010000000000001</v>
          </cell>
          <cell r="M20">
            <v>4143.57</v>
          </cell>
          <cell r="N20">
            <v>0</v>
          </cell>
          <cell r="O20">
            <v>3.7399999999999998E-3</v>
          </cell>
          <cell r="P20">
            <v>1.0134000000000001</v>
          </cell>
          <cell r="Q20">
            <v>2.4049999999999998E-2</v>
          </cell>
          <cell r="R20">
            <v>0.38301000000000002</v>
          </cell>
          <cell r="S20">
            <v>12.013</v>
          </cell>
          <cell r="T20">
            <v>0</v>
          </cell>
          <cell r="U20">
            <v>0</v>
          </cell>
          <cell r="V20">
            <v>1.2</v>
          </cell>
          <cell r="W20">
            <v>0</v>
          </cell>
          <cell r="X20">
            <v>0.02</v>
          </cell>
          <cell r="Y20">
            <v>2.2599999999999998</v>
          </cell>
          <cell r="Z20">
            <v>3.05E-6</v>
          </cell>
          <cell r="AA20">
            <v>3.7699999999999999E-6</v>
          </cell>
          <cell r="AB20">
            <v>2E-3</v>
          </cell>
          <cell r="AC20">
            <v>1299.2</v>
          </cell>
          <cell r="AD20">
            <v>0</v>
          </cell>
          <cell r="AE20">
            <v>1</v>
          </cell>
        </row>
        <row r="21">
          <cell r="A21">
            <v>35431</v>
          </cell>
          <cell r="B21">
            <v>4074.82</v>
          </cell>
          <cell r="C21">
            <v>18.100000000000001</v>
          </cell>
          <cell r="D21">
            <v>29</v>
          </cell>
          <cell r="E21">
            <v>34.799999999999997</v>
          </cell>
          <cell r="F21">
            <v>0.2</v>
          </cell>
          <cell r="G21">
            <v>21.207699999999999</v>
          </cell>
          <cell r="H21">
            <v>25.4</v>
          </cell>
          <cell r="I21">
            <v>0.1</v>
          </cell>
          <cell r="J21">
            <v>4105.99</v>
          </cell>
          <cell r="K21">
            <v>0.84889999999999999</v>
          </cell>
          <cell r="L21">
            <v>0.15110000000000001</v>
          </cell>
          <cell r="M21">
            <v>3144.63</v>
          </cell>
          <cell r="N21">
            <v>0</v>
          </cell>
          <cell r="O21">
            <v>4.4299999999999999E-3</v>
          </cell>
          <cell r="P21">
            <v>1.0164</v>
          </cell>
          <cell r="Q21">
            <v>2.137E-2</v>
          </cell>
          <cell r="R21">
            <v>0.38301000000000002</v>
          </cell>
          <cell r="S21">
            <v>10.304</v>
          </cell>
          <cell r="T21">
            <v>0</v>
          </cell>
          <cell r="U21">
            <v>0</v>
          </cell>
          <cell r="V21">
            <v>1.2</v>
          </cell>
          <cell r="W21">
            <v>0</v>
          </cell>
          <cell r="X21">
            <v>0.02</v>
          </cell>
          <cell r="Y21">
            <v>2.2599999999999998</v>
          </cell>
          <cell r="Z21">
            <v>3.0400000000000001E-6</v>
          </cell>
          <cell r="AA21">
            <v>3.7699999999999999E-6</v>
          </cell>
          <cell r="AB21">
            <v>1.0999999999999999E-2</v>
          </cell>
          <cell r="AC21">
            <v>9061.2000000000007</v>
          </cell>
          <cell r="AD21">
            <v>0</v>
          </cell>
          <cell r="AE21">
            <v>1</v>
          </cell>
        </row>
        <row r="22">
          <cell r="A22">
            <v>35796</v>
          </cell>
          <cell r="B22">
            <v>2775.17</v>
          </cell>
          <cell r="C22">
            <v>42.4</v>
          </cell>
          <cell r="D22">
            <v>30</v>
          </cell>
          <cell r="E22">
            <v>36</v>
          </cell>
          <cell r="F22">
            <v>0.5</v>
          </cell>
          <cell r="G22">
            <v>33.225200000000001</v>
          </cell>
          <cell r="H22">
            <v>39.9</v>
          </cell>
          <cell r="I22">
            <v>0.4</v>
          </cell>
          <cell r="J22">
            <v>2885.54</v>
          </cell>
          <cell r="K22">
            <v>0.84750000000000003</v>
          </cell>
          <cell r="L22">
            <v>0.1525</v>
          </cell>
          <cell r="M22">
            <v>1922.93</v>
          </cell>
          <cell r="N22">
            <v>0.01</v>
          </cell>
          <cell r="O22">
            <v>6.2500000000000003E-3</v>
          </cell>
          <cell r="P22">
            <v>1.0204</v>
          </cell>
          <cell r="Q22">
            <v>1.7999999999999999E-2</v>
          </cell>
          <cell r="R22">
            <v>0.38301000000000002</v>
          </cell>
          <cell r="S22">
            <v>7.42</v>
          </cell>
          <cell r="T22">
            <v>0</v>
          </cell>
          <cell r="U22">
            <v>0</v>
          </cell>
          <cell r="V22">
            <v>1.2</v>
          </cell>
          <cell r="W22">
            <v>0</v>
          </cell>
          <cell r="X22">
            <v>0.02</v>
          </cell>
          <cell r="Y22">
            <v>2.2599999999999998</v>
          </cell>
          <cell r="Z22">
            <v>3.0299999999999998E-6</v>
          </cell>
          <cell r="AA22">
            <v>3.7699999999999999E-6</v>
          </cell>
          <cell r="AB22">
            <v>2.5000000000000001E-2</v>
          </cell>
          <cell r="AC22">
            <v>21188.400000000001</v>
          </cell>
          <cell r="AD22">
            <v>0</v>
          </cell>
          <cell r="AE22">
            <v>1</v>
          </cell>
        </row>
        <row r="23">
          <cell r="A23">
            <v>35827</v>
          </cell>
          <cell r="B23">
            <v>2679.26</v>
          </cell>
          <cell r="C23">
            <v>44.2</v>
          </cell>
          <cell r="D23">
            <v>30</v>
          </cell>
          <cell r="E23">
            <v>36</v>
          </cell>
          <cell r="F23">
            <v>0.5</v>
          </cell>
          <cell r="G23">
            <v>30</v>
          </cell>
          <cell r="H23">
            <v>36</v>
          </cell>
          <cell r="I23">
            <v>0.5</v>
          </cell>
          <cell r="J23">
            <v>2788.59</v>
          </cell>
          <cell r="K23">
            <v>0.84740000000000004</v>
          </cell>
          <cell r="L23">
            <v>0.15260000000000001</v>
          </cell>
          <cell r="M23">
            <v>1826.95</v>
          </cell>
          <cell r="N23">
            <v>0.02</v>
          </cell>
          <cell r="O23">
            <v>6.4599999999999996E-3</v>
          </cell>
          <cell r="P23">
            <v>1.0206999999999999</v>
          </cell>
          <cell r="Q23">
            <v>1.7749999999999998E-2</v>
          </cell>
          <cell r="R23">
            <v>0.38301000000000002</v>
          </cell>
          <cell r="S23">
            <v>7.1790000000000003</v>
          </cell>
          <cell r="T23">
            <v>0</v>
          </cell>
          <cell r="U23">
            <v>0</v>
          </cell>
          <cell r="V23">
            <v>1.2</v>
          </cell>
          <cell r="W23">
            <v>0</v>
          </cell>
          <cell r="X23">
            <v>0.02</v>
          </cell>
          <cell r="Y23">
            <v>2.2599999999999998</v>
          </cell>
          <cell r="Z23">
            <v>3.0299999999999998E-6</v>
          </cell>
          <cell r="AA23">
            <v>3.7699999999999999E-6</v>
          </cell>
          <cell r="AB23">
            <v>2.7E-2</v>
          </cell>
          <cell r="AC23">
            <v>22118.400000000001</v>
          </cell>
          <cell r="AD23">
            <v>0</v>
          </cell>
          <cell r="AE23">
            <v>1</v>
          </cell>
        </row>
        <row r="24">
          <cell r="A24">
            <v>35855</v>
          </cell>
          <cell r="B24">
            <v>2604.88</v>
          </cell>
          <cell r="C24">
            <v>45.9</v>
          </cell>
          <cell r="D24">
            <v>30</v>
          </cell>
          <cell r="E24">
            <v>36</v>
          </cell>
          <cell r="F24">
            <v>0.5</v>
          </cell>
          <cell r="G24">
            <v>30</v>
          </cell>
          <cell r="H24">
            <v>36</v>
          </cell>
          <cell r="I24">
            <v>0.5</v>
          </cell>
          <cell r="J24">
            <v>2713.28</v>
          </cell>
          <cell r="K24">
            <v>0.84730000000000005</v>
          </cell>
          <cell r="L24">
            <v>0.1527</v>
          </cell>
          <cell r="M24">
            <v>1752.1</v>
          </cell>
          <cell r="N24">
            <v>0.02</v>
          </cell>
          <cell r="O24">
            <v>6.6499999999999997E-3</v>
          </cell>
          <cell r="P24">
            <v>1.0208999999999999</v>
          </cell>
          <cell r="Q24">
            <v>1.7579999999999998E-2</v>
          </cell>
          <cell r="R24">
            <v>0.38301000000000002</v>
          </cell>
          <cell r="S24">
            <v>6.99</v>
          </cell>
          <cell r="T24">
            <v>0</v>
          </cell>
          <cell r="U24">
            <v>0</v>
          </cell>
          <cell r="V24">
            <v>1.2</v>
          </cell>
          <cell r="W24">
            <v>0</v>
          </cell>
          <cell r="X24">
            <v>0.02</v>
          </cell>
          <cell r="Y24">
            <v>2.2599999999999998</v>
          </cell>
          <cell r="Z24">
            <v>3.0199999999999999E-6</v>
          </cell>
          <cell r="AA24">
            <v>3.7699999999999999E-6</v>
          </cell>
          <cell r="AB24">
            <v>2.8000000000000001E-2</v>
          </cell>
          <cell r="AC24">
            <v>22958.400000000001</v>
          </cell>
          <cell r="AD24">
            <v>0</v>
          </cell>
          <cell r="AE24">
            <v>1</v>
          </cell>
        </row>
        <row r="25">
          <cell r="A25">
            <v>35886</v>
          </cell>
          <cell r="B25">
            <v>2517.0100000000002</v>
          </cell>
          <cell r="C25">
            <v>47.8</v>
          </cell>
          <cell r="D25">
            <v>30</v>
          </cell>
          <cell r="E25">
            <v>36</v>
          </cell>
          <cell r="F25">
            <v>0.6</v>
          </cell>
          <cell r="G25">
            <v>30</v>
          </cell>
          <cell r="H25">
            <v>36</v>
          </cell>
          <cell r="I25">
            <v>0.5</v>
          </cell>
          <cell r="J25">
            <v>2624.16</v>
          </cell>
          <cell r="K25">
            <v>0.84719999999999995</v>
          </cell>
          <cell r="L25">
            <v>0.15279999999999999</v>
          </cell>
          <cell r="M25">
            <v>1663.4</v>
          </cell>
          <cell r="N25">
            <v>0.02</v>
          </cell>
          <cell r="O25">
            <v>6.8900000000000003E-3</v>
          </cell>
          <cell r="P25">
            <v>1.0212000000000001</v>
          </cell>
          <cell r="Q25">
            <v>1.737E-2</v>
          </cell>
          <cell r="R25">
            <v>0.38301000000000002</v>
          </cell>
          <cell r="S25">
            <v>6.7640000000000002</v>
          </cell>
          <cell r="T25">
            <v>0</v>
          </cell>
          <cell r="U25">
            <v>0</v>
          </cell>
          <cell r="V25">
            <v>1.2</v>
          </cell>
          <cell r="W25">
            <v>0</v>
          </cell>
          <cell r="X25">
            <v>0.02</v>
          </cell>
          <cell r="Y25">
            <v>2.2599999999999998</v>
          </cell>
          <cell r="Z25">
            <v>3.0199999999999999E-6</v>
          </cell>
          <cell r="AA25">
            <v>3.7699999999999999E-6</v>
          </cell>
          <cell r="AB25">
            <v>2.9000000000000001E-2</v>
          </cell>
          <cell r="AC25">
            <v>23888.400000000001</v>
          </cell>
          <cell r="AD25">
            <v>0</v>
          </cell>
          <cell r="AE25">
            <v>1</v>
          </cell>
        </row>
        <row r="26">
          <cell r="A26">
            <v>35916</v>
          </cell>
          <cell r="B26">
            <v>2425.88</v>
          </cell>
          <cell r="C26">
            <v>49.6</v>
          </cell>
          <cell r="D26">
            <v>25</v>
          </cell>
          <cell r="E26">
            <v>30</v>
          </cell>
          <cell r="F26">
            <v>0.5</v>
          </cell>
          <cell r="G26">
            <v>30</v>
          </cell>
          <cell r="H26">
            <v>36</v>
          </cell>
          <cell r="I26">
            <v>0.6</v>
          </cell>
          <cell r="J26">
            <v>2531.5500000000002</v>
          </cell>
          <cell r="K26">
            <v>0.84719999999999995</v>
          </cell>
          <cell r="L26">
            <v>0.15279999999999999</v>
          </cell>
          <cell r="M26">
            <v>1691.02</v>
          </cell>
          <cell r="N26">
            <v>0.02</v>
          </cell>
          <cell r="O26">
            <v>7.1300000000000001E-3</v>
          </cell>
          <cell r="P26">
            <v>1.0215000000000001</v>
          </cell>
          <cell r="Q26">
            <v>1.7160000000000002E-2</v>
          </cell>
          <cell r="R26">
            <v>0.38301000000000002</v>
          </cell>
          <cell r="S26">
            <v>6.5270000000000001</v>
          </cell>
          <cell r="T26">
            <v>0</v>
          </cell>
          <cell r="U26">
            <v>0</v>
          </cell>
          <cell r="V26">
            <v>1.2</v>
          </cell>
          <cell r="W26">
            <v>0</v>
          </cell>
          <cell r="X26">
            <v>0.02</v>
          </cell>
          <cell r="Y26">
            <v>2.2599999999999998</v>
          </cell>
          <cell r="Z26">
            <v>3.0199999999999999E-6</v>
          </cell>
          <cell r="AA26">
            <v>3.7699999999999999E-6</v>
          </cell>
          <cell r="AB26">
            <v>0.03</v>
          </cell>
          <cell r="AC26">
            <v>24788.400000000001</v>
          </cell>
          <cell r="AD26">
            <v>0</v>
          </cell>
          <cell r="AE26">
            <v>1</v>
          </cell>
        </row>
        <row r="27">
          <cell r="A27">
            <v>35947</v>
          </cell>
          <cell r="B27">
            <v>2353.54</v>
          </cell>
          <cell r="C27">
            <v>51.1</v>
          </cell>
          <cell r="D27">
            <v>25</v>
          </cell>
          <cell r="E27">
            <v>30</v>
          </cell>
          <cell r="F27">
            <v>0.5</v>
          </cell>
          <cell r="G27">
            <v>25</v>
          </cell>
          <cell r="H27">
            <v>30</v>
          </cell>
          <cell r="I27">
            <v>0.5</v>
          </cell>
          <cell r="J27">
            <v>2455.9299999999998</v>
          </cell>
          <cell r="K27">
            <v>0.84709999999999996</v>
          </cell>
          <cell r="L27">
            <v>0.15290000000000001</v>
          </cell>
          <cell r="M27">
            <v>1621.19</v>
          </cell>
          <cell r="N27">
            <v>0.02</v>
          </cell>
          <cell r="O27">
            <v>7.3499999999999998E-3</v>
          </cell>
          <cell r="P27">
            <v>1.0217000000000001</v>
          </cell>
          <cell r="Q27">
            <v>1.7010000000000001E-2</v>
          </cell>
          <cell r="R27">
            <v>0.38301000000000002</v>
          </cell>
          <cell r="S27">
            <v>6.3369999999999997</v>
          </cell>
          <cell r="T27">
            <v>0</v>
          </cell>
          <cell r="U27">
            <v>0</v>
          </cell>
          <cell r="V27">
            <v>1.2</v>
          </cell>
          <cell r="W27">
            <v>0</v>
          </cell>
          <cell r="X27">
            <v>0.02</v>
          </cell>
          <cell r="Y27">
            <v>2.2599999999999998</v>
          </cell>
          <cell r="Z27">
            <v>3.0199999999999999E-6</v>
          </cell>
          <cell r="AA27">
            <v>3.7699999999999999E-6</v>
          </cell>
          <cell r="AB27">
            <v>3.1E-2</v>
          </cell>
          <cell r="AC27">
            <v>25563.4</v>
          </cell>
          <cell r="AD27">
            <v>0</v>
          </cell>
          <cell r="AE27">
            <v>1</v>
          </cell>
        </row>
        <row r="28">
          <cell r="A28">
            <v>35977</v>
          </cell>
          <cell r="B28">
            <v>2285.06</v>
          </cell>
          <cell r="C28">
            <v>52.6</v>
          </cell>
          <cell r="D28">
            <v>20</v>
          </cell>
          <cell r="E28">
            <v>24</v>
          </cell>
          <cell r="F28">
            <v>0.4</v>
          </cell>
          <cell r="G28">
            <v>24.753</v>
          </cell>
          <cell r="H28">
            <v>29.7</v>
          </cell>
          <cell r="I28">
            <v>0.5</v>
          </cell>
          <cell r="J28">
            <v>2383.33</v>
          </cell>
          <cell r="K28">
            <v>0.84699999999999998</v>
          </cell>
          <cell r="L28">
            <v>0.153</v>
          </cell>
          <cell r="M28">
            <v>1659.71</v>
          </cell>
          <cell r="N28">
            <v>0.02</v>
          </cell>
          <cell r="O28">
            <v>7.5799999999999999E-3</v>
          </cell>
          <cell r="P28">
            <v>1.0219</v>
          </cell>
          <cell r="Q28">
            <v>1.687E-2</v>
          </cell>
          <cell r="R28">
            <v>0.38301000000000002</v>
          </cell>
          <cell r="S28">
            <v>6.1559999999999997</v>
          </cell>
          <cell r="T28">
            <v>0</v>
          </cell>
          <cell r="U28">
            <v>0</v>
          </cell>
          <cell r="V28">
            <v>1.2</v>
          </cell>
          <cell r="W28">
            <v>0</v>
          </cell>
          <cell r="X28">
            <v>0.02</v>
          </cell>
          <cell r="Y28">
            <v>2.2599999999999998</v>
          </cell>
          <cell r="Z28">
            <v>3.0199999999999999E-6</v>
          </cell>
          <cell r="AA28">
            <v>3.7699999999999999E-6</v>
          </cell>
          <cell r="AB28">
            <v>3.2000000000000001E-2</v>
          </cell>
          <cell r="AC28">
            <v>26306</v>
          </cell>
          <cell r="AD28">
            <v>0</v>
          </cell>
          <cell r="AE28">
            <v>1</v>
          </cell>
        </row>
        <row r="29">
          <cell r="A29">
            <v>36008</v>
          </cell>
          <cell r="B29">
            <v>2224.5300000000002</v>
          </cell>
          <cell r="C29">
            <v>53.9</v>
          </cell>
          <cell r="D29">
            <v>20</v>
          </cell>
          <cell r="E29">
            <v>24</v>
          </cell>
          <cell r="F29">
            <v>0.5</v>
          </cell>
          <cell r="G29">
            <v>20</v>
          </cell>
          <cell r="H29">
            <v>24</v>
          </cell>
          <cell r="I29">
            <v>0.4</v>
          </cell>
          <cell r="J29">
            <v>2319.2199999999998</v>
          </cell>
          <cell r="K29">
            <v>0.84689999999999999</v>
          </cell>
          <cell r="L29">
            <v>0.15310000000000001</v>
          </cell>
          <cell r="M29">
            <v>1603.76</v>
          </cell>
          <cell r="N29">
            <v>0.02</v>
          </cell>
          <cell r="O29">
            <v>7.7799999999999996E-3</v>
          </cell>
          <cell r="P29">
            <v>1.0221</v>
          </cell>
          <cell r="Q29">
            <v>1.6750000000000001E-2</v>
          </cell>
          <cell r="R29">
            <v>0.38301000000000002</v>
          </cell>
          <cell r="S29">
            <v>5.9950000000000001</v>
          </cell>
          <cell r="T29">
            <v>0</v>
          </cell>
          <cell r="U29">
            <v>0</v>
          </cell>
          <cell r="V29">
            <v>1.2</v>
          </cell>
          <cell r="W29">
            <v>0</v>
          </cell>
          <cell r="X29">
            <v>0.02</v>
          </cell>
          <cell r="Y29">
            <v>2.2599999999999998</v>
          </cell>
          <cell r="Z29">
            <v>3.0199999999999999E-6</v>
          </cell>
          <cell r="AA29">
            <v>3.7699999999999999E-6</v>
          </cell>
          <cell r="AB29">
            <v>3.2000000000000001E-2</v>
          </cell>
          <cell r="AC29">
            <v>26926</v>
          </cell>
          <cell r="AD29">
            <v>0</v>
          </cell>
          <cell r="AE29">
            <v>1</v>
          </cell>
        </row>
        <row r="30">
          <cell r="A30">
            <v>36039</v>
          </cell>
          <cell r="B30">
            <v>2162.9499999999998</v>
          </cell>
          <cell r="C30">
            <v>55</v>
          </cell>
          <cell r="D30">
            <v>15</v>
          </cell>
          <cell r="E30">
            <v>18</v>
          </cell>
          <cell r="F30">
            <v>0.4</v>
          </cell>
          <cell r="G30">
            <v>19.312200000000001</v>
          </cell>
          <cell r="H30">
            <v>23.2</v>
          </cell>
          <cell r="I30">
            <v>0.4</v>
          </cell>
          <cell r="J30">
            <v>2254.06</v>
          </cell>
          <cell r="K30">
            <v>0.84689999999999999</v>
          </cell>
          <cell r="L30">
            <v>0.15310000000000001</v>
          </cell>
          <cell r="M30">
            <v>1633.69</v>
          </cell>
          <cell r="N30">
            <v>0.02</v>
          </cell>
          <cell r="O30">
            <v>7.9900000000000006E-3</v>
          </cell>
          <cell r="P30">
            <v>1.0223</v>
          </cell>
          <cell r="Q30">
            <v>1.6629999999999999E-2</v>
          </cell>
          <cell r="R30">
            <v>0.38301000000000002</v>
          </cell>
          <cell r="S30">
            <v>5.8289999999999997</v>
          </cell>
          <cell r="T30">
            <v>0</v>
          </cell>
          <cell r="U30">
            <v>0</v>
          </cell>
          <cell r="V30">
            <v>1.2</v>
          </cell>
          <cell r="W30">
            <v>0</v>
          </cell>
          <cell r="X30">
            <v>0.02</v>
          </cell>
          <cell r="Y30">
            <v>2.2599999999999998</v>
          </cell>
          <cell r="Z30">
            <v>3.0199999999999999E-6</v>
          </cell>
          <cell r="AA30">
            <v>3.7699999999999999E-6</v>
          </cell>
          <cell r="AB30">
            <v>3.3000000000000002E-2</v>
          </cell>
          <cell r="AC30">
            <v>27524.7</v>
          </cell>
          <cell r="AD30">
            <v>0</v>
          </cell>
          <cell r="AE30">
            <v>1</v>
          </cell>
        </row>
        <row r="31">
          <cell r="A31">
            <v>36069</v>
          </cell>
          <cell r="B31">
            <v>2114.48</v>
          </cell>
          <cell r="C31">
            <v>55.9</v>
          </cell>
          <cell r="D31">
            <v>10</v>
          </cell>
          <cell r="E31">
            <v>12</v>
          </cell>
          <cell r="F31">
            <v>0.2</v>
          </cell>
          <cell r="G31">
            <v>15</v>
          </cell>
          <cell r="H31">
            <v>18</v>
          </cell>
          <cell r="I31">
            <v>0.4</v>
          </cell>
          <cell r="J31">
            <v>2202.8000000000002</v>
          </cell>
          <cell r="K31">
            <v>0.8468</v>
          </cell>
          <cell r="L31">
            <v>0.1532</v>
          </cell>
          <cell r="M31">
            <v>1651.82</v>
          </cell>
          <cell r="N31">
            <v>0.02</v>
          </cell>
          <cell r="O31">
            <v>8.1499999999999993E-3</v>
          </cell>
          <cell r="P31">
            <v>1.0224</v>
          </cell>
          <cell r="Q31">
            <v>1.653E-2</v>
          </cell>
          <cell r="R31">
            <v>0.38301000000000002</v>
          </cell>
          <cell r="S31">
            <v>5.6989999999999998</v>
          </cell>
          <cell r="T31">
            <v>0</v>
          </cell>
          <cell r="U31">
            <v>0</v>
          </cell>
          <cell r="V31">
            <v>1.2</v>
          </cell>
          <cell r="W31">
            <v>0</v>
          </cell>
          <cell r="X31">
            <v>0.02</v>
          </cell>
          <cell r="Y31">
            <v>2.2599999999999998</v>
          </cell>
          <cell r="Z31">
            <v>3.0199999999999999E-6</v>
          </cell>
          <cell r="AA31">
            <v>3.7699999999999999E-6</v>
          </cell>
          <cell r="AB31">
            <v>3.4000000000000002E-2</v>
          </cell>
          <cell r="AC31">
            <v>27974.7</v>
          </cell>
          <cell r="AD31">
            <v>0</v>
          </cell>
          <cell r="AE31">
            <v>1</v>
          </cell>
        </row>
        <row r="32">
          <cell r="A32">
            <v>36100</v>
          </cell>
          <cell r="B32">
            <v>2086.5700000000002</v>
          </cell>
          <cell r="C32">
            <v>56.6</v>
          </cell>
          <cell r="D32">
            <v>10</v>
          </cell>
          <cell r="E32">
            <v>12</v>
          </cell>
          <cell r="F32">
            <v>0.2</v>
          </cell>
          <cell r="G32">
            <v>10</v>
          </cell>
          <cell r="H32">
            <v>12</v>
          </cell>
          <cell r="I32">
            <v>0.2</v>
          </cell>
          <cell r="J32">
            <v>2173</v>
          </cell>
          <cell r="K32">
            <v>0.8468</v>
          </cell>
          <cell r="L32">
            <v>0.1532</v>
          </cell>
          <cell r="M32">
            <v>1619.99</v>
          </cell>
          <cell r="N32">
            <v>0.02</v>
          </cell>
          <cell r="O32">
            <v>8.2699999999999996E-3</v>
          </cell>
          <cell r="P32">
            <v>1.0225</v>
          </cell>
          <cell r="Q32">
            <v>1.6469999999999999E-2</v>
          </cell>
          <cell r="R32">
            <v>0.38301000000000002</v>
          </cell>
          <cell r="S32">
            <v>5.6230000000000002</v>
          </cell>
          <cell r="T32">
            <v>0</v>
          </cell>
          <cell r="U32">
            <v>0</v>
          </cell>
          <cell r="V32">
            <v>1.2</v>
          </cell>
          <cell r="W32">
            <v>0</v>
          </cell>
          <cell r="X32">
            <v>0.02</v>
          </cell>
          <cell r="Y32">
            <v>2.2599999999999998</v>
          </cell>
          <cell r="Z32">
            <v>3.0199999999999999E-6</v>
          </cell>
          <cell r="AA32">
            <v>3.7699999999999999E-6</v>
          </cell>
          <cell r="AB32">
            <v>3.4000000000000002E-2</v>
          </cell>
          <cell r="AC32">
            <v>28284.7</v>
          </cell>
          <cell r="AD32">
            <v>0</v>
          </cell>
          <cell r="AE32">
            <v>1</v>
          </cell>
        </row>
        <row r="33">
          <cell r="A33">
            <v>36130</v>
          </cell>
          <cell r="B33">
            <v>2063.5500000000002</v>
          </cell>
          <cell r="C33">
            <v>57.2</v>
          </cell>
          <cell r="D33">
            <v>10</v>
          </cell>
          <cell r="E33">
            <v>12</v>
          </cell>
          <cell r="F33">
            <v>0.3</v>
          </cell>
          <cell r="G33">
            <v>10</v>
          </cell>
          <cell r="H33">
            <v>12</v>
          </cell>
          <cell r="I33">
            <v>0.2</v>
          </cell>
          <cell r="J33">
            <v>2148.1799999999998</v>
          </cell>
          <cell r="K33">
            <v>0.8468</v>
          </cell>
          <cell r="L33">
            <v>0.1532</v>
          </cell>
          <cell r="M33">
            <v>1600.27</v>
          </cell>
          <cell r="N33">
            <v>0.02</v>
          </cell>
          <cell r="O33">
            <v>8.3800000000000003E-3</v>
          </cell>
          <cell r="P33">
            <v>1.0226</v>
          </cell>
          <cell r="Q33">
            <v>1.6410000000000001E-2</v>
          </cell>
          <cell r="R33">
            <v>0.38301000000000002</v>
          </cell>
          <cell r="S33">
            <v>5.5609999999999999</v>
          </cell>
          <cell r="T33">
            <v>0</v>
          </cell>
          <cell r="U33">
            <v>0</v>
          </cell>
          <cell r="V33">
            <v>1.2</v>
          </cell>
          <cell r="W33">
            <v>0</v>
          </cell>
          <cell r="X33">
            <v>0.02</v>
          </cell>
          <cell r="Y33">
            <v>2.2599999999999998</v>
          </cell>
          <cell r="Z33">
            <v>3.0199999999999999E-6</v>
          </cell>
          <cell r="AA33">
            <v>3.7699999999999999E-6</v>
          </cell>
          <cell r="AB33">
            <v>3.4000000000000002E-2</v>
          </cell>
          <cell r="AC33">
            <v>28584.7</v>
          </cell>
          <cell r="AD33">
            <v>0</v>
          </cell>
          <cell r="AE33">
            <v>1</v>
          </cell>
        </row>
        <row r="34">
          <cell r="A34">
            <v>36161</v>
          </cell>
          <cell r="B34">
            <v>2040.45</v>
          </cell>
          <cell r="C34">
            <v>57.8</v>
          </cell>
          <cell r="D34">
            <v>0</v>
          </cell>
          <cell r="E34">
            <v>0</v>
          </cell>
          <cell r="F34">
            <v>0</v>
          </cell>
          <cell r="G34">
            <v>9.4502000000000006</v>
          </cell>
          <cell r="H34">
            <v>11.3</v>
          </cell>
          <cell r="I34">
            <v>0.2</v>
          </cell>
          <cell r="J34">
            <v>2123.2800000000002</v>
          </cell>
          <cell r="K34">
            <v>0.8468</v>
          </cell>
          <cell r="L34">
            <v>0.1532</v>
          </cell>
          <cell r="N34">
            <v>0.03</v>
          </cell>
          <cell r="O34">
            <v>8.5000000000000006E-3</v>
          </cell>
          <cell r="P34">
            <v>1.0226</v>
          </cell>
          <cell r="Q34">
            <v>1.636E-2</v>
          </cell>
          <cell r="R34">
            <v>0.38301000000000002</v>
          </cell>
          <cell r="S34">
            <v>5.4980000000000002</v>
          </cell>
          <cell r="T34">
            <v>0</v>
          </cell>
          <cell r="U34">
            <v>0</v>
          </cell>
          <cell r="V34">
            <v>1.2</v>
          </cell>
          <cell r="W34">
            <v>0</v>
          </cell>
          <cell r="X34">
            <v>0.02</v>
          </cell>
          <cell r="Y34">
            <v>2.2599999999999998</v>
          </cell>
          <cell r="Z34">
            <v>3.0199999999999999E-6</v>
          </cell>
          <cell r="AA34">
            <v>3.7699999999999999E-6</v>
          </cell>
          <cell r="AB34">
            <v>3.5000000000000003E-2</v>
          </cell>
          <cell r="AC34">
            <v>28877.599999999999</v>
          </cell>
          <cell r="AD34">
            <v>0</v>
          </cell>
          <cell r="AE34">
            <v>0</v>
          </cell>
        </row>
        <row r="35">
          <cell r="A35">
            <v>36192</v>
          </cell>
          <cell r="B35">
            <v>2040.45</v>
          </cell>
          <cell r="C35">
            <v>57.8</v>
          </cell>
          <cell r="D35">
            <v>0</v>
          </cell>
          <cell r="E35">
            <v>0</v>
          </cell>
          <cell r="F35">
            <v>0</v>
          </cell>
          <cell r="G35">
            <v>0</v>
          </cell>
          <cell r="H35">
            <v>0</v>
          </cell>
          <cell r="I35">
            <v>0</v>
          </cell>
          <cell r="J35">
            <v>2123.2800000000002</v>
          </cell>
          <cell r="K35">
            <v>0.8468</v>
          </cell>
          <cell r="L35">
            <v>0.1532</v>
          </cell>
          <cell r="O35">
            <v>8.5000000000000006E-3</v>
          </cell>
          <cell r="P35">
            <v>1.0226</v>
          </cell>
          <cell r="Q35">
            <v>1.636E-2</v>
          </cell>
          <cell r="R35">
            <v>0.38301000000000002</v>
          </cell>
          <cell r="S35">
            <v>5.4980000000000002</v>
          </cell>
          <cell r="T35">
            <v>0</v>
          </cell>
          <cell r="U35">
            <v>0</v>
          </cell>
          <cell r="V35">
            <v>1.2</v>
          </cell>
          <cell r="W35">
            <v>0</v>
          </cell>
          <cell r="X35">
            <v>0.02</v>
          </cell>
          <cell r="Y35">
            <v>2.2599999999999998</v>
          </cell>
          <cell r="Z35">
            <v>3.0199999999999999E-6</v>
          </cell>
          <cell r="AA35">
            <v>3.7699999999999999E-6</v>
          </cell>
          <cell r="AB35">
            <v>3.5000000000000003E-2</v>
          </cell>
          <cell r="AC35">
            <v>28877.599999999999</v>
          </cell>
          <cell r="AD35">
            <v>0</v>
          </cell>
          <cell r="AE35">
            <v>0</v>
          </cell>
        </row>
        <row r="36">
          <cell r="A36">
            <v>36220</v>
          </cell>
          <cell r="B36">
            <v>2040.45</v>
          </cell>
          <cell r="C36">
            <v>57.8</v>
          </cell>
          <cell r="D36">
            <v>0</v>
          </cell>
          <cell r="E36">
            <v>0</v>
          </cell>
          <cell r="F36">
            <v>0</v>
          </cell>
          <cell r="G36">
            <v>0</v>
          </cell>
          <cell r="H36">
            <v>0</v>
          </cell>
          <cell r="I36">
            <v>0</v>
          </cell>
          <cell r="J36">
            <v>2123.2800000000002</v>
          </cell>
          <cell r="K36">
            <v>0.8468</v>
          </cell>
          <cell r="L36">
            <v>0.1532</v>
          </cell>
          <cell r="O36">
            <v>8.5000000000000006E-3</v>
          </cell>
          <cell r="P36">
            <v>1.0226</v>
          </cell>
          <cell r="Q36">
            <v>1.636E-2</v>
          </cell>
          <cell r="R36">
            <v>0.38301000000000002</v>
          </cell>
          <cell r="S36">
            <v>5.4980000000000002</v>
          </cell>
          <cell r="T36">
            <v>0</v>
          </cell>
          <cell r="U36">
            <v>0</v>
          </cell>
          <cell r="V36">
            <v>1.2</v>
          </cell>
          <cell r="W36">
            <v>0</v>
          </cell>
          <cell r="X36">
            <v>0.02</v>
          </cell>
          <cell r="Y36">
            <v>2.2599999999999998</v>
          </cell>
          <cell r="Z36">
            <v>3.0199999999999999E-6</v>
          </cell>
          <cell r="AA36">
            <v>3.7699999999999999E-6</v>
          </cell>
          <cell r="AB36">
            <v>3.5000000000000003E-2</v>
          </cell>
          <cell r="AC36">
            <v>28877.599999999999</v>
          </cell>
          <cell r="AD36">
            <v>0</v>
          </cell>
          <cell r="AE36">
            <v>0</v>
          </cell>
        </row>
        <row r="37">
          <cell r="A37">
            <v>36251</v>
          </cell>
          <cell r="B37">
            <v>2040.45</v>
          </cell>
          <cell r="C37">
            <v>57.8</v>
          </cell>
          <cell r="D37">
            <v>0</v>
          </cell>
          <cell r="E37">
            <v>0</v>
          </cell>
          <cell r="F37">
            <v>0</v>
          </cell>
          <cell r="G37">
            <v>0</v>
          </cell>
          <cell r="H37">
            <v>0</v>
          </cell>
          <cell r="I37">
            <v>0</v>
          </cell>
          <cell r="J37">
            <v>2123.2800000000002</v>
          </cell>
          <cell r="K37">
            <v>0.8468</v>
          </cell>
          <cell r="L37">
            <v>0.1532</v>
          </cell>
          <cell r="O37">
            <v>8.5000000000000006E-3</v>
          </cell>
          <cell r="P37">
            <v>1.0226</v>
          </cell>
          <cell r="Q37">
            <v>1.636E-2</v>
          </cell>
          <cell r="R37">
            <v>0.38301000000000002</v>
          </cell>
          <cell r="S37">
            <v>5.4980000000000002</v>
          </cell>
          <cell r="T37">
            <v>0</v>
          </cell>
          <cell r="U37">
            <v>0</v>
          </cell>
          <cell r="V37">
            <v>1.2</v>
          </cell>
          <cell r="W37">
            <v>0</v>
          </cell>
          <cell r="X37">
            <v>0.02</v>
          </cell>
          <cell r="Y37">
            <v>2.2599999999999998</v>
          </cell>
          <cell r="Z37">
            <v>3.0199999999999999E-6</v>
          </cell>
          <cell r="AA37">
            <v>3.7699999999999999E-6</v>
          </cell>
          <cell r="AB37">
            <v>3.5000000000000003E-2</v>
          </cell>
          <cell r="AC37">
            <v>28877.599999999999</v>
          </cell>
          <cell r="AD37">
            <v>0</v>
          </cell>
          <cell r="AE37">
            <v>0</v>
          </cell>
        </row>
        <row r="38">
          <cell r="A38">
            <v>36281</v>
          </cell>
          <cell r="B38">
            <v>2040.45</v>
          </cell>
          <cell r="C38">
            <v>57.8</v>
          </cell>
          <cell r="D38">
            <v>0</v>
          </cell>
          <cell r="E38">
            <v>0</v>
          </cell>
          <cell r="F38">
            <v>0</v>
          </cell>
          <cell r="G38">
            <v>0</v>
          </cell>
          <cell r="H38">
            <v>0</v>
          </cell>
          <cell r="I38">
            <v>0</v>
          </cell>
          <cell r="J38">
            <v>2123.2800000000002</v>
          </cell>
          <cell r="K38">
            <v>0.8468</v>
          </cell>
          <cell r="L38">
            <v>0.1532</v>
          </cell>
          <cell r="O38">
            <v>8.5000000000000006E-3</v>
          </cell>
          <cell r="P38">
            <v>1.0226</v>
          </cell>
          <cell r="Q38">
            <v>1.636E-2</v>
          </cell>
          <cell r="R38">
            <v>0.38301000000000002</v>
          </cell>
          <cell r="S38">
            <v>5.4980000000000002</v>
          </cell>
          <cell r="T38">
            <v>0</v>
          </cell>
          <cell r="U38">
            <v>0</v>
          </cell>
          <cell r="V38">
            <v>1.2</v>
          </cell>
          <cell r="W38">
            <v>0</v>
          </cell>
          <cell r="X38">
            <v>0.02</v>
          </cell>
          <cell r="Y38">
            <v>2.2599999999999998</v>
          </cell>
          <cell r="Z38">
            <v>3.0199999999999999E-6</v>
          </cell>
          <cell r="AA38">
            <v>3.7699999999999999E-6</v>
          </cell>
          <cell r="AB38">
            <v>3.5000000000000003E-2</v>
          </cell>
          <cell r="AC38">
            <v>28877.599999999999</v>
          </cell>
          <cell r="AD38">
            <v>0</v>
          </cell>
          <cell r="AE38">
            <v>0</v>
          </cell>
        </row>
        <row r="39">
          <cell r="A39">
            <v>36312</v>
          </cell>
          <cell r="B39">
            <v>2040.45</v>
          </cell>
          <cell r="C39">
            <v>57.8</v>
          </cell>
          <cell r="D39">
            <v>0</v>
          </cell>
          <cell r="E39">
            <v>0</v>
          </cell>
          <cell r="F39">
            <v>0</v>
          </cell>
          <cell r="G39">
            <v>0</v>
          </cell>
          <cell r="H39">
            <v>0</v>
          </cell>
          <cell r="I39">
            <v>0</v>
          </cell>
          <cell r="J39">
            <v>2123.2800000000002</v>
          </cell>
          <cell r="K39">
            <v>0.8468</v>
          </cell>
          <cell r="L39">
            <v>0.1532</v>
          </cell>
          <cell r="O39">
            <v>8.5000000000000006E-3</v>
          </cell>
          <cell r="P39">
            <v>1.0226</v>
          </cell>
          <cell r="Q39">
            <v>1.636E-2</v>
          </cell>
          <cell r="R39">
            <v>0.38301000000000002</v>
          </cell>
          <cell r="S39">
            <v>5.4980000000000002</v>
          </cell>
          <cell r="T39">
            <v>0</v>
          </cell>
          <cell r="U39">
            <v>0</v>
          </cell>
          <cell r="V39">
            <v>1.2</v>
          </cell>
          <cell r="W39">
            <v>0</v>
          </cell>
          <cell r="X39">
            <v>0.02</v>
          </cell>
          <cell r="Y39">
            <v>2.2599999999999998</v>
          </cell>
          <cell r="Z39">
            <v>3.0199999999999999E-6</v>
          </cell>
          <cell r="AA39">
            <v>3.7699999999999999E-6</v>
          </cell>
          <cell r="AB39">
            <v>3.5000000000000003E-2</v>
          </cell>
          <cell r="AC39">
            <v>28877.599999999999</v>
          </cell>
          <cell r="AD39">
            <v>0</v>
          </cell>
          <cell r="AE39">
            <v>0</v>
          </cell>
        </row>
        <row r="40">
          <cell r="A40">
            <v>36342</v>
          </cell>
          <cell r="B40">
            <v>2040.45</v>
          </cell>
          <cell r="C40">
            <v>57.8</v>
          </cell>
          <cell r="D40">
            <v>0</v>
          </cell>
          <cell r="E40">
            <v>0</v>
          </cell>
          <cell r="F40">
            <v>0</v>
          </cell>
          <cell r="G40">
            <v>0</v>
          </cell>
          <cell r="H40">
            <v>0</v>
          </cell>
          <cell r="I40">
            <v>0</v>
          </cell>
          <cell r="J40">
            <v>2123.2800000000002</v>
          </cell>
          <cell r="K40">
            <v>0.8468</v>
          </cell>
          <cell r="L40">
            <v>0.1532</v>
          </cell>
          <cell r="O40">
            <v>8.5000000000000006E-3</v>
          </cell>
          <cell r="P40">
            <v>1.0226</v>
          </cell>
          <cell r="Q40">
            <v>1.636E-2</v>
          </cell>
          <cell r="R40">
            <v>0.38301000000000002</v>
          </cell>
          <cell r="S40">
            <v>5.4980000000000002</v>
          </cell>
          <cell r="T40">
            <v>0</v>
          </cell>
          <cell r="U40">
            <v>0</v>
          </cell>
          <cell r="V40">
            <v>1.2</v>
          </cell>
          <cell r="W40">
            <v>0</v>
          </cell>
          <cell r="X40">
            <v>0.02</v>
          </cell>
          <cell r="Y40">
            <v>2.2599999999999998</v>
          </cell>
          <cell r="Z40">
            <v>3.0199999999999999E-6</v>
          </cell>
          <cell r="AA40">
            <v>3.7699999999999999E-6</v>
          </cell>
          <cell r="AB40">
            <v>3.5000000000000003E-2</v>
          </cell>
          <cell r="AC40">
            <v>28877.599999999999</v>
          </cell>
          <cell r="AD40">
            <v>0</v>
          </cell>
          <cell r="AE40">
            <v>0</v>
          </cell>
        </row>
        <row r="41">
          <cell r="A41">
            <v>36373</v>
          </cell>
          <cell r="B41">
            <v>2040.45</v>
          </cell>
          <cell r="C41">
            <v>57.8</v>
          </cell>
          <cell r="D41">
            <v>0</v>
          </cell>
          <cell r="E41">
            <v>0</v>
          </cell>
          <cell r="F41">
            <v>0</v>
          </cell>
          <cell r="G41">
            <v>0</v>
          </cell>
          <cell r="H41">
            <v>0</v>
          </cell>
          <cell r="I41">
            <v>0</v>
          </cell>
          <cell r="J41">
            <v>2123.2800000000002</v>
          </cell>
          <cell r="K41">
            <v>0.8468</v>
          </cell>
          <cell r="L41">
            <v>0.1532</v>
          </cell>
          <cell r="O41">
            <v>8.5000000000000006E-3</v>
          </cell>
          <cell r="P41">
            <v>1.0226</v>
          </cell>
          <cell r="Q41">
            <v>1.636E-2</v>
          </cell>
          <cell r="R41">
            <v>0.38301000000000002</v>
          </cell>
          <cell r="S41">
            <v>5.4980000000000002</v>
          </cell>
          <cell r="T41">
            <v>0</v>
          </cell>
          <cell r="U41">
            <v>0</v>
          </cell>
          <cell r="V41">
            <v>1.2</v>
          </cell>
          <cell r="W41">
            <v>0</v>
          </cell>
          <cell r="X41">
            <v>0.02</v>
          </cell>
          <cell r="Y41">
            <v>2.2599999999999998</v>
          </cell>
          <cell r="Z41">
            <v>3.0199999999999999E-6</v>
          </cell>
          <cell r="AA41">
            <v>3.7699999999999999E-6</v>
          </cell>
          <cell r="AB41">
            <v>3.5000000000000003E-2</v>
          </cell>
          <cell r="AC41">
            <v>28877.599999999999</v>
          </cell>
          <cell r="AD41">
            <v>0</v>
          </cell>
          <cell r="AE41">
            <v>0</v>
          </cell>
        </row>
        <row r="42">
          <cell r="A42">
            <v>36404</v>
          </cell>
          <cell r="B42">
            <v>2040.45</v>
          </cell>
          <cell r="C42">
            <v>57.8</v>
          </cell>
          <cell r="D42">
            <v>0</v>
          </cell>
          <cell r="E42">
            <v>0</v>
          </cell>
          <cell r="F42">
            <v>0</v>
          </cell>
          <cell r="G42">
            <v>0</v>
          </cell>
          <cell r="H42">
            <v>0</v>
          </cell>
          <cell r="I42">
            <v>0</v>
          </cell>
          <cell r="J42">
            <v>2123.2800000000002</v>
          </cell>
          <cell r="K42">
            <v>0.8468</v>
          </cell>
          <cell r="L42">
            <v>0.1532</v>
          </cell>
          <cell r="O42">
            <v>8.5000000000000006E-3</v>
          </cell>
          <cell r="P42">
            <v>1.0226</v>
          </cell>
          <cell r="Q42">
            <v>1.636E-2</v>
          </cell>
          <cell r="R42">
            <v>0.38301000000000002</v>
          </cell>
          <cell r="S42">
            <v>5.4980000000000002</v>
          </cell>
          <cell r="T42">
            <v>0</v>
          </cell>
          <cell r="U42">
            <v>0</v>
          </cell>
          <cell r="V42">
            <v>1.2</v>
          </cell>
          <cell r="W42">
            <v>0</v>
          </cell>
          <cell r="X42">
            <v>0.02</v>
          </cell>
          <cell r="Y42">
            <v>2.2599999999999998</v>
          </cell>
          <cell r="Z42">
            <v>3.0199999999999999E-6</v>
          </cell>
          <cell r="AA42">
            <v>3.7699999999999999E-6</v>
          </cell>
          <cell r="AB42">
            <v>3.5000000000000003E-2</v>
          </cell>
          <cell r="AC42">
            <v>28877.599999999999</v>
          </cell>
          <cell r="AD42">
            <v>0</v>
          </cell>
          <cell r="AE42">
            <v>0</v>
          </cell>
        </row>
        <row r="43">
          <cell r="A43">
            <v>36434</v>
          </cell>
          <cell r="B43">
            <v>2040.45</v>
          </cell>
          <cell r="C43">
            <v>57.8</v>
          </cell>
          <cell r="D43">
            <v>0</v>
          </cell>
          <cell r="E43">
            <v>0</v>
          </cell>
          <cell r="F43">
            <v>0</v>
          </cell>
          <cell r="G43">
            <v>0</v>
          </cell>
          <cell r="H43">
            <v>0</v>
          </cell>
          <cell r="I43">
            <v>0</v>
          </cell>
          <cell r="J43">
            <v>2123.2800000000002</v>
          </cell>
          <cell r="K43">
            <v>0.8468</v>
          </cell>
          <cell r="L43">
            <v>0.1532</v>
          </cell>
          <cell r="O43">
            <v>8.5000000000000006E-3</v>
          </cell>
          <cell r="P43">
            <v>1.0226</v>
          </cell>
          <cell r="Q43">
            <v>1.636E-2</v>
          </cell>
          <cell r="R43">
            <v>0.38301000000000002</v>
          </cell>
          <cell r="S43">
            <v>5.4980000000000002</v>
          </cell>
          <cell r="T43">
            <v>0</v>
          </cell>
          <cell r="U43">
            <v>0</v>
          </cell>
          <cell r="V43">
            <v>1.2</v>
          </cell>
          <cell r="W43">
            <v>0</v>
          </cell>
          <cell r="X43">
            <v>0.02</v>
          </cell>
          <cell r="Y43">
            <v>2.2599999999999998</v>
          </cell>
          <cell r="Z43">
            <v>3.0199999999999999E-6</v>
          </cell>
          <cell r="AA43">
            <v>3.7699999999999999E-6</v>
          </cell>
          <cell r="AB43">
            <v>3.5000000000000003E-2</v>
          </cell>
          <cell r="AC43">
            <v>28877.599999999999</v>
          </cell>
          <cell r="AD43">
            <v>0</v>
          </cell>
          <cell r="AE43">
            <v>0</v>
          </cell>
        </row>
        <row r="44">
          <cell r="A44">
            <v>36465</v>
          </cell>
          <cell r="B44">
            <v>2040.45</v>
          </cell>
          <cell r="C44">
            <v>57.8</v>
          </cell>
          <cell r="D44">
            <v>0</v>
          </cell>
          <cell r="E44">
            <v>0</v>
          </cell>
          <cell r="F44">
            <v>0</v>
          </cell>
          <cell r="G44">
            <v>0</v>
          </cell>
          <cell r="H44">
            <v>0</v>
          </cell>
          <cell r="I44">
            <v>0</v>
          </cell>
          <cell r="J44">
            <v>2123.2800000000002</v>
          </cell>
          <cell r="K44">
            <v>0.8468</v>
          </cell>
          <cell r="L44">
            <v>0.1532</v>
          </cell>
          <cell r="O44">
            <v>8.5000000000000006E-3</v>
          </cell>
          <cell r="P44">
            <v>1.0226</v>
          </cell>
          <cell r="Q44">
            <v>1.636E-2</v>
          </cell>
          <cell r="R44">
            <v>0.38301000000000002</v>
          </cell>
          <cell r="S44">
            <v>5.4980000000000002</v>
          </cell>
          <cell r="T44">
            <v>0</v>
          </cell>
          <cell r="U44">
            <v>0</v>
          </cell>
          <cell r="V44">
            <v>1.2</v>
          </cell>
          <cell r="W44">
            <v>0</v>
          </cell>
          <cell r="X44">
            <v>0.02</v>
          </cell>
          <cell r="Y44">
            <v>2.2599999999999998</v>
          </cell>
          <cell r="Z44">
            <v>3.0199999999999999E-6</v>
          </cell>
          <cell r="AA44">
            <v>3.7699999999999999E-6</v>
          </cell>
          <cell r="AB44">
            <v>3.5000000000000003E-2</v>
          </cell>
          <cell r="AC44">
            <v>28877.599999999999</v>
          </cell>
          <cell r="AD44">
            <v>0</v>
          </cell>
          <cell r="AE44">
            <v>0</v>
          </cell>
        </row>
        <row r="45">
          <cell r="A45">
            <v>36495</v>
          </cell>
          <cell r="B45">
            <v>2040.45</v>
          </cell>
          <cell r="C45">
            <v>57.8</v>
          </cell>
          <cell r="D45">
            <v>0</v>
          </cell>
          <cell r="E45">
            <v>0</v>
          </cell>
          <cell r="F45">
            <v>0</v>
          </cell>
          <cell r="G45">
            <v>0</v>
          </cell>
          <cell r="H45">
            <v>0</v>
          </cell>
          <cell r="I45">
            <v>0</v>
          </cell>
          <cell r="J45">
            <v>2123.2800000000002</v>
          </cell>
          <cell r="K45">
            <v>0.8468</v>
          </cell>
          <cell r="L45">
            <v>0.1532</v>
          </cell>
          <cell r="O45">
            <v>8.5000000000000006E-3</v>
          </cell>
          <cell r="P45">
            <v>1.0226</v>
          </cell>
          <cell r="Q45">
            <v>1.636E-2</v>
          </cell>
          <cell r="R45">
            <v>0.38301000000000002</v>
          </cell>
          <cell r="S45">
            <v>5.4980000000000002</v>
          </cell>
          <cell r="T45">
            <v>0</v>
          </cell>
          <cell r="U45">
            <v>0</v>
          </cell>
          <cell r="V45">
            <v>1.2</v>
          </cell>
          <cell r="W45">
            <v>0</v>
          </cell>
          <cell r="X45">
            <v>0.02</v>
          </cell>
          <cell r="Y45">
            <v>2.2599999999999998</v>
          </cell>
          <cell r="Z45">
            <v>3.0199999999999999E-6</v>
          </cell>
          <cell r="AA45">
            <v>3.7699999999999999E-6</v>
          </cell>
          <cell r="AB45">
            <v>3.5000000000000003E-2</v>
          </cell>
          <cell r="AC45">
            <v>28877.599999999999</v>
          </cell>
          <cell r="AD45">
            <v>0</v>
          </cell>
          <cell r="AE45">
            <v>0</v>
          </cell>
        </row>
        <row r="46">
          <cell r="A46">
            <v>36526</v>
          </cell>
          <cell r="B46">
            <v>2040.45</v>
          </cell>
          <cell r="C46">
            <v>57.8</v>
          </cell>
          <cell r="D46">
            <v>0</v>
          </cell>
          <cell r="E46">
            <v>0</v>
          </cell>
          <cell r="F46">
            <v>0</v>
          </cell>
          <cell r="G46">
            <v>0</v>
          </cell>
          <cell r="H46">
            <v>0</v>
          </cell>
          <cell r="I46">
            <v>0</v>
          </cell>
          <cell r="J46">
            <v>2123.2800000000002</v>
          </cell>
          <cell r="K46">
            <v>0.8468</v>
          </cell>
          <cell r="L46">
            <v>0.1532</v>
          </cell>
          <cell r="O46">
            <v>8.5000000000000006E-3</v>
          </cell>
          <cell r="P46">
            <v>1.0226</v>
          </cell>
          <cell r="Q46">
            <v>1.636E-2</v>
          </cell>
          <cell r="R46">
            <v>0.38301000000000002</v>
          </cell>
          <cell r="S46">
            <v>5.4980000000000002</v>
          </cell>
          <cell r="T46">
            <v>0</v>
          </cell>
          <cell r="U46">
            <v>0</v>
          </cell>
          <cell r="V46">
            <v>1.2</v>
          </cell>
          <cell r="W46">
            <v>0</v>
          </cell>
          <cell r="X46">
            <v>0.02</v>
          </cell>
          <cell r="Y46">
            <v>2.2599999999999998</v>
          </cell>
          <cell r="Z46">
            <v>3.0199999999999999E-6</v>
          </cell>
          <cell r="AA46">
            <v>3.7699999999999999E-6</v>
          </cell>
          <cell r="AB46">
            <v>3.5000000000000003E-2</v>
          </cell>
          <cell r="AC46">
            <v>28877.599999999999</v>
          </cell>
          <cell r="AD46">
            <v>0</v>
          </cell>
          <cell r="AE46">
            <v>0</v>
          </cell>
        </row>
        <row r="47">
          <cell r="A47">
            <v>36557</v>
          </cell>
          <cell r="B47">
            <v>2040.45</v>
          </cell>
          <cell r="C47">
            <v>57.8</v>
          </cell>
          <cell r="D47">
            <v>0</v>
          </cell>
          <cell r="E47">
            <v>0</v>
          </cell>
          <cell r="F47">
            <v>0</v>
          </cell>
          <cell r="G47">
            <v>0</v>
          </cell>
          <cell r="H47">
            <v>0</v>
          </cell>
          <cell r="I47">
            <v>0</v>
          </cell>
          <cell r="J47">
            <v>2123.2800000000002</v>
          </cell>
          <cell r="K47">
            <v>0.8468</v>
          </cell>
          <cell r="L47">
            <v>0.1532</v>
          </cell>
          <cell r="O47">
            <v>8.5000000000000006E-3</v>
          </cell>
          <cell r="P47">
            <v>1.0226</v>
          </cell>
          <cell r="Q47">
            <v>1.636E-2</v>
          </cell>
          <cell r="R47">
            <v>0.38301000000000002</v>
          </cell>
          <cell r="S47">
            <v>5.4980000000000002</v>
          </cell>
          <cell r="T47">
            <v>0</v>
          </cell>
          <cell r="U47">
            <v>0</v>
          </cell>
          <cell r="V47">
            <v>1.2</v>
          </cell>
          <cell r="W47">
            <v>0</v>
          </cell>
          <cell r="X47">
            <v>0.02</v>
          </cell>
          <cell r="Y47">
            <v>2.2599999999999998</v>
          </cell>
          <cell r="Z47">
            <v>3.0199999999999999E-6</v>
          </cell>
          <cell r="AA47">
            <v>3.7699999999999999E-6</v>
          </cell>
          <cell r="AB47">
            <v>3.5000000000000003E-2</v>
          </cell>
          <cell r="AC47">
            <v>28877.599999999999</v>
          </cell>
          <cell r="AD47">
            <v>0</v>
          </cell>
          <cell r="AE47">
            <v>0</v>
          </cell>
        </row>
        <row r="48">
          <cell r="A48">
            <v>36586</v>
          </cell>
          <cell r="B48">
            <v>2040.45</v>
          </cell>
          <cell r="C48">
            <v>57.8</v>
          </cell>
          <cell r="D48">
            <v>0</v>
          </cell>
          <cell r="E48">
            <v>0</v>
          </cell>
          <cell r="F48">
            <v>0</v>
          </cell>
          <cell r="G48">
            <v>0</v>
          </cell>
          <cell r="H48">
            <v>0</v>
          </cell>
          <cell r="I48">
            <v>0</v>
          </cell>
          <cell r="J48">
            <v>2123.2800000000002</v>
          </cell>
          <cell r="K48">
            <v>0.8468</v>
          </cell>
          <cell r="L48">
            <v>0.1532</v>
          </cell>
          <cell r="O48">
            <v>8.5000000000000006E-3</v>
          </cell>
          <cell r="P48">
            <v>1.0226</v>
          </cell>
          <cell r="Q48">
            <v>1.636E-2</v>
          </cell>
          <cell r="R48">
            <v>0.38301000000000002</v>
          </cell>
          <cell r="S48">
            <v>5.4980000000000002</v>
          </cell>
          <cell r="T48">
            <v>0</v>
          </cell>
          <cell r="U48">
            <v>0</v>
          </cell>
          <cell r="V48">
            <v>1.2</v>
          </cell>
          <cell r="W48">
            <v>0</v>
          </cell>
          <cell r="X48">
            <v>0.02</v>
          </cell>
          <cell r="Y48">
            <v>2.2599999999999998</v>
          </cell>
          <cell r="Z48">
            <v>3.0199999999999999E-6</v>
          </cell>
          <cell r="AA48">
            <v>3.7699999999999999E-6</v>
          </cell>
          <cell r="AB48">
            <v>3.5000000000000003E-2</v>
          </cell>
          <cell r="AC48">
            <v>28877.599999999999</v>
          </cell>
          <cell r="AD48">
            <v>0</v>
          </cell>
          <cell r="AE48">
            <v>0</v>
          </cell>
        </row>
        <row r="49">
          <cell r="A49">
            <v>36617</v>
          </cell>
          <cell r="B49">
            <v>2040.45</v>
          </cell>
          <cell r="C49">
            <v>57.8</v>
          </cell>
          <cell r="D49">
            <v>0</v>
          </cell>
          <cell r="E49">
            <v>0</v>
          </cell>
          <cell r="F49">
            <v>0</v>
          </cell>
          <cell r="G49">
            <v>0</v>
          </cell>
          <cell r="H49">
            <v>0</v>
          </cell>
          <cell r="I49">
            <v>0</v>
          </cell>
          <cell r="J49">
            <v>2123.2800000000002</v>
          </cell>
          <cell r="K49">
            <v>0.8468</v>
          </cell>
          <cell r="L49">
            <v>0.1532</v>
          </cell>
          <cell r="O49">
            <v>8.5000000000000006E-3</v>
          </cell>
          <cell r="P49">
            <v>1.0226</v>
          </cell>
          <cell r="Q49">
            <v>1.636E-2</v>
          </cell>
          <cell r="R49">
            <v>0.38301000000000002</v>
          </cell>
          <cell r="S49">
            <v>5.4980000000000002</v>
          </cell>
          <cell r="T49">
            <v>0</v>
          </cell>
          <cell r="U49">
            <v>0</v>
          </cell>
          <cell r="V49">
            <v>1.2</v>
          </cell>
          <cell r="W49">
            <v>0</v>
          </cell>
          <cell r="X49">
            <v>0.02</v>
          </cell>
          <cell r="Y49">
            <v>2.2599999999999998</v>
          </cell>
          <cell r="Z49">
            <v>3.0199999999999999E-6</v>
          </cell>
          <cell r="AA49">
            <v>3.7699999999999999E-6</v>
          </cell>
          <cell r="AB49">
            <v>3.5000000000000003E-2</v>
          </cell>
          <cell r="AC49">
            <v>28877.599999999999</v>
          </cell>
          <cell r="AD49">
            <v>0</v>
          </cell>
          <cell r="AE49">
            <v>0</v>
          </cell>
        </row>
        <row r="50">
          <cell r="A50">
            <v>36647</v>
          </cell>
          <cell r="B50">
            <v>2040.45</v>
          </cell>
          <cell r="C50">
            <v>57.8</v>
          </cell>
          <cell r="D50">
            <v>0</v>
          </cell>
          <cell r="E50">
            <v>0</v>
          </cell>
          <cell r="F50">
            <v>0</v>
          </cell>
          <cell r="G50">
            <v>0</v>
          </cell>
          <cell r="H50">
            <v>0</v>
          </cell>
          <cell r="I50">
            <v>0</v>
          </cell>
          <cell r="J50">
            <v>2123.2800000000002</v>
          </cell>
          <cell r="K50">
            <v>0.8468</v>
          </cell>
          <cell r="L50">
            <v>0.1532</v>
          </cell>
          <cell r="O50">
            <v>8.5000000000000006E-3</v>
          </cell>
          <cell r="P50">
            <v>1.0226</v>
          </cell>
          <cell r="Q50">
            <v>1.636E-2</v>
          </cell>
          <cell r="R50">
            <v>0.38301000000000002</v>
          </cell>
          <cell r="S50">
            <v>5.4980000000000002</v>
          </cell>
          <cell r="T50">
            <v>0</v>
          </cell>
          <cell r="U50">
            <v>0</v>
          </cell>
          <cell r="V50">
            <v>1.2</v>
          </cell>
          <cell r="W50">
            <v>0</v>
          </cell>
          <cell r="X50">
            <v>0.02</v>
          </cell>
          <cell r="Y50">
            <v>2.2599999999999998</v>
          </cell>
          <cell r="Z50">
            <v>3.0199999999999999E-6</v>
          </cell>
          <cell r="AA50">
            <v>3.7699999999999999E-6</v>
          </cell>
          <cell r="AB50">
            <v>3.5000000000000003E-2</v>
          </cell>
          <cell r="AC50">
            <v>28877.599999999999</v>
          </cell>
          <cell r="AD50">
            <v>0</v>
          </cell>
          <cell r="AE50">
            <v>0</v>
          </cell>
        </row>
        <row r="51">
          <cell r="A51">
            <v>36678</v>
          </cell>
          <cell r="B51">
            <v>2040.45</v>
          </cell>
          <cell r="C51">
            <v>57.8</v>
          </cell>
          <cell r="D51">
            <v>0</v>
          </cell>
          <cell r="E51">
            <v>0</v>
          </cell>
          <cell r="F51">
            <v>0</v>
          </cell>
          <cell r="G51">
            <v>0</v>
          </cell>
          <cell r="H51">
            <v>0</v>
          </cell>
          <cell r="I51">
            <v>0</v>
          </cell>
          <cell r="J51">
            <v>2123.2800000000002</v>
          </cell>
          <cell r="K51">
            <v>0.8468</v>
          </cell>
          <cell r="L51">
            <v>0.1532</v>
          </cell>
          <cell r="O51">
            <v>8.5000000000000006E-3</v>
          </cell>
          <cell r="P51">
            <v>1.0226</v>
          </cell>
          <cell r="Q51">
            <v>1.636E-2</v>
          </cell>
          <cell r="R51">
            <v>0.38301000000000002</v>
          </cell>
          <cell r="S51">
            <v>5.4980000000000002</v>
          </cell>
          <cell r="T51">
            <v>0</v>
          </cell>
          <cell r="U51">
            <v>0</v>
          </cell>
          <cell r="V51">
            <v>1.2</v>
          </cell>
          <cell r="W51">
            <v>0</v>
          </cell>
          <cell r="X51">
            <v>0.02</v>
          </cell>
          <cell r="Y51">
            <v>2.2599999999999998</v>
          </cell>
          <cell r="Z51">
            <v>3.0199999999999999E-6</v>
          </cell>
          <cell r="AA51">
            <v>3.7699999999999999E-6</v>
          </cell>
          <cell r="AB51">
            <v>3.5000000000000003E-2</v>
          </cell>
          <cell r="AC51">
            <v>28877.599999999999</v>
          </cell>
          <cell r="AD51">
            <v>0</v>
          </cell>
          <cell r="AE51">
            <v>0</v>
          </cell>
        </row>
        <row r="52">
          <cell r="A52">
            <v>36708</v>
          </cell>
          <cell r="B52">
            <v>2040.45</v>
          </cell>
          <cell r="C52">
            <v>57.8</v>
          </cell>
          <cell r="D52">
            <v>0</v>
          </cell>
          <cell r="E52">
            <v>0</v>
          </cell>
          <cell r="F52">
            <v>0</v>
          </cell>
          <cell r="G52">
            <v>0</v>
          </cell>
          <cell r="H52">
            <v>0</v>
          </cell>
          <cell r="I52">
            <v>0</v>
          </cell>
          <cell r="J52">
            <v>2123.2800000000002</v>
          </cell>
          <cell r="K52">
            <v>0.8468</v>
          </cell>
          <cell r="L52">
            <v>0.1532</v>
          </cell>
          <cell r="O52">
            <v>8.5000000000000006E-3</v>
          </cell>
          <cell r="P52">
            <v>1.0226</v>
          </cell>
          <cell r="Q52">
            <v>1.636E-2</v>
          </cell>
          <cell r="R52">
            <v>0.38301000000000002</v>
          </cell>
          <cell r="S52">
            <v>5.4980000000000002</v>
          </cell>
          <cell r="T52">
            <v>0</v>
          </cell>
          <cell r="U52">
            <v>0</v>
          </cell>
          <cell r="V52">
            <v>1.2</v>
          </cell>
          <cell r="W52">
            <v>0</v>
          </cell>
          <cell r="X52">
            <v>0.02</v>
          </cell>
          <cell r="Y52">
            <v>2.2599999999999998</v>
          </cell>
          <cell r="Z52">
            <v>3.0199999999999999E-6</v>
          </cell>
          <cell r="AA52">
            <v>3.7699999999999999E-6</v>
          </cell>
          <cell r="AB52">
            <v>3.5000000000000003E-2</v>
          </cell>
          <cell r="AC52">
            <v>28877.599999999999</v>
          </cell>
          <cell r="AD52">
            <v>0</v>
          </cell>
          <cell r="AE52">
            <v>0</v>
          </cell>
        </row>
        <row r="53">
          <cell r="A53">
            <v>36739</v>
          </cell>
          <cell r="B53">
            <v>2040.45</v>
          </cell>
          <cell r="C53">
            <v>57.8</v>
          </cell>
          <cell r="D53">
            <v>0</v>
          </cell>
          <cell r="E53">
            <v>0</v>
          </cell>
          <cell r="F53">
            <v>0</v>
          </cell>
          <cell r="G53">
            <v>0</v>
          </cell>
          <cell r="H53">
            <v>0</v>
          </cell>
          <cell r="I53">
            <v>0</v>
          </cell>
          <cell r="J53">
            <v>2123.2800000000002</v>
          </cell>
          <cell r="K53">
            <v>0.8468</v>
          </cell>
          <cell r="L53">
            <v>0.1532</v>
          </cell>
          <cell r="O53">
            <v>8.5000000000000006E-3</v>
          </cell>
          <cell r="P53">
            <v>1.0226</v>
          </cell>
          <cell r="Q53">
            <v>1.636E-2</v>
          </cell>
          <cell r="R53">
            <v>0.38301000000000002</v>
          </cell>
          <cell r="S53">
            <v>5.4980000000000002</v>
          </cell>
          <cell r="T53">
            <v>0</v>
          </cell>
          <cell r="U53">
            <v>0</v>
          </cell>
          <cell r="V53">
            <v>1.2</v>
          </cell>
          <cell r="W53">
            <v>0</v>
          </cell>
          <cell r="X53">
            <v>0.02</v>
          </cell>
          <cell r="Y53">
            <v>2.2599999999999998</v>
          </cell>
          <cell r="Z53">
            <v>3.0199999999999999E-6</v>
          </cell>
          <cell r="AA53">
            <v>3.7699999999999999E-6</v>
          </cell>
          <cell r="AB53">
            <v>3.5000000000000003E-2</v>
          </cell>
          <cell r="AC53">
            <v>28877.599999999999</v>
          </cell>
          <cell r="AD53">
            <v>0</v>
          </cell>
          <cell r="AE53">
            <v>0</v>
          </cell>
        </row>
        <row r="54">
          <cell r="A54">
            <v>36770</v>
          </cell>
          <cell r="B54">
            <v>2040.45</v>
          </cell>
          <cell r="C54">
            <v>57.8</v>
          </cell>
          <cell r="D54">
            <v>0</v>
          </cell>
          <cell r="E54">
            <v>0</v>
          </cell>
          <cell r="F54">
            <v>0</v>
          </cell>
          <cell r="G54">
            <v>0</v>
          </cell>
          <cell r="H54">
            <v>0</v>
          </cell>
          <cell r="I54">
            <v>0</v>
          </cell>
          <cell r="J54">
            <v>2123.2800000000002</v>
          </cell>
          <cell r="K54">
            <v>0.8468</v>
          </cell>
          <cell r="L54">
            <v>0.1532</v>
          </cell>
          <cell r="O54">
            <v>8.5000000000000006E-3</v>
          </cell>
          <cell r="P54">
            <v>1.0226</v>
          </cell>
          <cell r="Q54">
            <v>1.636E-2</v>
          </cell>
          <cell r="R54">
            <v>0.38301000000000002</v>
          </cell>
          <cell r="S54">
            <v>5.4980000000000002</v>
          </cell>
          <cell r="T54">
            <v>0</v>
          </cell>
          <cell r="U54">
            <v>0</v>
          </cell>
          <cell r="V54">
            <v>1.2</v>
          </cell>
          <cell r="W54">
            <v>0</v>
          </cell>
          <cell r="X54">
            <v>0.02</v>
          </cell>
          <cell r="Y54">
            <v>2.2599999999999998</v>
          </cell>
          <cell r="Z54">
            <v>3.0199999999999999E-6</v>
          </cell>
          <cell r="AA54">
            <v>3.7699999999999999E-6</v>
          </cell>
          <cell r="AB54">
            <v>3.5000000000000003E-2</v>
          </cell>
          <cell r="AC54">
            <v>28877.599999999999</v>
          </cell>
          <cell r="AD54">
            <v>0</v>
          </cell>
          <cell r="AE54">
            <v>0</v>
          </cell>
        </row>
        <row r="55">
          <cell r="A55">
            <v>36800</v>
          </cell>
          <cell r="B55">
            <v>2040.45</v>
          </cell>
          <cell r="C55">
            <v>57.8</v>
          </cell>
          <cell r="D55">
            <v>0</v>
          </cell>
          <cell r="E55">
            <v>0</v>
          </cell>
          <cell r="F55">
            <v>0</v>
          </cell>
          <cell r="G55">
            <v>0</v>
          </cell>
          <cell r="H55">
            <v>0</v>
          </cell>
          <cell r="I55">
            <v>0</v>
          </cell>
          <cell r="J55">
            <v>2123.2800000000002</v>
          </cell>
          <cell r="K55">
            <v>0.8468</v>
          </cell>
          <cell r="L55">
            <v>0.1532</v>
          </cell>
          <cell r="O55">
            <v>8.5000000000000006E-3</v>
          </cell>
          <cell r="P55">
            <v>1.0226</v>
          </cell>
          <cell r="Q55">
            <v>1.636E-2</v>
          </cell>
          <cell r="R55">
            <v>0.38301000000000002</v>
          </cell>
          <cell r="S55">
            <v>5.4980000000000002</v>
          </cell>
          <cell r="T55">
            <v>0</v>
          </cell>
          <cell r="U55">
            <v>0</v>
          </cell>
          <cell r="V55">
            <v>1.2</v>
          </cell>
          <cell r="W55">
            <v>0</v>
          </cell>
          <cell r="X55">
            <v>0.02</v>
          </cell>
          <cell r="Y55">
            <v>2.2599999999999998</v>
          </cell>
          <cell r="Z55">
            <v>3.0199999999999999E-6</v>
          </cell>
          <cell r="AA55">
            <v>3.7699999999999999E-6</v>
          </cell>
          <cell r="AB55">
            <v>3.5000000000000003E-2</v>
          </cell>
          <cell r="AC55">
            <v>28877.599999999999</v>
          </cell>
          <cell r="AD55">
            <v>0</v>
          </cell>
          <cell r="AE55">
            <v>0</v>
          </cell>
        </row>
        <row r="56">
          <cell r="A56">
            <v>36831</v>
          </cell>
          <cell r="B56">
            <v>2040.45</v>
          </cell>
          <cell r="C56">
            <v>57.8</v>
          </cell>
          <cell r="D56">
            <v>0</v>
          </cell>
          <cell r="E56">
            <v>0</v>
          </cell>
          <cell r="F56">
            <v>0</v>
          </cell>
          <cell r="G56">
            <v>0</v>
          </cell>
          <cell r="H56">
            <v>0</v>
          </cell>
          <cell r="I56">
            <v>0</v>
          </cell>
          <cell r="J56">
            <v>2123.2800000000002</v>
          </cell>
          <cell r="K56">
            <v>0.8468</v>
          </cell>
          <cell r="L56">
            <v>0.1532</v>
          </cell>
          <cell r="O56">
            <v>8.5000000000000006E-3</v>
          </cell>
          <cell r="P56">
            <v>1.0226</v>
          </cell>
          <cell r="Q56">
            <v>1.636E-2</v>
          </cell>
          <cell r="R56">
            <v>0.38301000000000002</v>
          </cell>
          <cell r="S56">
            <v>5.4980000000000002</v>
          </cell>
          <cell r="T56">
            <v>0</v>
          </cell>
          <cell r="U56">
            <v>0</v>
          </cell>
          <cell r="V56">
            <v>1.2</v>
          </cell>
          <cell r="W56">
            <v>0</v>
          </cell>
          <cell r="X56">
            <v>0.02</v>
          </cell>
          <cell r="Y56">
            <v>2.2599999999999998</v>
          </cell>
          <cell r="Z56">
            <v>3.0199999999999999E-6</v>
          </cell>
          <cell r="AA56">
            <v>3.7699999999999999E-6</v>
          </cell>
          <cell r="AB56">
            <v>3.5000000000000003E-2</v>
          </cell>
          <cell r="AC56">
            <v>28877.599999999999</v>
          </cell>
          <cell r="AD56">
            <v>0</v>
          </cell>
          <cell r="AE56">
            <v>0</v>
          </cell>
        </row>
        <row r="57">
          <cell r="A57">
            <v>36861</v>
          </cell>
          <cell r="B57">
            <v>2040.45</v>
          </cell>
          <cell r="C57">
            <v>57.8</v>
          </cell>
          <cell r="D57">
            <v>0</v>
          </cell>
          <cell r="E57">
            <v>0</v>
          </cell>
          <cell r="F57">
            <v>0</v>
          </cell>
          <cell r="G57">
            <v>0</v>
          </cell>
          <cell r="H57">
            <v>0</v>
          </cell>
          <cell r="I57">
            <v>0</v>
          </cell>
          <cell r="J57">
            <v>2123.2800000000002</v>
          </cell>
          <cell r="K57">
            <v>0.8468</v>
          </cell>
          <cell r="L57">
            <v>0.1532</v>
          </cell>
          <cell r="O57">
            <v>8.5000000000000006E-3</v>
          </cell>
          <cell r="P57">
            <v>1.0226</v>
          </cell>
          <cell r="Q57">
            <v>1.636E-2</v>
          </cell>
          <cell r="R57">
            <v>0.38301000000000002</v>
          </cell>
          <cell r="S57">
            <v>5.4980000000000002</v>
          </cell>
          <cell r="T57">
            <v>0</v>
          </cell>
          <cell r="U57">
            <v>0</v>
          </cell>
          <cell r="V57">
            <v>1.2</v>
          </cell>
          <cell r="W57">
            <v>0</v>
          </cell>
          <cell r="X57">
            <v>0.02</v>
          </cell>
          <cell r="Y57">
            <v>2.2599999999999998</v>
          </cell>
          <cell r="Z57">
            <v>3.0199999999999999E-6</v>
          </cell>
          <cell r="AA57">
            <v>3.7699999999999999E-6</v>
          </cell>
          <cell r="AB57">
            <v>3.5000000000000003E-2</v>
          </cell>
          <cell r="AC57">
            <v>28877.599999999999</v>
          </cell>
          <cell r="AD57">
            <v>0</v>
          </cell>
          <cell r="AE57">
            <v>0</v>
          </cell>
        </row>
        <row r="58">
          <cell r="A58">
            <v>36892</v>
          </cell>
          <cell r="B58">
            <v>2040.45</v>
          </cell>
          <cell r="C58">
            <v>57.8</v>
          </cell>
          <cell r="D58">
            <v>0</v>
          </cell>
          <cell r="E58">
            <v>0</v>
          </cell>
          <cell r="F58">
            <v>0</v>
          </cell>
          <cell r="G58">
            <v>0</v>
          </cell>
          <cell r="H58">
            <v>0</v>
          </cell>
          <cell r="I58">
            <v>0</v>
          </cell>
          <cell r="J58">
            <v>2123.2800000000002</v>
          </cell>
          <cell r="K58">
            <v>0.8468</v>
          </cell>
          <cell r="L58">
            <v>0.1532</v>
          </cell>
          <cell r="O58">
            <v>8.5000000000000006E-3</v>
          </cell>
          <cell r="P58">
            <v>1.0226</v>
          </cell>
          <cell r="Q58">
            <v>1.636E-2</v>
          </cell>
          <cell r="R58">
            <v>0.38301000000000002</v>
          </cell>
          <cell r="S58">
            <v>5.4980000000000002</v>
          </cell>
          <cell r="T58">
            <v>0</v>
          </cell>
          <cell r="U58">
            <v>0</v>
          </cell>
          <cell r="V58">
            <v>1.2</v>
          </cell>
          <cell r="W58">
            <v>0</v>
          </cell>
          <cell r="X58">
            <v>0.02</v>
          </cell>
          <cell r="Y58">
            <v>2.2599999999999998</v>
          </cell>
          <cell r="Z58">
            <v>3.0199999999999999E-6</v>
          </cell>
          <cell r="AA58">
            <v>3.7699999999999999E-6</v>
          </cell>
          <cell r="AB58">
            <v>3.5000000000000003E-2</v>
          </cell>
          <cell r="AC58">
            <v>28877.599999999999</v>
          </cell>
          <cell r="AD58">
            <v>0</v>
          </cell>
          <cell r="AE58">
            <v>0</v>
          </cell>
        </row>
        <row r="59">
          <cell r="A59">
            <v>36923</v>
          </cell>
          <cell r="B59">
            <v>2040.45</v>
          </cell>
          <cell r="C59">
            <v>57.8</v>
          </cell>
          <cell r="D59">
            <v>0</v>
          </cell>
          <cell r="E59">
            <v>0</v>
          </cell>
          <cell r="F59">
            <v>0</v>
          </cell>
          <cell r="G59">
            <v>0</v>
          </cell>
          <cell r="H59">
            <v>0</v>
          </cell>
          <cell r="I59">
            <v>0</v>
          </cell>
          <cell r="J59">
            <v>2123.2800000000002</v>
          </cell>
          <cell r="K59">
            <v>0.8468</v>
          </cell>
          <cell r="L59">
            <v>0.1532</v>
          </cell>
          <cell r="O59">
            <v>8.5000000000000006E-3</v>
          </cell>
          <cell r="P59">
            <v>1.0226</v>
          </cell>
          <cell r="Q59">
            <v>1.636E-2</v>
          </cell>
          <cell r="R59">
            <v>0.38301000000000002</v>
          </cell>
          <cell r="S59">
            <v>5.4980000000000002</v>
          </cell>
          <cell r="T59">
            <v>0</v>
          </cell>
          <cell r="U59">
            <v>0</v>
          </cell>
          <cell r="V59">
            <v>1.2</v>
          </cell>
          <cell r="W59">
            <v>0</v>
          </cell>
          <cell r="X59">
            <v>0.02</v>
          </cell>
          <cell r="Y59">
            <v>2.2599999999999998</v>
          </cell>
          <cell r="Z59">
            <v>3.0199999999999999E-6</v>
          </cell>
          <cell r="AA59">
            <v>3.7699999999999999E-6</v>
          </cell>
          <cell r="AB59">
            <v>3.5000000000000003E-2</v>
          </cell>
          <cell r="AC59">
            <v>28877.599999999999</v>
          </cell>
          <cell r="AD59">
            <v>0</v>
          </cell>
          <cell r="AE59">
            <v>0</v>
          </cell>
        </row>
        <row r="60">
          <cell r="A60">
            <v>36951</v>
          </cell>
          <cell r="B60">
            <v>2040.45</v>
          </cell>
          <cell r="C60">
            <v>57.8</v>
          </cell>
          <cell r="D60">
            <v>0</v>
          </cell>
          <cell r="E60">
            <v>0</v>
          </cell>
          <cell r="F60">
            <v>0</v>
          </cell>
          <cell r="G60">
            <v>0</v>
          </cell>
          <cell r="H60">
            <v>0</v>
          </cell>
          <cell r="I60">
            <v>0</v>
          </cell>
          <cell r="J60">
            <v>2123.2800000000002</v>
          </cell>
          <cell r="K60">
            <v>0.8468</v>
          </cell>
          <cell r="L60">
            <v>0.1532</v>
          </cell>
          <cell r="O60">
            <v>8.5000000000000006E-3</v>
          </cell>
          <cell r="P60">
            <v>1.0226</v>
          </cell>
          <cell r="Q60">
            <v>1.636E-2</v>
          </cell>
          <cell r="R60">
            <v>0.38301000000000002</v>
          </cell>
          <cell r="S60">
            <v>5.4980000000000002</v>
          </cell>
          <cell r="T60">
            <v>0</v>
          </cell>
          <cell r="U60">
            <v>0</v>
          </cell>
          <cell r="V60">
            <v>1.2</v>
          </cell>
          <cell r="W60">
            <v>0</v>
          </cell>
          <cell r="X60">
            <v>0.02</v>
          </cell>
          <cell r="Y60">
            <v>2.2599999999999998</v>
          </cell>
          <cell r="Z60">
            <v>3.0199999999999999E-6</v>
          </cell>
          <cell r="AA60">
            <v>3.7699999999999999E-6</v>
          </cell>
          <cell r="AB60">
            <v>3.5000000000000003E-2</v>
          </cell>
          <cell r="AC60">
            <v>28877.599999999999</v>
          </cell>
          <cell r="AD60">
            <v>0</v>
          </cell>
          <cell r="AE60">
            <v>0</v>
          </cell>
        </row>
        <row r="61">
          <cell r="A61">
            <v>36982</v>
          </cell>
          <cell r="B61">
            <v>2040.45</v>
          </cell>
          <cell r="C61">
            <v>57.8</v>
          </cell>
          <cell r="D61">
            <v>0</v>
          </cell>
          <cell r="E61">
            <v>0</v>
          </cell>
          <cell r="F61">
            <v>0</v>
          </cell>
          <cell r="G61">
            <v>0</v>
          </cell>
          <cell r="H61">
            <v>0</v>
          </cell>
          <cell r="I61">
            <v>0</v>
          </cell>
          <cell r="J61">
            <v>2123.2800000000002</v>
          </cell>
          <cell r="K61">
            <v>0.8468</v>
          </cell>
          <cell r="L61">
            <v>0.1532</v>
          </cell>
          <cell r="O61">
            <v>8.5000000000000006E-3</v>
          </cell>
          <cell r="P61">
            <v>1.0226</v>
          </cell>
          <cell r="Q61">
            <v>1.636E-2</v>
          </cell>
          <cell r="R61">
            <v>0.38301000000000002</v>
          </cell>
          <cell r="S61">
            <v>5.4980000000000002</v>
          </cell>
          <cell r="T61">
            <v>0</v>
          </cell>
          <cell r="U61">
            <v>0</v>
          </cell>
          <cell r="V61">
            <v>1.2</v>
          </cell>
          <cell r="W61">
            <v>0</v>
          </cell>
          <cell r="X61">
            <v>0.02</v>
          </cell>
          <cell r="Y61">
            <v>2.2599999999999998</v>
          </cell>
          <cell r="Z61">
            <v>3.0199999999999999E-6</v>
          </cell>
          <cell r="AA61">
            <v>3.7699999999999999E-6</v>
          </cell>
          <cell r="AB61">
            <v>3.5000000000000003E-2</v>
          </cell>
          <cell r="AC61">
            <v>28877.599999999999</v>
          </cell>
          <cell r="AD61">
            <v>0</v>
          </cell>
          <cell r="AE61">
            <v>0</v>
          </cell>
        </row>
        <row r="62">
          <cell r="A62">
            <v>37012</v>
          </cell>
          <cell r="B62">
            <v>2040.45</v>
          </cell>
          <cell r="C62">
            <v>57.8</v>
          </cell>
          <cell r="D62">
            <v>0</v>
          </cell>
          <cell r="E62">
            <v>0</v>
          </cell>
          <cell r="F62">
            <v>0</v>
          </cell>
          <cell r="G62">
            <v>0</v>
          </cell>
          <cell r="H62">
            <v>0</v>
          </cell>
          <cell r="I62">
            <v>0</v>
          </cell>
          <cell r="J62">
            <v>2123.2800000000002</v>
          </cell>
          <cell r="K62">
            <v>0.8468</v>
          </cell>
          <cell r="L62">
            <v>0.1532</v>
          </cell>
          <cell r="O62">
            <v>8.5000000000000006E-3</v>
          </cell>
          <cell r="P62">
            <v>1.0226</v>
          </cell>
          <cell r="Q62">
            <v>1.636E-2</v>
          </cell>
          <cell r="R62">
            <v>0.38301000000000002</v>
          </cell>
          <cell r="S62">
            <v>5.4980000000000002</v>
          </cell>
          <cell r="T62">
            <v>0</v>
          </cell>
          <cell r="U62">
            <v>0</v>
          </cell>
          <cell r="V62">
            <v>1.2</v>
          </cell>
          <cell r="W62">
            <v>0</v>
          </cell>
          <cell r="X62">
            <v>0.02</v>
          </cell>
          <cell r="Y62">
            <v>2.2599999999999998</v>
          </cell>
          <cell r="Z62">
            <v>3.0199999999999999E-6</v>
          </cell>
          <cell r="AA62">
            <v>3.7699999999999999E-6</v>
          </cell>
          <cell r="AB62">
            <v>3.5000000000000003E-2</v>
          </cell>
          <cell r="AC62">
            <v>28877.599999999999</v>
          </cell>
          <cell r="AD62">
            <v>0</v>
          </cell>
          <cell r="AE62">
            <v>0</v>
          </cell>
        </row>
        <row r="63">
          <cell r="A63">
            <v>37043</v>
          </cell>
          <cell r="B63">
            <v>2040.45</v>
          </cell>
          <cell r="C63">
            <v>57.8</v>
          </cell>
          <cell r="D63">
            <v>0</v>
          </cell>
          <cell r="E63">
            <v>0</v>
          </cell>
          <cell r="F63">
            <v>0</v>
          </cell>
          <cell r="G63">
            <v>0</v>
          </cell>
          <cell r="H63">
            <v>0</v>
          </cell>
          <cell r="I63">
            <v>0</v>
          </cell>
          <cell r="J63">
            <v>2123.2800000000002</v>
          </cell>
          <cell r="K63">
            <v>0.8468</v>
          </cell>
          <cell r="L63">
            <v>0.1532</v>
          </cell>
          <cell r="O63">
            <v>8.5000000000000006E-3</v>
          </cell>
          <cell r="P63">
            <v>1.0226</v>
          </cell>
          <cell r="Q63">
            <v>1.636E-2</v>
          </cell>
          <cell r="R63">
            <v>0.38301000000000002</v>
          </cell>
          <cell r="S63">
            <v>5.4980000000000002</v>
          </cell>
          <cell r="T63">
            <v>0</v>
          </cell>
          <cell r="U63">
            <v>0</v>
          </cell>
          <cell r="V63">
            <v>1.2</v>
          </cell>
          <cell r="W63">
            <v>0</v>
          </cell>
          <cell r="X63">
            <v>0.02</v>
          </cell>
          <cell r="Y63">
            <v>2.2599999999999998</v>
          </cell>
          <cell r="Z63">
            <v>3.0199999999999999E-6</v>
          </cell>
          <cell r="AA63">
            <v>3.7699999999999999E-6</v>
          </cell>
          <cell r="AB63">
            <v>3.5000000000000003E-2</v>
          </cell>
          <cell r="AC63">
            <v>28877.599999999999</v>
          </cell>
          <cell r="AD63">
            <v>0</v>
          </cell>
          <cell r="AE63">
            <v>0</v>
          </cell>
        </row>
        <row r="64">
          <cell r="A64">
            <v>37073</v>
          </cell>
          <cell r="B64">
            <v>2040.45</v>
          </cell>
          <cell r="C64">
            <v>57.8</v>
          </cell>
          <cell r="D64">
            <v>0</v>
          </cell>
          <cell r="E64">
            <v>0</v>
          </cell>
          <cell r="F64">
            <v>0</v>
          </cell>
          <cell r="G64">
            <v>0</v>
          </cell>
          <cell r="H64">
            <v>0</v>
          </cell>
          <cell r="I64">
            <v>0</v>
          </cell>
          <cell r="J64">
            <v>2123.2800000000002</v>
          </cell>
          <cell r="K64">
            <v>0.8468</v>
          </cell>
          <cell r="L64">
            <v>0.1532</v>
          </cell>
          <cell r="O64">
            <v>8.5000000000000006E-3</v>
          </cell>
          <cell r="P64">
            <v>1.0226</v>
          </cell>
          <cell r="Q64">
            <v>1.636E-2</v>
          </cell>
          <cell r="R64">
            <v>0.38301000000000002</v>
          </cell>
          <cell r="S64">
            <v>5.4980000000000002</v>
          </cell>
          <cell r="T64">
            <v>0</v>
          </cell>
          <cell r="U64">
            <v>0</v>
          </cell>
          <cell r="V64">
            <v>1.2</v>
          </cell>
          <cell r="W64">
            <v>0</v>
          </cell>
          <cell r="X64">
            <v>0.02</v>
          </cell>
          <cell r="Y64">
            <v>2.2599999999999998</v>
          </cell>
          <cell r="Z64">
            <v>3.0199999999999999E-6</v>
          </cell>
          <cell r="AA64">
            <v>3.7699999999999999E-6</v>
          </cell>
          <cell r="AB64">
            <v>3.5000000000000003E-2</v>
          </cell>
          <cell r="AC64">
            <v>28877.599999999999</v>
          </cell>
          <cell r="AD64">
            <v>0</v>
          </cell>
          <cell r="AE64">
            <v>0</v>
          </cell>
        </row>
        <row r="65">
          <cell r="A65">
            <v>37104</v>
          </cell>
          <cell r="B65">
            <v>2040.45</v>
          </cell>
          <cell r="C65">
            <v>57.8</v>
          </cell>
          <cell r="D65">
            <v>0</v>
          </cell>
          <cell r="E65">
            <v>0</v>
          </cell>
          <cell r="F65">
            <v>0</v>
          </cell>
          <cell r="G65">
            <v>0</v>
          </cell>
          <cell r="H65">
            <v>0</v>
          </cell>
          <cell r="I65">
            <v>0</v>
          </cell>
          <cell r="J65">
            <v>2123.2800000000002</v>
          </cell>
          <cell r="K65">
            <v>0.8468</v>
          </cell>
          <cell r="L65">
            <v>0.1532</v>
          </cell>
          <cell r="O65">
            <v>8.5000000000000006E-3</v>
          </cell>
          <cell r="P65">
            <v>1.0226</v>
          </cell>
          <cell r="Q65">
            <v>1.636E-2</v>
          </cell>
          <cell r="R65">
            <v>0.38301000000000002</v>
          </cell>
          <cell r="S65">
            <v>5.4980000000000002</v>
          </cell>
          <cell r="T65">
            <v>0</v>
          </cell>
          <cell r="U65">
            <v>0</v>
          </cell>
          <cell r="V65">
            <v>1.2</v>
          </cell>
          <cell r="W65">
            <v>0</v>
          </cell>
          <cell r="X65">
            <v>0.02</v>
          </cell>
          <cell r="Y65">
            <v>2.2599999999999998</v>
          </cell>
          <cell r="Z65">
            <v>3.0199999999999999E-6</v>
          </cell>
          <cell r="AA65">
            <v>3.7699999999999999E-6</v>
          </cell>
          <cell r="AB65">
            <v>3.5000000000000003E-2</v>
          </cell>
          <cell r="AC65">
            <v>28877.599999999999</v>
          </cell>
          <cell r="AD65">
            <v>0</v>
          </cell>
          <cell r="AE65">
            <v>0</v>
          </cell>
        </row>
        <row r="66">
          <cell r="A66">
            <v>37135</v>
          </cell>
          <cell r="B66">
            <v>2040.45</v>
          </cell>
          <cell r="C66">
            <v>57.8</v>
          </cell>
          <cell r="D66">
            <v>0</v>
          </cell>
          <cell r="E66">
            <v>0</v>
          </cell>
          <cell r="F66">
            <v>0</v>
          </cell>
          <cell r="G66">
            <v>0</v>
          </cell>
          <cell r="H66">
            <v>0</v>
          </cell>
          <cell r="I66">
            <v>0</v>
          </cell>
          <cell r="J66">
            <v>2123.2800000000002</v>
          </cell>
          <cell r="K66">
            <v>0.8468</v>
          </cell>
          <cell r="L66">
            <v>0.1532</v>
          </cell>
          <cell r="O66">
            <v>8.5000000000000006E-3</v>
          </cell>
          <cell r="P66">
            <v>1.0226</v>
          </cell>
          <cell r="Q66">
            <v>1.636E-2</v>
          </cell>
          <cell r="R66">
            <v>0.38301000000000002</v>
          </cell>
          <cell r="S66">
            <v>5.4980000000000002</v>
          </cell>
          <cell r="T66">
            <v>0</v>
          </cell>
          <cell r="U66">
            <v>0</v>
          </cell>
          <cell r="V66">
            <v>1.2</v>
          </cell>
          <cell r="W66">
            <v>0</v>
          </cell>
          <cell r="X66">
            <v>0.02</v>
          </cell>
          <cell r="Y66">
            <v>2.2599999999999998</v>
          </cell>
          <cell r="Z66">
            <v>3.0199999999999999E-6</v>
          </cell>
          <cell r="AA66">
            <v>3.7699999999999999E-6</v>
          </cell>
          <cell r="AB66">
            <v>3.5000000000000003E-2</v>
          </cell>
          <cell r="AC66">
            <v>28877.599999999999</v>
          </cell>
          <cell r="AD66">
            <v>0</v>
          </cell>
          <cell r="AE66">
            <v>0</v>
          </cell>
        </row>
        <row r="67">
          <cell r="A67">
            <v>37165</v>
          </cell>
          <cell r="B67">
            <v>2040.45</v>
          </cell>
          <cell r="C67">
            <v>57.8</v>
          </cell>
          <cell r="D67">
            <v>0</v>
          </cell>
          <cell r="E67">
            <v>0</v>
          </cell>
          <cell r="F67">
            <v>0</v>
          </cell>
          <cell r="G67">
            <v>0</v>
          </cell>
          <cell r="H67">
            <v>0</v>
          </cell>
          <cell r="I67">
            <v>0</v>
          </cell>
          <cell r="J67">
            <v>2123.2800000000002</v>
          </cell>
          <cell r="K67">
            <v>0.8468</v>
          </cell>
          <cell r="L67">
            <v>0.1532</v>
          </cell>
          <cell r="O67">
            <v>8.5000000000000006E-3</v>
          </cell>
          <cell r="P67">
            <v>1.0226</v>
          </cell>
          <cell r="Q67">
            <v>1.636E-2</v>
          </cell>
          <cell r="R67">
            <v>0.38301000000000002</v>
          </cell>
          <cell r="S67">
            <v>5.4980000000000002</v>
          </cell>
          <cell r="T67">
            <v>0</v>
          </cell>
          <cell r="U67">
            <v>0</v>
          </cell>
          <cell r="V67">
            <v>1.2</v>
          </cell>
          <cell r="W67">
            <v>0</v>
          </cell>
          <cell r="X67">
            <v>0.02</v>
          </cell>
          <cell r="Y67">
            <v>2.2599999999999998</v>
          </cell>
          <cell r="Z67">
            <v>3.0199999999999999E-6</v>
          </cell>
          <cell r="AA67">
            <v>3.7699999999999999E-6</v>
          </cell>
          <cell r="AB67">
            <v>3.5000000000000003E-2</v>
          </cell>
          <cell r="AC67">
            <v>28877.599999999999</v>
          </cell>
          <cell r="AD67">
            <v>0</v>
          </cell>
          <cell r="AE67">
            <v>0</v>
          </cell>
        </row>
        <row r="68">
          <cell r="A68">
            <v>37196</v>
          </cell>
          <cell r="B68">
            <v>2040.45</v>
          </cell>
          <cell r="C68">
            <v>57.8</v>
          </cell>
          <cell r="D68">
            <v>0</v>
          </cell>
          <cell r="E68">
            <v>0</v>
          </cell>
          <cell r="F68">
            <v>0</v>
          </cell>
          <cell r="G68">
            <v>0</v>
          </cell>
          <cell r="H68">
            <v>0</v>
          </cell>
          <cell r="I68">
            <v>0</v>
          </cell>
          <cell r="J68">
            <v>2123.2800000000002</v>
          </cell>
          <cell r="K68">
            <v>0.8468</v>
          </cell>
          <cell r="L68">
            <v>0.1532</v>
          </cell>
          <cell r="O68">
            <v>8.5000000000000006E-3</v>
          </cell>
          <cell r="P68">
            <v>1.0226</v>
          </cell>
          <cell r="Q68">
            <v>1.636E-2</v>
          </cell>
          <cell r="R68">
            <v>0.38301000000000002</v>
          </cell>
          <cell r="S68">
            <v>5.4980000000000002</v>
          </cell>
          <cell r="T68">
            <v>0</v>
          </cell>
          <cell r="U68">
            <v>0</v>
          </cell>
          <cell r="V68">
            <v>1.2</v>
          </cell>
          <cell r="W68">
            <v>0</v>
          </cell>
          <cell r="X68">
            <v>0.02</v>
          </cell>
          <cell r="Y68">
            <v>2.2599999999999998</v>
          </cell>
          <cell r="Z68">
            <v>3.0199999999999999E-6</v>
          </cell>
          <cell r="AA68">
            <v>3.7699999999999999E-6</v>
          </cell>
          <cell r="AB68">
            <v>3.5000000000000003E-2</v>
          </cell>
          <cell r="AC68">
            <v>28877.599999999999</v>
          </cell>
          <cell r="AD68">
            <v>0</v>
          </cell>
          <cell r="AE68">
            <v>0</v>
          </cell>
        </row>
        <row r="69">
          <cell r="A69">
            <v>37226</v>
          </cell>
          <cell r="B69">
            <v>2040.45</v>
          </cell>
          <cell r="C69">
            <v>57.8</v>
          </cell>
          <cell r="D69">
            <v>0</v>
          </cell>
          <cell r="E69">
            <v>0</v>
          </cell>
          <cell r="F69">
            <v>0</v>
          </cell>
          <cell r="G69">
            <v>0</v>
          </cell>
          <cell r="H69">
            <v>0</v>
          </cell>
          <cell r="I69">
            <v>0</v>
          </cell>
          <cell r="J69">
            <v>2123.2800000000002</v>
          </cell>
          <cell r="K69">
            <v>0.8468</v>
          </cell>
          <cell r="L69">
            <v>0.1532</v>
          </cell>
          <cell r="O69">
            <v>8.5000000000000006E-3</v>
          </cell>
          <cell r="P69">
            <v>1.0226</v>
          </cell>
          <cell r="Q69">
            <v>1.636E-2</v>
          </cell>
          <cell r="R69">
            <v>0.38301000000000002</v>
          </cell>
          <cell r="S69">
            <v>5.4980000000000002</v>
          </cell>
          <cell r="T69">
            <v>0</v>
          </cell>
          <cell r="U69">
            <v>0</v>
          </cell>
          <cell r="V69">
            <v>1.2</v>
          </cell>
          <cell r="W69">
            <v>0</v>
          </cell>
          <cell r="X69">
            <v>0.02</v>
          </cell>
          <cell r="Y69">
            <v>2.2599999999999998</v>
          </cell>
          <cell r="Z69">
            <v>3.0199999999999999E-6</v>
          </cell>
          <cell r="AA69">
            <v>3.7699999999999999E-6</v>
          </cell>
          <cell r="AB69">
            <v>3.5000000000000003E-2</v>
          </cell>
          <cell r="AC69">
            <v>28877.599999999999</v>
          </cell>
          <cell r="AD69">
            <v>0</v>
          </cell>
          <cell r="AE69">
            <v>0</v>
          </cell>
        </row>
        <row r="70">
          <cell r="A70">
            <v>37257</v>
          </cell>
          <cell r="B70">
            <v>2040.45</v>
          </cell>
          <cell r="C70">
            <v>57.8</v>
          </cell>
          <cell r="D70">
            <v>0</v>
          </cell>
          <cell r="E70">
            <v>0</v>
          </cell>
          <cell r="F70">
            <v>0</v>
          </cell>
          <cell r="G70">
            <v>0</v>
          </cell>
          <cell r="H70">
            <v>0</v>
          </cell>
          <cell r="I70">
            <v>0</v>
          </cell>
          <cell r="J70">
            <v>2123.2800000000002</v>
          </cell>
          <cell r="K70">
            <v>0.8468</v>
          </cell>
          <cell r="L70">
            <v>0.1532</v>
          </cell>
          <cell r="O70">
            <v>8.5000000000000006E-3</v>
          </cell>
          <cell r="P70">
            <v>1.0226</v>
          </cell>
          <cell r="Q70">
            <v>1.636E-2</v>
          </cell>
          <cell r="R70">
            <v>0.38301000000000002</v>
          </cell>
          <cell r="S70">
            <v>5.4980000000000002</v>
          </cell>
          <cell r="T70">
            <v>0</v>
          </cell>
          <cell r="U70">
            <v>0</v>
          </cell>
          <cell r="V70">
            <v>1.2</v>
          </cell>
          <cell r="W70">
            <v>0</v>
          </cell>
          <cell r="X70">
            <v>0.02</v>
          </cell>
          <cell r="Y70">
            <v>2.2599999999999998</v>
          </cell>
          <cell r="Z70">
            <v>3.0199999999999999E-6</v>
          </cell>
          <cell r="AA70">
            <v>3.7699999999999999E-6</v>
          </cell>
          <cell r="AB70">
            <v>3.5000000000000003E-2</v>
          </cell>
          <cell r="AC70">
            <v>28877.599999999999</v>
          </cell>
          <cell r="AD70">
            <v>0</v>
          </cell>
          <cell r="AE70">
            <v>0</v>
          </cell>
        </row>
        <row r="71">
          <cell r="A71">
            <v>37622</v>
          </cell>
          <cell r="B71">
            <v>2040.45</v>
          </cell>
          <cell r="C71">
            <v>57.8</v>
          </cell>
          <cell r="D71">
            <v>0</v>
          </cell>
          <cell r="E71">
            <v>0</v>
          </cell>
          <cell r="F71">
            <v>0</v>
          </cell>
          <cell r="G71">
            <v>0</v>
          </cell>
          <cell r="H71">
            <v>0</v>
          </cell>
          <cell r="I71">
            <v>0</v>
          </cell>
          <cell r="J71">
            <v>2123.2800000000002</v>
          </cell>
          <cell r="K71">
            <v>0.8468</v>
          </cell>
          <cell r="L71">
            <v>0.1532</v>
          </cell>
          <cell r="O71">
            <v>8.5000000000000006E-3</v>
          </cell>
          <cell r="P71">
            <v>1.0226</v>
          </cell>
          <cell r="Q71">
            <v>1.636E-2</v>
          </cell>
          <cell r="R71">
            <v>0.38301000000000002</v>
          </cell>
          <cell r="S71">
            <v>5.4980000000000002</v>
          </cell>
          <cell r="T71">
            <v>0</v>
          </cell>
          <cell r="U71">
            <v>0</v>
          </cell>
          <cell r="V71">
            <v>1.2</v>
          </cell>
          <cell r="W71">
            <v>0</v>
          </cell>
          <cell r="X71">
            <v>0.02</v>
          </cell>
          <cell r="Y71">
            <v>2.2599999999999998</v>
          </cell>
          <cell r="Z71">
            <v>3.0199999999999999E-6</v>
          </cell>
          <cell r="AA71">
            <v>3.7699999999999999E-6</v>
          </cell>
          <cell r="AB71">
            <v>3.5000000000000003E-2</v>
          </cell>
          <cell r="AC71">
            <v>28877.599999999999</v>
          </cell>
          <cell r="AD71">
            <v>0</v>
          </cell>
          <cell r="AE71">
            <v>0</v>
          </cell>
        </row>
        <row r="72">
          <cell r="A72">
            <v>37987</v>
          </cell>
          <cell r="B72">
            <v>2040.45</v>
          </cell>
          <cell r="C72">
            <v>57.8</v>
          </cell>
          <cell r="D72">
            <v>0</v>
          </cell>
          <cell r="E72">
            <v>0</v>
          </cell>
          <cell r="F72">
            <v>0</v>
          </cell>
          <cell r="G72">
            <v>0</v>
          </cell>
          <cell r="H72">
            <v>0</v>
          </cell>
          <cell r="I72">
            <v>0</v>
          </cell>
          <cell r="J72">
            <v>2123.2800000000002</v>
          </cell>
          <cell r="K72">
            <v>0.8468</v>
          </cell>
          <cell r="L72">
            <v>0.1532</v>
          </cell>
          <cell r="O72">
            <v>8.5000000000000006E-3</v>
          </cell>
          <cell r="P72">
            <v>1.0226</v>
          </cell>
          <cell r="Q72">
            <v>1.636E-2</v>
          </cell>
          <cell r="R72">
            <v>0.38301000000000002</v>
          </cell>
          <cell r="S72">
            <v>5.4980000000000002</v>
          </cell>
          <cell r="T72">
            <v>0</v>
          </cell>
          <cell r="U72">
            <v>0</v>
          </cell>
          <cell r="V72">
            <v>1.2</v>
          </cell>
          <cell r="W72">
            <v>0</v>
          </cell>
          <cell r="X72">
            <v>0.02</v>
          </cell>
          <cell r="Y72">
            <v>2.2599999999999998</v>
          </cell>
          <cell r="Z72">
            <v>3.0199999999999999E-6</v>
          </cell>
          <cell r="AA72">
            <v>3.7699999999999999E-6</v>
          </cell>
          <cell r="AB72">
            <v>3.5000000000000003E-2</v>
          </cell>
          <cell r="AC72">
            <v>28877.599999999999</v>
          </cell>
          <cell r="AD72">
            <v>0</v>
          </cell>
          <cell r="AE72">
            <v>0</v>
          </cell>
        </row>
        <row r="73">
          <cell r="A73">
            <v>38353</v>
          </cell>
          <cell r="B73">
            <v>2040.45</v>
          </cell>
          <cell r="C73">
            <v>57.8</v>
          </cell>
          <cell r="D73">
            <v>0</v>
          </cell>
          <cell r="E73">
            <v>0</v>
          </cell>
          <cell r="F73">
            <v>0</v>
          </cell>
          <cell r="G73">
            <v>0</v>
          </cell>
          <cell r="H73">
            <v>0</v>
          </cell>
          <cell r="I73">
            <v>0</v>
          </cell>
          <cell r="J73">
            <v>2123.2800000000002</v>
          </cell>
          <cell r="K73">
            <v>0.8468</v>
          </cell>
          <cell r="L73">
            <v>0.1532</v>
          </cell>
          <cell r="O73">
            <v>8.5000000000000006E-3</v>
          </cell>
          <cell r="P73">
            <v>1.0226</v>
          </cell>
          <cell r="Q73">
            <v>1.636E-2</v>
          </cell>
          <cell r="R73">
            <v>0.38301000000000002</v>
          </cell>
          <cell r="S73">
            <v>5.4980000000000002</v>
          </cell>
          <cell r="T73">
            <v>0</v>
          </cell>
          <cell r="U73">
            <v>0</v>
          </cell>
          <cell r="V73">
            <v>1.2</v>
          </cell>
          <cell r="W73">
            <v>0</v>
          </cell>
          <cell r="X73">
            <v>0.02</v>
          </cell>
          <cell r="Y73">
            <v>2.2599999999999998</v>
          </cell>
          <cell r="Z73">
            <v>3.0199999999999999E-6</v>
          </cell>
          <cell r="AA73">
            <v>3.7699999999999999E-6</v>
          </cell>
          <cell r="AB73">
            <v>3.5000000000000003E-2</v>
          </cell>
          <cell r="AC73">
            <v>28877.599999999999</v>
          </cell>
          <cell r="AD73">
            <v>0</v>
          </cell>
          <cell r="AE73">
            <v>0</v>
          </cell>
        </row>
        <row r="74">
          <cell r="A74">
            <v>38718</v>
          </cell>
          <cell r="B74">
            <v>2040.45</v>
          </cell>
          <cell r="C74">
            <v>57.8</v>
          </cell>
          <cell r="D74">
            <v>0</v>
          </cell>
          <cell r="E74">
            <v>0</v>
          </cell>
          <cell r="F74">
            <v>0</v>
          </cell>
          <cell r="G74">
            <v>0</v>
          </cell>
          <cell r="H74">
            <v>0</v>
          </cell>
          <cell r="I74">
            <v>0</v>
          </cell>
          <cell r="J74">
            <v>2123.2800000000002</v>
          </cell>
          <cell r="K74">
            <v>0.8468</v>
          </cell>
          <cell r="L74">
            <v>0.1532</v>
          </cell>
          <cell r="O74">
            <v>8.5000000000000006E-3</v>
          </cell>
          <cell r="P74">
            <v>1.0226</v>
          </cell>
          <cell r="Q74">
            <v>1.636E-2</v>
          </cell>
          <cell r="R74">
            <v>0.38301000000000002</v>
          </cell>
          <cell r="S74">
            <v>5.4980000000000002</v>
          </cell>
          <cell r="T74">
            <v>0</v>
          </cell>
          <cell r="U74">
            <v>0</v>
          </cell>
          <cell r="V74">
            <v>1.2</v>
          </cell>
          <cell r="W74">
            <v>0</v>
          </cell>
          <cell r="X74">
            <v>0.02</v>
          </cell>
          <cell r="Y74">
            <v>2.2599999999999998</v>
          </cell>
          <cell r="Z74">
            <v>3.0199999999999999E-6</v>
          </cell>
          <cell r="AA74">
            <v>3.7699999999999999E-6</v>
          </cell>
          <cell r="AB74">
            <v>3.5000000000000003E-2</v>
          </cell>
          <cell r="AC74">
            <v>28877.599999999999</v>
          </cell>
          <cell r="AD74">
            <v>0</v>
          </cell>
          <cell r="AE74">
            <v>0</v>
          </cell>
        </row>
        <row r="75">
          <cell r="A75">
            <v>39083</v>
          </cell>
          <cell r="B75">
            <v>2040.45</v>
          </cell>
          <cell r="C75">
            <v>57.8</v>
          </cell>
          <cell r="D75">
            <v>0</v>
          </cell>
          <cell r="E75">
            <v>0</v>
          </cell>
          <cell r="F75">
            <v>0</v>
          </cell>
          <cell r="G75">
            <v>0</v>
          </cell>
          <cell r="H75">
            <v>0</v>
          </cell>
          <cell r="I75">
            <v>0</v>
          </cell>
          <cell r="J75">
            <v>2123.2800000000002</v>
          </cell>
          <cell r="K75">
            <v>0.8468</v>
          </cell>
          <cell r="L75">
            <v>0.1532</v>
          </cell>
          <cell r="O75">
            <v>8.5000000000000006E-3</v>
          </cell>
          <cell r="P75">
            <v>1.0226</v>
          </cell>
          <cell r="Q75">
            <v>1.636E-2</v>
          </cell>
          <cell r="R75">
            <v>0.38301000000000002</v>
          </cell>
          <cell r="S75">
            <v>5.4980000000000002</v>
          </cell>
          <cell r="T75">
            <v>0</v>
          </cell>
          <cell r="U75">
            <v>0</v>
          </cell>
          <cell r="V75">
            <v>1.2</v>
          </cell>
          <cell r="W75">
            <v>0</v>
          </cell>
          <cell r="X75">
            <v>0.02</v>
          </cell>
          <cell r="Y75">
            <v>2.2599999999999998</v>
          </cell>
          <cell r="Z75">
            <v>3.0199999999999999E-6</v>
          </cell>
          <cell r="AA75">
            <v>3.7699999999999999E-6</v>
          </cell>
          <cell r="AB75">
            <v>3.5000000000000003E-2</v>
          </cell>
          <cell r="AC75">
            <v>28877.599999999999</v>
          </cell>
          <cell r="AD75">
            <v>0</v>
          </cell>
          <cell r="AE75">
            <v>0</v>
          </cell>
        </row>
        <row r="76">
          <cell r="A76">
            <v>39448</v>
          </cell>
          <cell r="B76">
            <v>2040.45</v>
          </cell>
          <cell r="C76">
            <v>57.8</v>
          </cell>
          <cell r="D76">
            <v>0</v>
          </cell>
          <cell r="E76">
            <v>0</v>
          </cell>
          <cell r="F76">
            <v>0</v>
          </cell>
          <cell r="G76">
            <v>0</v>
          </cell>
          <cell r="H76">
            <v>0</v>
          </cell>
          <cell r="I76">
            <v>0</v>
          </cell>
          <cell r="J76">
            <v>2123.2800000000002</v>
          </cell>
          <cell r="K76">
            <v>0.8468</v>
          </cell>
          <cell r="L76">
            <v>0.1532</v>
          </cell>
          <cell r="O76">
            <v>8.5000000000000006E-3</v>
          </cell>
          <cell r="P76">
            <v>1.0226</v>
          </cell>
          <cell r="Q76">
            <v>1.636E-2</v>
          </cell>
          <cell r="R76">
            <v>0.38301000000000002</v>
          </cell>
          <cell r="S76">
            <v>5.4980000000000002</v>
          </cell>
          <cell r="T76">
            <v>0</v>
          </cell>
          <cell r="U76">
            <v>0</v>
          </cell>
          <cell r="V76">
            <v>1.2</v>
          </cell>
          <cell r="W76">
            <v>0</v>
          </cell>
          <cell r="X76">
            <v>0.02</v>
          </cell>
          <cell r="Y76">
            <v>2.2599999999999998</v>
          </cell>
          <cell r="Z76">
            <v>3.0199999999999999E-6</v>
          </cell>
          <cell r="AA76">
            <v>3.7699999999999999E-6</v>
          </cell>
          <cell r="AB76">
            <v>3.5000000000000003E-2</v>
          </cell>
          <cell r="AC76">
            <v>28877.599999999999</v>
          </cell>
          <cell r="AD76">
            <v>0</v>
          </cell>
          <cell r="AE76">
            <v>0</v>
          </cell>
        </row>
      </sheetData>
      <sheetData sheetId="2" refreshError="1"/>
      <sheetData sheetId="3"/>
      <sheetData sheetId="4" refreshError="1">
        <row r="17">
          <cell r="A17">
            <v>36161</v>
          </cell>
          <cell r="B17">
            <v>5327</v>
          </cell>
          <cell r="C17">
            <v>0</v>
          </cell>
          <cell r="D17">
            <v>10</v>
          </cell>
          <cell r="E17">
            <v>12</v>
          </cell>
          <cell r="F17">
            <v>0</v>
          </cell>
          <cell r="J17">
            <v>5051.1099999999997</v>
          </cell>
          <cell r="K17">
            <v>0.85</v>
          </cell>
          <cell r="L17">
            <v>0.15</v>
          </cell>
          <cell r="M17">
            <v>3422.63</v>
          </cell>
          <cell r="O17">
            <v>3.5500000000000002E-3</v>
          </cell>
          <cell r="P17">
            <v>1.0125</v>
          </cell>
          <cell r="Q17">
            <v>2.4729999999999999E-2</v>
          </cell>
          <cell r="R17">
            <v>0.38301000000000002</v>
          </cell>
          <cell r="S17">
            <v>12.451000000000001</v>
          </cell>
          <cell r="T17">
            <v>0</v>
          </cell>
          <cell r="U17">
            <v>0</v>
          </cell>
          <cell r="V17">
            <v>1.2</v>
          </cell>
          <cell r="W17">
            <v>0</v>
          </cell>
          <cell r="X17">
            <v>0.02</v>
          </cell>
          <cell r="Y17">
            <v>2.2599999999999998</v>
          </cell>
          <cell r="Z17">
            <v>3.05E-6</v>
          </cell>
          <cell r="AA17">
            <v>3.9999999999999998E-6</v>
          </cell>
          <cell r="AB17">
            <v>0</v>
          </cell>
          <cell r="AC17">
            <v>0</v>
          </cell>
          <cell r="AD17">
            <v>0</v>
          </cell>
          <cell r="AE17">
            <v>1</v>
          </cell>
        </row>
        <row r="18">
          <cell r="A18">
            <v>36192</v>
          </cell>
          <cell r="B18">
            <v>5299.77</v>
          </cell>
          <cell r="C18">
            <v>0.52300000000000002</v>
          </cell>
          <cell r="D18">
            <v>10</v>
          </cell>
          <cell r="E18">
            <v>12</v>
          </cell>
          <cell r="F18">
            <v>0</v>
          </cell>
          <cell r="G18">
            <v>10</v>
          </cell>
          <cell r="H18">
            <v>12</v>
          </cell>
          <cell r="I18">
            <v>0</v>
          </cell>
          <cell r="J18">
            <v>5033.08</v>
          </cell>
          <cell r="K18">
            <v>0.85</v>
          </cell>
          <cell r="L18">
            <v>0.15</v>
          </cell>
          <cell r="M18">
            <v>3393.34</v>
          </cell>
          <cell r="N18">
            <v>0</v>
          </cell>
          <cell r="O18">
            <v>3.5699999999999998E-3</v>
          </cell>
          <cell r="P18">
            <v>1.0125999999999999</v>
          </cell>
          <cell r="Q18">
            <v>2.4670000000000001E-2</v>
          </cell>
          <cell r="R18">
            <v>0.38301000000000002</v>
          </cell>
          <cell r="S18">
            <v>12.41</v>
          </cell>
          <cell r="T18">
            <v>0</v>
          </cell>
          <cell r="U18">
            <v>0</v>
          </cell>
          <cell r="V18">
            <v>1.2</v>
          </cell>
          <cell r="W18">
            <v>0</v>
          </cell>
          <cell r="X18">
            <v>0.02</v>
          </cell>
          <cell r="Y18">
            <v>2.2599999999999998</v>
          </cell>
          <cell r="Z18">
            <v>3.05E-6</v>
          </cell>
          <cell r="AA18">
            <v>3.9999999999999998E-6</v>
          </cell>
          <cell r="AB18">
            <v>0</v>
          </cell>
          <cell r="AC18">
            <v>310</v>
          </cell>
          <cell r="AD18">
            <v>0</v>
          </cell>
          <cell r="AE18">
            <v>1</v>
          </cell>
        </row>
        <row r="19">
          <cell r="A19">
            <v>36220</v>
          </cell>
          <cell r="B19">
            <v>5274.93</v>
          </cell>
          <cell r="C19">
            <v>0.995</v>
          </cell>
          <cell r="D19">
            <v>10</v>
          </cell>
          <cell r="E19">
            <v>12</v>
          </cell>
          <cell r="F19">
            <v>0</v>
          </cell>
          <cell r="G19">
            <v>10</v>
          </cell>
          <cell r="H19">
            <v>12</v>
          </cell>
          <cell r="I19">
            <v>0</v>
          </cell>
          <cell r="J19">
            <v>5016.6000000000004</v>
          </cell>
          <cell r="K19">
            <v>0.84989999999999999</v>
          </cell>
          <cell r="L19">
            <v>0.15010000000000001</v>
          </cell>
          <cell r="M19">
            <v>3366.46</v>
          </cell>
          <cell r="N19">
            <v>0</v>
          </cell>
          <cell r="O19">
            <v>3.5799999999999998E-3</v>
          </cell>
          <cell r="P19">
            <v>1.0126999999999999</v>
          </cell>
          <cell r="Q19">
            <v>2.461E-2</v>
          </cell>
          <cell r="R19">
            <v>0.38301000000000002</v>
          </cell>
          <cell r="S19">
            <v>12.372999999999999</v>
          </cell>
          <cell r="T19">
            <v>0</v>
          </cell>
          <cell r="U19">
            <v>0</v>
          </cell>
          <cell r="V19">
            <v>1.2</v>
          </cell>
          <cell r="W19">
            <v>0</v>
          </cell>
          <cell r="X19">
            <v>0.02</v>
          </cell>
          <cell r="Y19">
            <v>2.2599999999999998</v>
          </cell>
          <cell r="Z19">
            <v>3.05E-6</v>
          </cell>
          <cell r="AA19">
            <v>3.9999999999999998E-6</v>
          </cell>
          <cell r="AB19">
            <v>1E-3</v>
          </cell>
          <cell r="AC19">
            <v>590</v>
          </cell>
          <cell r="AD19">
            <v>0</v>
          </cell>
          <cell r="AE19">
            <v>1</v>
          </cell>
        </row>
        <row r="20">
          <cell r="A20">
            <v>36251</v>
          </cell>
          <cell r="B20">
            <v>5247.16</v>
          </cell>
          <cell r="C20">
            <v>1.52</v>
          </cell>
          <cell r="D20">
            <v>10</v>
          </cell>
          <cell r="E20">
            <v>12</v>
          </cell>
          <cell r="F20">
            <v>0</v>
          </cell>
          <cell r="G20">
            <v>10</v>
          </cell>
          <cell r="H20">
            <v>12</v>
          </cell>
          <cell r="I20">
            <v>0</v>
          </cell>
          <cell r="J20">
            <v>4998.1099999999997</v>
          </cell>
          <cell r="K20">
            <v>0.84989999999999999</v>
          </cell>
          <cell r="L20">
            <v>0.15010000000000001</v>
          </cell>
          <cell r="M20">
            <v>3336.39</v>
          </cell>
          <cell r="N20">
            <v>0</v>
          </cell>
          <cell r="O20">
            <v>3.5999999999999999E-3</v>
          </cell>
          <cell r="P20">
            <v>1.0126999999999999</v>
          </cell>
          <cell r="Q20">
            <v>2.4539999999999999E-2</v>
          </cell>
          <cell r="R20">
            <v>0.38301000000000002</v>
          </cell>
          <cell r="S20">
            <v>12.33</v>
          </cell>
          <cell r="T20">
            <v>0</v>
          </cell>
          <cell r="U20">
            <v>0</v>
          </cell>
          <cell r="V20">
            <v>1.2</v>
          </cell>
          <cell r="W20">
            <v>0</v>
          </cell>
          <cell r="X20">
            <v>0.02</v>
          </cell>
          <cell r="Y20">
            <v>2.2599999999999998</v>
          </cell>
          <cell r="Z20">
            <v>3.05E-6</v>
          </cell>
          <cell r="AA20">
            <v>3.9999999999999998E-6</v>
          </cell>
          <cell r="AB20">
            <v>1E-3</v>
          </cell>
          <cell r="AC20">
            <v>900</v>
          </cell>
          <cell r="AD20">
            <v>0</v>
          </cell>
          <cell r="AE20">
            <v>1</v>
          </cell>
        </row>
        <row r="21">
          <cell r="A21">
            <v>36281</v>
          </cell>
          <cell r="B21">
            <v>5220.01</v>
          </cell>
          <cell r="C21">
            <v>2.02</v>
          </cell>
          <cell r="D21">
            <v>10</v>
          </cell>
          <cell r="E21">
            <v>12</v>
          </cell>
          <cell r="F21">
            <v>0</v>
          </cell>
          <cell r="G21">
            <v>10</v>
          </cell>
          <cell r="H21">
            <v>12</v>
          </cell>
          <cell r="I21">
            <v>0</v>
          </cell>
          <cell r="J21">
            <v>4979.97</v>
          </cell>
          <cell r="K21">
            <v>0.84989999999999999</v>
          </cell>
          <cell r="L21">
            <v>0.15010000000000001</v>
          </cell>
          <cell r="M21">
            <v>3306.95</v>
          </cell>
          <cell r="N21">
            <v>0</v>
          </cell>
          <cell r="O21">
            <v>3.62E-3</v>
          </cell>
          <cell r="P21">
            <v>1.0127999999999999</v>
          </cell>
          <cell r="Q21">
            <v>2.4479999999999998E-2</v>
          </cell>
          <cell r="R21">
            <v>0.38301000000000002</v>
          </cell>
          <cell r="S21">
            <v>12.289</v>
          </cell>
          <cell r="T21">
            <v>0</v>
          </cell>
          <cell r="U21">
            <v>0</v>
          </cell>
          <cell r="V21">
            <v>1.2</v>
          </cell>
          <cell r="W21">
            <v>0</v>
          </cell>
          <cell r="X21">
            <v>0.02</v>
          </cell>
          <cell r="Y21">
            <v>2.2599999999999998</v>
          </cell>
          <cell r="Z21">
            <v>3.05E-6</v>
          </cell>
          <cell r="AA21">
            <v>3.9999999999999998E-6</v>
          </cell>
          <cell r="AB21">
            <v>1E-3</v>
          </cell>
          <cell r="AC21">
            <v>1200</v>
          </cell>
          <cell r="AD21">
            <v>0</v>
          </cell>
          <cell r="AE21">
            <v>1</v>
          </cell>
        </row>
        <row r="22">
          <cell r="A22">
            <v>36312</v>
          </cell>
          <cell r="B22">
            <v>5191.67</v>
          </cell>
          <cell r="C22">
            <v>2.5499999999999998</v>
          </cell>
          <cell r="D22">
            <v>10</v>
          </cell>
          <cell r="E22">
            <v>12</v>
          </cell>
          <cell r="F22">
            <v>0</v>
          </cell>
          <cell r="G22">
            <v>10</v>
          </cell>
          <cell r="H22">
            <v>12</v>
          </cell>
          <cell r="I22">
            <v>0</v>
          </cell>
          <cell r="J22">
            <v>4960.9799999999996</v>
          </cell>
          <cell r="K22">
            <v>0.84989999999999999</v>
          </cell>
          <cell r="L22">
            <v>0.15010000000000001</v>
          </cell>
          <cell r="M22">
            <v>3276.15</v>
          </cell>
          <cell r="N22">
            <v>0</v>
          </cell>
          <cell r="O22">
            <v>3.64E-3</v>
          </cell>
          <cell r="P22">
            <v>1.0128999999999999</v>
          </cell>
          <cell r="Q22">
            <v>2.4410000000000001E-2</v>
          </cell>
          <cell r="R22">
            <v>0.38301000000000002</v>
          </cell>
          <cell r="S22">
            <v>12.244999999999999</v>
          </cell>
          <cell r="T22">
            <v>0</v>
          </cell>
          <cell r="U22">
            <v>0</v>
          </cell>
          <cell r="V22">
            <v>1.2</v>
          </cell>
          <cell r="W22">
            <v>0</v>
          </cell>
          <cell r="X22">
            <v>0.02</v>
          </cell>
          <cell r="Y22">
            <v>2.2599999999999998</v>
          </cell>
          <cell r="Z22">
            <v>3.05E-6</v>
          </cell>
          <cell r="AA22">
            <v>3.9999999999999998E-6</v>
          </cell>
          <cell r="AB22">
            <v>2E-3</v>
          </cell>
          <cell r="AC22">
            <v>1510</v>
          </cell>
          <cell r="AD22">
            <v>0</v>
          </cell>
          <cell r="AE22">
            <v>1</v>
          </cell>
        </row>
        <row r="23">
          <cell r="A23">
            <v>36342</v>
          </cell>
          <cell r="B23">
            <v>5163.96</v>
          </cell>
          <cell r="C23">
            <v>3.05</v>
          </cell>
          <cell r="D23">
            <v>10</v>
          </cell>
          <cell r="E23">
            <v>12</v>
          </cell>
          <cell r="F23">
            <v>0</v>
          </cell>
          <cell r="G23">
            <v>10</v>
          </cell>
          <cell r="H23">
            <v>12</v>
          </cell>
          <cell r="I23">
            <v>0</v>
          </cell>
          <cell r="J23">
            <v>4942.3599999999997</v>
          </cell>
          <cell r="K23">
            <v>0.8498</v>
          </cell>
          <cell r="L23">
            <v>0.1502</v>
          </cell>
          <cell r="M23">
            <v>3245.8</v>
          </cell>
          <cell r="N23">
            <v>0</v>
          </cell>
          <cell r="O23">
            <v>3.6600000000000001E-3</v>
          </cell>
          <cell r="P23">
            <v>1.0129999999999999</v>
          </cell>
          <cell r="Q23">
            <v>2.435E-2</v>
          </cell>
          <cell r="R23">
            <v>0.38301000000000002</v>
          </cell>
          <cell r="S23">
            <v>12.202</v>
          </cell>
          <cell r="T23">
            <v>0</v>
          </cell>
          <cell r="U23">
            <v>0</v>
          </cell>
          <cell r="V23">
            <v>1.2</v>
          </cell>
          <cell r="W23">
            <v>0</v>
          </cell>
          <cell r="X23">
            <v>0.02</v>
          </cell>
          <cell r="Y23">
            <v>2.2599999999999998</v>
          </cell>
          <cell r="Z23">
            <v>3.05E-6</v>
          </cell>
          <cell r="AA23">
            <v>3.9999999999999998E-6</v>
          </cell>
          <cell r="AB23">
            <v>2E-3</v>
          </cell>
          <cell r="AC23">
            <v>1810</v>
          </cell>
          <cell r="AD23">
            <v>0</v>
          </cell>
          <cell r="AE23">
            <v>1</v>
          </cell>
        </row>
        <row r="24">
          <cell r="A24">
            <v>36373</v>
          </cell>
          <cell r="B24">
            <v>5135.03</v>
          </cell>
          <cell r="C24">
            <v>3.58</v>
          </cell>
          <cell r="D24">
            <v>10</v>
          </cell>
          <cell r="E24">
            <v>12</v>
          </cell>
          <cell r="F24">
            <v>0</v>
          </cell>
          <cell r="G24">
            <v>10</v>
          </cell>
          <cell r="H24">
            <v>12</v>
          </cell>
          <cell r="I24">
            <v>0</v>
          </cell>
          <cell r="J24">
            <v>4922.8500000000004</v>
          </cell>
          <cell r="K24">
            <v>0.8498</v>
          </cell>
          <cell r="L24">
            <v>0.1502</v>
          </cell>
          <cell r="M24">
            <v>3214.08</v>
          </cell>
          <cell r="N24">
            <v>0</v>
          </cell>
          <cell r="O24">
            <v>3.6800000000000001E-3</v>
          </cell>
          <cell r="P24">
            <v>1.0130999999999999</v>
          </cell>
          <cell r="Q24">
            <v>2.4279999999999999E-2</v>
          </cell>
          <cell r="R24">
            <v>0.38301000000000002</v>
          </cell>
          <cell r="S24">
            <v>12.157</v>
          </cell>
          <cell r="T24">
            <v>0</v>
          </cell>
          <cell r="U24">
            <v>0</v>
          </cell>
          <cell r="V24">
            <v>1.2</v>
          </cell>
          <cell r="W24">
            <v>0</v>
          </cell>
          <cell r="X24">
            <v>0.02</v>
          </cell>
          <cell r="Y24">
            <v>2.2599999999999998</v>
          </cell>
          <cell r="Z24">
            <v>3.05E-6</v>
          </cell>
          <cell r="AA24">
            <v>3.9999999999999998E-6</v>
          </cell>
          <cell r="AB24">
            <v>3.0000000000000001E-3</v>
          </cell>
          <cell r="AC24">
            <v>2120</v>
          </cell>
          <cell r="AD24">
            <v>0</v>
          </cell>
          <cell r="AE24">
            <v>1</v>
          </cell>
        </row>
        <row r="25">
          <cell r="A25">
            <v>36404</v>
          </cell>
          <cell r="B25">
            <v>5105.79</v>
          </cell>
          <cell r="C25">
            <v>4.0999999999999996</v>
          </cell>
          <cell r="D25">
            <v>10</v>
          </cell>
          <cell r="E25">
            <v>12</v>
          </cell>
          <cell r="F25">
            <v>0</v>
          </cell>
          <cell r="G25">
            <v>10</v>
          </cell>
          <cell r="H25">
            <v>12</v>
          </cell>
          <cell r="I25">
            <v>0</v>
          </cell>
          <cell r="J25">
            <v>4903.0600000000004</v>
          </cell>
          <cell r="K25">
            <v>0.8498</v>
          </cell>
          <cell r="L25">
            <v>0.1502</v>
          </cell>
          <cell r="M25">
            <v>3181.97</v>
          </cell>
          <cell r="N25">
            <v>0</v>
          </cell>
          <cell r="O25">
            <v>3.7000000000000002E-3</v>
          </cell>
          <cell r="P25">
            <v>1.0132000000000001</v>
          </cell>
          <cell r="Q25">
            <v>2.4209999999999999E-2</v>
          </cell>
          <cell r="R25">
            <v>0.38301000000000002</v>
          </cell>
          <cell r="S25">
            <v>12.111000000000001</v>
          </cell>
          <cell r="T25">
            <v>0</v>
          </cell>
          <cell r="U25">
            <v>0</v>
          </cell>
          <cell r="V25">
            <v>1.2</v>
          </cell>
          <cell r="W25">
            <v>0</v>
          </cell>
          <cell r="X25">
            <v>0.02</v>
          </cell>
          <cell r="Y25">
            <v>2.2599999999999998</v>
          </cell>
          <cell r="Z25">
            <v>3.05E-6</v>
          </cell>
          <cell r="AA25">
            <v>3.9999999999999998E-6</v>
          </cell>
          <cell r="AB25">
            <v>3.0000000000000001E-3</v>
          </cell>
          <cell r="AC25">
            <v>2430</v>
          </cell>
          <cell r="AD25">
            <v>0</v>
          </cell>
          <cell r="AE25">
            <v>1</v>
          </cell>
        </row>
        <row r="26">
          <cell r="A26">
            <v>36434</v>
          </cell>
          <cell r="B26">
            <v>5077.2</v>
          </cell>
          <cell r="C26">
            <v>4.5999999999999996</v>
          </cell>
          <cell r="D26">
            <v>10</v>
          </cell>
          <cell r="E26">
            <v>12</v>
          </cell>
          <cell r="F26">
            <v>0</v>
          </cell>
          <cell r="G26">
            <v>10</v>
          </cell>
          <cell r="H26">
            <v>12</v>
          </cell>
          <cell r="I26">
            <v>0</v>
          </cell>
          <cell r="J26">
            <v>4882.58</v>
          </cell>
          <cell r="K26">
            <v>0.84970000000000001</v>
          </cell>
          <cell r="L26">
            <v>0.15029999999999999</v>
          </cell>
          <cell r="M26">
            <v>3150.44</v>
          </cell>
          <cell r="N26">
            <v>0</v>
          </cell>
          <cell r="O26">
            <v>3.7200000000000002E-3</v>
          </cell>
          <cell r="P26">
            <v>1.0133000000000001</v>
          </cell>
          <cell r="Q26">
            <v>2.4140000000000002E-2</v>
          </cell>
          <cell r="R26">
            <v>0.38301000000000002</v>
          </cell>
          <cell r="S26">
            <v>12.066000000000001</v>
          </cell>
          <cell r="T26">
            <v>0</v>
          </cell>
          <cell r="U26">
            <v>0</v>
          </cell>
          <cell r="V26">
            <v>1.2</v>
          </cell>
          <cell r="W26">
            <v>0</v>
          </cell>
          <cell r="X26">
            <v>0.02</v>
          </cell>
          <cell r="Y26">
            <v>2.2599999999999998</v>
          </cell>
          <cell r="Z26">
            <v>3.05E-6</v>
          </cell>
          <cell r="AA26">
            <v>3.9999999999999998E-6</v>
          </cell>
          <cell r="AB26">
            <v>3.0000000000000001E-3</v>
          </cell>
          <cell r="AC26">
            <v>2730</v>
          </cell>
          <cell r="AD26">
            <v>0</v>
          </cell>
          <cell r="AE26">
            <v>1</v>
          </cell>
        </row>
        <row r="27">
          <cell r="A27">
            <v>36465</v>
          </cell>
          <cell r="B27">
            <v>5047.3500000000004</v>
          </cell>
          <cell r="C27">
            <v>5.13</v>
          </cell>
          <cell r="D27">
            <v>10</v>
          </cell>
          <cell r="E27">
            <v>12</v>
          </cell>
          <cell r="F27">
            <v>0</v>
          </cell>
          <cell r="G27">
            <v>10</v>
          </cell>
          <cell r="H27">
            <v>12</v>
          </cell>
          <cell r="I27">
            <v>0</v>
          </cell>
          <cell r="J27">
            <v>4860.8500000000004</v>
          </cell>
          <cell r="K27">
            <v>0.84970000000000001</v>
          </cell>
          <cell r="L27">
            <v>0.15029999999999999</v>
          </cell>
          <cell r="M27">
            <v>3117.31</v>
          </cell>
          <cell r="N27">
            <v>0</v>
          </cell>
          <cell r="O27">
            <v>3.7399999999999998E-3</v>
          </cell>
          <cell r="P27">
            <v>1.0134000000000001</v>
          </cell>
          <cell r="Q27">
            <v>2.4060000000000002E-2</v>
          </cell>
          <cell r="R27">
            <v>0.38301000000000002</v>
          </cell>
          <cell r="S27">
            <v>12.019</v>
          </cell>
          <cell r="T27">
            <v>0</v>
          </cell>
          <cell r="U27">
            <v>0</v>
          </cell>
          <cell r="V27">
            <v>1.2</v>
          </cell>
          <cell r="W27">
            <v>0</v>
          </cell>
          <cell r="X27">
            <v>0.02</v>
          </cell>
          <cell r="Y27">
            <v>2.2599999999999998</v>
          </cell>
          <cell r="Z27">
            <v>3.05E-6</v>
          </cell>
          <cell r="AA27">
            <v>3.9999999999999998E-6</v>
          </cell>
          <cell r="AB27">
            <v>4.0000000000000001E-3</v>
          </cell>
          <cell r="AC27">
            <v>3040</v>
          </cell>
          <cell r="AD27">
            <v>0</v>
          </cell>
          <cell r="AE27">
            <v>1</v>
          </cell>
        </row>
        <row r="28">
          <cell r="A28">
            <v>36495</v>
          </cell>
          <cell r="B28">
            <v>5018.1499999999996</v>
          </cell>
          <cell r="C28">
            <v>5.63</v>
          </cell>
          <cell r="D28">
            <v>10</v>
          </cell>
          <cell r="E28">
            <v>12</v>
          </cell>
          <cell r="F28">
            <v>0</v>
          </cell>
          <cell r="G28">
            <v>10</v>
          </cell>
          <cell r="H28">
            <v>12</v>
          </cell>
          <cell r="I28">
            <v>0</v>
          </cell>
          <cell r="J28">
            <v>4839.53</v>
          </cell>
          <cell r="K28">
            <v>0.84970000000000001</v>
          </cell>
          <cell r="L28">
            <v>0.15029999999999999</v>
          </cell>
          <cell r="M28">
            <v>3084.86</v>
          </cell>
          <cell r="N28">
            <v>0</v>
          </cell>
          <cell r="O28">
            <v>3.7499999999999999E-3</v>
          </cell>
          <cell r="P28">
            <v>1.0135000000000001</v>
          </cell>
          <cell r="Q28">
            <v>2.3980000000000001E-2</v>
          </cell>
          <cell r="R28">
            <v>0.38301000000000002</v>
          </cell>
          <cell r="S28">
            <v>11.972</v>
          </cell>
          <cell r="T28">
            <v>0</v>
          </cell>
          <cell r="U28">
            <v>0</v>
          </cell>
          <cell r="V28">
            <v>1.2</v>
          </cell>
          <cell r="W28">
            <v>0</v>
          </cell>
          <cell r="X28">
            <v>0.02</v>
          </cell>
          <cell r="Y28">
            <v>2.2599999999999998</v>
          </cell>
          <cell r="Z28">
            <v>3.05E-6</v>
          </cell>
          <cell r="AA28">
            <v>3.9999999999999998E-6</v>
          </cell>
          <cell r="AB28">
            <v>4.0000000000000001E-3</v>
          </cell>
          <cell r="AC28">
            <v>3340</v>
          </cell>
          <cell r="AD28">
            <v>0</v>
          </cell>
          <cell r="AE28">
            <v>1</v>
          </cell>
        </row>
        <row r="29">
          <cell r="A29">
            <v>36526</v>
          </cell>
          <cell r="B29">
            <v>4987.66</v>
          </cell>
          <cell r="C29">
            <v>6.16</v>
          </cell>
          <cell r="D29">
            <v>10</v>
          </cell>
          <cell r="E29">
            <v>12</v>
          </cell>
          <cell r="F29">
            <v>0</v>
          </cell>
          <cell r="G29">
            <v>10</v>
          </cell>
          <cell r="H29">
            <v>12</v>
          </cell>
          <cell r="I29">
            <v>0</v>
          </cell>
          <cell r="J29">
            <v>4817.21</v>
          </cell>
          <cell r="K29">
            <v>0.84960000000000002</v>
          </cell>
          <cell r="L29">
            <v>0.15040000000000001</v>
          </cell>
          <cell r="M29">
            <v>3050.92</v>
          </cell>
          <cell r="N29">
            <v>0</v>
          </cell>
          <cell r="O29">
            <v>3.7699999999999999E-3</v>
          </cell>
          <cell r="P29">
            <v>1.0135000000000001</v>
          </cell>
          <cell r="Q29">
            <v>2.3900000000000001E-2</v>
          </cell>
          <cell r="R29">
            <v>0.38301000000000002</v>
          </cell>
          <cell r="S29">
            <v>11.923</v>
          </cell>
          <cell r="T29">
            <v>0</v>
          </cell>
          <cell r="U29">
            <v>0</v>
          </cell>
          <cell r="V29">
            <v>1.2</v>
          </cell>
          <cell r="W29">
            <v>0</v>
          </cell>
          <cell r="X29">
            <v>0.02</v>
          </cell>
          <cell r="Y29">
            <v>2.2599999999999998</v>
          </cell>
          <cell r="Z29">
            <v>3.05E-6</v>
          </cell>
          <cell r="AA29">
            <v>3.9999999999999998E-6</v>
          </cell>
          <cell r="AB29">
            <v>4.0000000000000001E-3</v>
          </cell>
          <cell r="AC29">
            <v>3650</v>
          </cell>
          <cell r="AD29">
            <v>0</v>
          </cell>
          <cell r="AE29">
            <v>1</v>
          </cell>
        </row>
        <row r="30">
          <cell r="A30">
            <v>36557</v>
          </cell>
          <cell r="B30">
            <v>4956.83</v>
          </cell>
          <cell r="C30">
            <v>6.68</v>
          </cell>
          <cell r="D30">
            <v>10</v>
          </cell>
          <cell r="E30">
            <v>12</v>
          </cell>
          <cell r="F30">
            <v>0</v>
          </cell>
          <cell r="G30">
            <v>10</v>
          </cell>
          <cell r="H30">
            <v>12</v>
          </cell>
          <cell r="I30">
            <v>0</v>
          </cell>
          <cell r="J30">
            <v>4794.57</v>
          </cell>
          <cell r="K30">
            <v>0.84960000000000002</v>
          </cell>
          <cell r="L30">
            <v>0.15040000000000001</v>
          </cell>
          <cell r="M30">
            <v>3016.3</v>
          </cell>
          <cell r="N30">
            <v>0</v>
          </cell>
          <cell r="O30">
            <v>3.8E-3</v>
          </cell>
          <cell r="P30">
            <v>1.0136000000000001</v>
          </cell>
          <cell r="Q30">
            <v>2.3820000000000001E-2</v>
          </cell>
          <cell r="R30">
            <v>0.38301000000000002</v>
          </cell>
          <cell r="S30">
            <v>11.872999999999999</v>
          </cell>
          <cell r="T30">
            <v>0</v>
          </cell>
          <cell r="U30">
            <v>0</v>
          </cell>
          <cell r="V30">
            <v>1.2</v>
          </cell>
          <cell r="W30">
            <v>0</v>
          </cell>
          <cell r="X30">
            <v>0.02</v>
          </cell>
          <cell r="Y30">
            <v>2.2599999999999998</v>
          </cell>
          <cell r="Z30">
            <v>3.05E-6</v>
          </cell>
          <cell r="AA30">
            <v>3.9999999999999998E-6</v>
          </cell>
          <cell r="AB30">
            <v>5.0000000000000001E-3</v>
          </cell>
          <cell r="AC30">
            <v>3960</v>
          </cell>
          <cell r="AD30">
            <v>0</v>
          </cell>
          <cell r="AE30">
            <v>1</v>
          </cell>
        </row>
        <row r="31">
          <cell r="A31">
            <v>36586</v>
          </cell>
          <cell r="B31">
            <v>4928.7</v>
          </cell>
          <cell r="C31">
            <v>7.15</v>
          </cell>
          <cell r="D31">
            <v>10</v>
          </cell>
          <cell r="E31">
            <v>12</v>
          </cell>
          <cell r="F31">
            <v>0</v>
          </cell>
          <cell r="G31">
            <v>10</v>
          </cell>
          <cell r="H31">
            <v>12</v>
          </cell>
          <cell r="I31">
            <v>0</v>
          </cell>
          <cell r="J31">
            <v>4773.8599999999997</v>
          </cell>
          <cell r="K31">
            <v>0.84960000000000002</v>
          </cell>
          <cell r="L31">
            <v>0.15040000000000001</v>
          </cell>
          <cell r="M31">
            <v>2985.01</v>
          </cell>
          <cell r="N31">
            <v>0</v>
          </cell>
          <cell r="O31">
            <v>3.81E-3</v>
          </cell>
          <cell r="P31">
            <v>1.0137</v>
          </cell>
          <cell r="Q31">
            <v>2.3740000000000001E-2</v>
          </cell>
          <cell r="R31">
            <v>0.38301000000000002</v>
          </cell>
          <cell r="S31">
            <v>11.827999999999999</v>
          </cell>
          <cell r="T31">
            <v>0</v>
          </cell>
          <cell r="U31">
            <v>0</v>
          </cell>
          <cell r="V31">
            <v>1.2</v>
          </cell>
          <cell r="W31">
            <v>0</v>
          </cell>
          <cell r="X31">
            <v>0.02</v>
          </cell>
          <cell r="Y31">
            <v>2.2599999999999998</v>
          </cell>
          <cell r="Z31">
            <v>3.05E-6</v>
          </cell>
          <cell r="AA31">
            <v>3.9999999999999998E-6</v>
          </cell>
          <cell r="AB31">
            <v>5.0000000000000001E-3</v>
          </cell>
          <cell r="AC31">
            <v>4240</v>
          </cell>
          <cell r="AD31">
            <v>0</v>
          </cell>
          <cell r="AE31">
            <v>1</v>
          </cell>
        </row>
        <row r="32">
          <cell r="A32">
            <v>36617</v>
          </cell>
          <cell r="B32">
            <v>4897.2299999999996</v>
          </cell>
          <cell r="C32">
            <v>7.67</v>
          </cell>
          <cell r="D32">
            <v>10</v>
          </cell>
          <cell r="E32">
            <v>12</v>
          </cell>
          <cell r="F32">
            <v>0</v>
          </cell>
          <cell r="G32">
            <v>10</v>
          </cell>
          <cell r="H32">
            <v>12</v>
          </cell>
          <cell r="I32">
            <v>0</v>
          </cell>
          <cell r="J32">
            <v>4750.62</v>
          </cell>
          <cell r="K32">
            <v>0.84950000000000003</v>
          </cell>
          <cell r="L32">
            <v>0.15049999999999999</v>
          </cell>
          <cell r="M32">
            <v>2950.4</v>
          </cell>
          <cell r="N32">
            <v>0</v>
          </cell>
          <cell r="O32">
            <v>3.8400000000000001E-3</v>
          </cell>
          <cell r="P32">
            <v>1.0138</v>
          </cell>
          <cell r="Q32">
            <v>2.366E-2</v>
          </cell>
          <cell r="R32">
            <v>0.38301000000000002</v>
          </cell>
          <cell r="S32">
            <v>11.776</v>
          </cell>
          <cell r="T32">
            <v>0</v>
          </cell>
          <cell r="U32">
            <v>0</v>
          </cell>
          <cell r="V32">
            <v>1.2</v>
          </cell>
          <cell r="W32">
            <v>0</v>
          </cell>
          <cell r="X32">
            <v>0.02</v>
          </cell>
          <cell r="Y32">
            <v>2.2599999999999998</v>
          </cell>
          <cell r="Z32">
            <v>3.05E-6</v>
          </cell>
          <cell r="AA32">
            <v>3.9999999999999998E-6</v>
          </cell>
          <cell r="AB32">
            <v>5.0000000000000001E-3</v>
          </cell>
          <cell r="AC32">
            <v>4550</v>
          </cell>
          <cell r="AD32">
            <v>0</v>
          </cell>
          <cell r="AE32">
            <v>1</v>
          </cell>
        </row>
        <row r="33">
          <cell r="A33">
            <v>36647</v>
          </cell>
          <cell r="B33">
            <v>4866.4399999999996</v>
          </cell>
          <cell r="C33">
            <v>8.18</v>
          </cell>
          <cell r="D33">
            <v>10</v>
          </cell>
          <cell r="E33">
            <v>12</v>
          </cell>
          <cell r="F33">
            <v>0</v>
          </cell>
          <cell r="G33">
            <v>10</v>
          </cell>
          <cell r="H33">
            <v>12</v>
          </cell>
          <cell r="I33">
            <v>0</v>
          </cell>
          <cell r="J33">
            <v>4727.8100000000004</v>
          </cell>
          <cell r="K33">
            <v>0.84950000000000003</v>
          </cell>
          <cell r="L33">
            <v>0.15049999999999999</v>
          </cell>
          <cell r="M33">
            <v>2916.29</v>
          </cell>
          <cell r="N33">
            <v>0</v>
          </cell>
          <cell r="O33">
            <v>3.8600000000000001E-3</v>
          </cell>
          <cell r="P33">
            <v>1.0139</v>
          </cell>
          <cell r="Q33">
            <v>2.358E-2</v>
          </cell>
          <cell r="R33">
            <v>0.38301000000000002</v>
          </cell>
          <cell r="S33">
            <v>11.725</v>
          </cell>
          <cell r="T33">
            <v>0</v>
          </cell>
          <cell r="U33">
            <v>0</v>
          </cell>
          <cell r="V33">
            <v>1.2</v>
          </cell>
          <cell r="W33">
            <v>0</v>
          </cell>
          <cell r="X33">
            <v>0.02</v>
          </cell>
          <cell r="Y33">
            <v>2.2599999999999998</v>
          </cell>
          <cell r="Z33">
            <v>3.05E-6</v>
          </cell>
          <cell r="AA33">
            <v>3.9999999999999998E-6</v>
          </cell>
          <cell r="AB33">
            <v>6.0000000000000001E-3</v>
          </cell>
          <cell r="AC33">
            <v>4850</v>
          </cell>
          <cell r="AD33">
            <v>0</v>
          </cell>
          <cell r="AE33">
            <v>1</v>
          </cell>
        </row>
        <row r="34">
          <cell r="A34">
            <v>36678</v>
          </cell>
          <cell r="B34">
            <v>4834.2700000000004</v>
          </cell>
          <cell r="C34">
            <v>8.6999999999999993</v>
          </cell>
          <cell r="D34">
            <v>10</v>
          </cell>
          <cell r="E34">
            <v>12</v>
          </cell>
          <cell r="F34">
            <v>0</v>
          </cell>
          <cell r="G34">
            <v>10</v>
          </cell>
          <cell r="H34">
            <v>12</v>
          </cell>
          <cell r="I34">
            <v>0</v>
          </cell>
          <cell r="J34">
            <v>4703.91</v>
          </cell>
          <cell r="K34">
            <v>0.84950000000000003</v>
          </cell>
          <cell r="L34">
            <v>0.15049999999999999</v>
          </cell>
          <cell r="M34">
            <v>2880.5</v>
          </cell>
          <cell r="N34">
            <v>0</v>
          </cell>
          <cell r="O34">
            <v>3.8800000000000002E-3</v>
          </cell>
          <cell r="P34">
            <v>1.014</v>
          </cell>
          <cell r="Q34">
            <v>2.349E-2</v>
          </cell>
          <cell r="R34">
            <v>0.38301000000000002</v>
          </cell>
          <cell r="S34">
            <v>11.672000000000001</v>
          </cell>
          <cell r="T34">
            <v>0</v>
          </cell>
          <cell r="U34">
            <v>0</v>
          </cell>
          <cell r="V34">
            <v>1.2</v>
          </cell>
          <cell r="W34">
            <v>0</v>
          </cell>
          <cell r="X34">
            <v>0.02</v>
          </cell>
          <cell r="Y34">
            <v>2.2599999999999998</v>
          </cell>
          <cell r="Z34">
            <v>3.0400000000000001E-6</v>
          </cell>
          <cell r="AA34">
            <v>3.9999999999999998E-6</v>
          </cell>
          <cell r="AB34">
            <v>6.0000000000000001E-3</v>
          </cell>
          <cell r="AC34">
            <v>5160</v>
          </cell>
          <cell r="AD34">
            <v>0</v>
          </cell>
          <cell r="AE34">
            <v>1</v>
          </cell>
        </row>
        <row r="35">
          <cell r="A35">
            <v>36708</v>
          </cell>
          <cell r="B35">
            <v>4802.8100000000004</v>
          </cell>
          <cell r="C35">
            <v>9.2100000000000009</v>
          </cell>
          <cell r="D35">
            <v>10</v>
          </cell>
          <cell r="E35">
            <v>12</v>
          </cell>
          <cell r="F35">
            <v>0</v>
          </cell>
          <cell r="G35">
            <v>10</v>
          </cell>
          <cell r="H35">
            <v>12</v>
          </cell>
          <cell r="I35">
            <v>0</v>
          </cell>
          <cell r="J35">
            <v>4680.46</v>
          </cell>
          <cell r="K35">
            <v>0.84940000000000004</v>
          </cell>
          <cell r="L35">
            <v>0.15060000000000001</v>
          </cell>
          <cell r="M35">
            <v>2845.44</v>
          </cell>
          <cell r="N35">
            <v>0</v>
          </cell>
          <cell r="O35">
            <v>3.8999999999999998E-3</v>
          </cell>
          <cell r="P35">
            <v>1.0141</v>
          </cell>
          <cell r="Q35">
            <v>2.341E-2</v>
          </cell>
          <cell r="R35">
            <v>0.38301000000000002</v>
          </cell>
          <cell r="S35">
            <v>11.62</v>
          </cell>
          <cell r="T35">
            <v>0</v>
          </cell>
          <cell r="U35">
            <v>0</v>
          </cell>
          <cell r="V35">
            <v>1.2</v>
          </cell>
          <cell r="W35">
            <v>0</v>
          </cell>
          <cell r="X35">
            <v>0.02</v>
          </cell>
          <cell r="Y35">
            <v>2.2599999999999998</v>
          </cell>
          <cell r="Z35">
            <v>3.0400000000000001E-6</v>
          </cell>
          <cell r="AA35">
            <v>3.9999999999999998E-6</v>
          </cell>
          <cell r="AB35">
            <v>7.0000000000000001E-3</v>
          </cell>
          <cell r="AC35">
            <v>5460</v>
          </cell>
          <cell r="AD35">
            <v>0</v>
          </cell>
          <cell r="AE35">
            <v>1</v>
          </cell>
        </row>
        <row r="36">
          <cell r="A36">
            <v>36739</v>
          </cell>
          <cell r="B36">
            <v>4741.6099999999997</v>
          </cell>
          <cell r="C36">
            <v>9.73</v>
          </cell>
          <cell r="D36">
            <v>10</v>
          </cell>
          <cell r="E36">
            <v>12</v>
          </cell>
          <cell r="F36">
            <v>0</v>
          </cell>
          <cell r="G36">
            <v>10</v>
          </cell>
          <cell r="H36">
            <v>12</v>
          </cell>
          <cell r="I36">
            <v>0</v>
          </cell>
          <cell r="J36">
            <v>4635.5200000000004</v>
          </cell>
          <cell r="K36">
            <v>0.84940000000000004</v>
          </cell>
          <cell r="L36">
            <v>0.15060000000000001</v>
          </cell>
          <cell r="M36">
            <v>2776.47</v>
          </cell>
          <cell r="N36">
            <v>0</v>
          </cell>
          <cell r="O36">
            <v>3.9199999999999999E-3</v>
          </cell>
          <cell r="P36">
            <v>1.0143</v>
          </cell>
          <cell r="Q36">
            <v>2.324E-2</v>
          </cell>
          <cell r="R36">
            <v>0.38301000000000002</v>
          </cell>
          <cell r="S36">
            <v>11.516</v>
          </cell>
          <cell r="T36">
            <v>0</v>
          </cell>
          <cell r="U36">
            <v>0</v>
          </cell>
          <cell r="V36">
            <v>1.2</v>
          </cell>
          <cell r="W36">
            <v>0</v>
          </cell>
          <cell r="X36">
            <v>0.02</v>
          </cell>
          <cell r="Y36">
            <v>2.2599999999999998</v>
          </cell>
          <cell r="Z36">
            <v>3.0400000000000001E-6</v>
          </cell>
          <cell r="AA36">
            <v>3.9999999999999998E-6</v>
          </cell>
          <cell r="AB36">
            <v>7.0000000000000001E-3</v>
          </cell>
          <cell r="AC36">
            <v>5770</v>
          </cell>
          <cell r="AD36">
            <v>0</v>
          </cell>
          <cell r="AE36">
            <v>1</v>
          </cell>
        </row>
        <row r="37">
          <cell r="A37">
            <v>36770</v>
          </cell>
          <cell r="B37">
            <v>4677.07</v>
          </cell>
          <cell r="C37">
            <v>10.3</v>
          </cell>
          <cell r="D37">
            <v>10</v>
          </cell>
          <cell r="E37">
            <v>12</v>
          </cell>
          <cell r="F37">
            <v>0</v>
          </cell>
          <cell r="G37">
            <v>10</v>
          </cell>
          <cell r="H37">
            <v>12</v>
          </cell>
          <cell r="I37">
            <v>0</v>
          </cell>
          <cell r="J37">
            <v>4587.8599999999997</v>
          </cell>
          <cell r="K37">
            <v>0.84930000000000005</v>
          </cell>
          <cell r="L37">
            <v>0.1507</v>
          </cell>
          <cell r="M37">
            <v>2703.07</v>
          </cell>
          <cell r="N37">
            <v>0</v>
          </cell>
          <cell r="O37">
            <v>3.9399999999999999E-3</v>
          </cell>
          <cell r="P37">
            <v>1.0145</v>
          </cell>
          <cell r="Q37">
            <v>2.307E-2</v>
          </cell>
          <cell r="R37">
            <v>0.38301000000000002</v>
          </cell>
          <cell r="S37">
            <v>11.406000000000001</v>
          </cell>
          <cell r="T37">
            <v>0</v>
          </cell>
          <cell r="U37">
            <v>0</v>
          </cell>
          <cell r="V37">
            <v>1.2</v>
          </cell>
          <cell r="W37">
            <v>0</v>
          </cell>
          <cell r="X37">
            <v>0.02</v>
          </cell>
          <cell r="Y37">
            <v>2.2599999999999998</v>
          </cell>
          <cell r="Z37">
            <v>3.0400000000000001E-6</v>
          </cell>
          <cell r="AA37">
            <v>3.9999999999999998E-6</v>
          </cell>
          <cell r="AB37">
            <v>7.0000000000000001E-3</v>
          </cell>
          <cell r="AC37">
            <v>6080</v>
          </cell>
          <cell r="AD37">
            <v>0</v>
          </cell>
          <cell r="AE37">
            <v>1</v>
          </cell>
        </row>
        <row r="38">
          <cell r="A38">
            <v>36800</v>
          </cell>
          <cell r="B38">
            <v>4613.93</v>
          </cell>
          <cell r="C38">
            <v>10.8</v>
          </cell>
          <cell r="D38">
            <v>10</v>
          </cell>
          <cell r="E38">
            <v>12</v>
          </cell>
          <cell r="F38">
            <v>0</v>
          </cell>
          <cell r="G38">
            <v>10</v>
          </cell>
          <cell r="H38">
            <v>12</v>
          </cell>
          <cell r="I38">
            <v>0</v>
          </cell>
          <cell r="J38">
            <v>4540.93</v>
          </cell>
          <cell r="K38">
            <v>0.84919999999999995</v>
          </cell>
          <cell r="L38">
            <v>0.15079999999999999</v>
          </cell>
          <cell r="M38">
            <v>2630.49</v>
          </cell>
          <cell r="N38">
            <v>0</v>
          </cell>
          <cell r="O38">
            <v>3.96E-3</v>
          </cell>
          <cell r="P38">
            <v>1.0146999999999999</v>
          </cell>
          <cell r="Q38">
            <v>2.29E-2</v>
          </cell>
          <cell r="R38">
            <v>0.38301000000000002</v>
          </cell>
          <cell r="S38">
            <v>11.297000000000001</v>
          </cell>
          <cell r="T38">
            <v>0</v>
          </cell>
          <cell r="U38">
            <v>0</v>
          </cell>
          <cell r="V38">
            <v>1.2</v>
          </cell>
          <cell r="W38">
            <v>0</v>
          </cell>
          <cell r="X38">
            <v>0.02</v>
          </cell>
          <cell r="Y38">
            <v>2.2599999999999998</v>
          </cell>
          <cell r="Z38">
            <v>3.0400000000000001E-6</v>
          </cell>
          <cell r="AA38">
            <v>3.9999999999999998E-6</v>
          </cell>
          <cell r="AB38">
            <v>8.0000000000000002E-3</v>
          </cell>
          <cell r="AC38">
            <v>6380</v>
          </cell>
          <cell r="AD38">
            <v>0</v>
          </cell>
          <cell r="AE38">
            <v>1</v>
          </cell>
        </row>
        <row r="39">
          <cell r="A39">
            <v>36831</v>
          </cell>
          <cell r="B39">
            <v>4547.9799999999996</v>
          </cell>
          <cell r="C39">
            <v>11.3</v>
          </cell>
          <cell r="D39">
            <v>10</v>
          </cell>
          <cell r="E39">
            <v>12</v>
          </cell>
          <cell r="F39">
            <v>0</v>
          </cell>
          <cell r="G39">
            <v>10</v>
          </cell>
          <cell r="H39">
            <v>12</v>
          </cell>
          <cell r="I39">
            <v>0</v>
          </cell>
          <cell r="J39">
            <v>4491.57</v>
          </cell>
          <cell r="K39">
            <v>0.84919999999999995</v>
          </cell>
          <cell r="L39">
            <v>0.15079999999999999</v>
          </cell>
          <cell r="M39">
            <v>2553.7399999999998</v>
          </cell>
          <cell r="N39">
            <v>0</v>
          </cell>
          <cell r="O39">
            <v>3.98E-3</v>
          </cell>
          <cell r="P39">
            <v>1.0148999999999999</v>
          </cell>
          <cell r="Q39">
            <v>2.273E-2</v>
          </cell>
          <cell r="R39">
            <v>0.38301000000000002</v>
          </cell>
          <cell r="S39">
            <v>11.182</v>
          </cell>
          <cell r="T39">
            <v>0</v>
          </cell>
          <cell r="U39">
            <v>0</v>
          </cell>
          <cell r="V39">
            <v>1.2</v>
          </cell>
          <cell r="W39">
            <v>0</v>
          </cell>
          <cell r="X39">
            <v>0.02</v>
          </cell>
          <cell r="Y39">
            <v>2.2599999999999998</v>
          </cell>
          <cell r="Z39">
            <v>3.0400000000000001E-6</v>
          </cell>
          <cell r="AA39">
            <v>3.9999999999999998E-6</v>
          </cell>
          <cell r="AB39">
            <v>8.0000000000000002E-3</v>
          </cell>
          <cell r="AC39">
            <v>6690</v>
          </cell>
          <cell r="AD39">
            <v>0</v>
          </cell>
          <cell r="AE39">
            <v>1</v>
          </cell>
        </row>
        <row r="40">
          <cell r="A40">
            <v>36861</v>
          </cell>
          <cell r="B40">
            <v>4494.26</v>
          </cell>
          <cell r="C40">
            <v>11.8</v>
          </cell>
          <cell r="D40">
            <v>10</v>
          </cell>
          <cell r="E40">
            <v>12</v>
          </cell>
          <cell r="F40">
            <v>0</v>
          </cell>
          <cell r="G40">
            <v>10</v>
          </cell>
          <cell r="H40">
            <v>12</v>
          </cell>
          <cell r="I40">
            <v>0</v>
          </cell>
          <cell r="J40">
            <v>4450.8500000000004</v>
          </cell>
          <cell r="K40">
            <v>0.84909999999999997</v>
          </cell>
          <cell r="L40">
            <v>0.15090000000000001</v>
          </cell>
          <cell r="M40">
            <v>2490.33</v>
          </cell>
          <cell r="N40">
            <v>0</v>
          </cell>
          <cell r="O40">
            <v>4.0099999999999997E-3</v>
          </cell>
          <cell r="P40">
            <v>1.0150999999999999</v>
          </cell>
          <cell r="Q40">
            <v>2.2579999999999999E-2</v>
          </cell>
          <cell r="R40">
            <v>0.38301000000000002</v>
          </cell>
          <cell r="S40">
            <v>11.086</v>
          </cell>
          <cell r="T40">
            <v>0</v>
          </cell>
          <cell r="U40">
            <v>0</v>
          </cell>
          <cell r="V40">
            <v>1.2</v>
          </cell>
          <cell r="W40">
            <v>0</v>
          </cell>
          <cell r="X40">
            <v>0.02</v>
          </cell>
          <cell r="Y40">
            <v>2.2599999999999998</v>
          </cell>
          <cell r="Z40">
            <v>3.0400000000000001E-6</v>
          </cell>
          <cell r="AA40">
            <v>3.9999999999999998E-6</v>
          </cell>
          <cell r="AB40">
            <v>8.0000000000000002E-3</v>
          </cell>
          <cell r="AC40">
            <v>6990</v>
          </cell>
          <cell r="AD40">
            <v>0</v>
          </cell>
          <cell r="AE40">
            <v>1</v>
          </cell>
        </row>
        <row r="41">
          <cell r="A41">
            <v>36892</v>
          </cell>
          <cell r="B41">
            <v>4470.09</v>
          </cell>
          <cell r="C41">
            <v>12.3</v>
          </cell>
          <cell r="D41">
            <v>10</v>
          </cell>
          <cell r="E41">
            <v>12</v>
          </cell>
          <cell r="F41">
            <v>0</v>
          </cell>
          <cell r="G41">
            <v>10</v>
          </cell>
          <cell r="H41">
            <v>12</v>
          </cell>
          <cell r="I41">
            <v>0</v>
          </cell>
          <cell r="J41">
            <v>4431.5200000000004</v>
          </cell>
          <cell r="K41">
            <v>0.84909999999999997</v>
          </cell>
          <cell r="L41">
            <v>0.15090000000000001</v>
          </cell>
          <cell r="M41">
            <v>2461.71</v>
          </cell>
          <cell r="N41">
            <v>0</v>
          </cell>
          <cell r="O41">
            <v>4.0299999999999997E-3</v>
          </cell>
          <cell r="P41">
            <v>1.0150999999999999</v>
          </cell>
          <cell r="Q41">
            <v>2.2509999999999999E-2</v>
          </cell>
          <cell r="R41">
            <v>0.38301000000000002</v>
          </cell>
          <cell r="S41">
            <v>11.042999999999999</v>
          </cell>
          <cell r="T41">
            <v>0</v>
          </cell>
          <cell r="U41">
            <v>0</v>
          </cell>
          <cell r="V41">
            <v>1.2</v>
          </cell>
          <cell r="W41">
            <v>0</v>
          </cell>
          <cell r="X41">
            <v>0.02</v>
          </cell>
          <cell r="Y41">
            <v>2.2599999999999998</v>
          </cell>
          <cell r="Z41">
            <v>3.0400000000000001E-6</v>
          </cell>
          <cell r="AA41">
            <v>3.9999999999999998E-6</v>
          </cell>
          <cell r="AB41">
            <v>8.9999999999999993E-3</v>
          </cell>
          <cell r="AC41">
            <v>7310</v>
          </cell>
          <cell r="AD41">
            <v>0</v>
          </cell>
          <cell r="AE41">
            <v>1</v>
          </cell>
        </row>
        <row r="42">
          <cell r="A42">
            <v>36923</v>
          </cell>
          <cell r="B42">
            <v>4446.3999999999996</v>
          </cell>
          <cell r="C42">
            <v>12.8</v>
          </cell>
          <cell r="D42">
            <v>10</v>
          </cell>
          <cell r="E42">
            <v>12</v>
          </cell>
          <cell r="F42">
            <v>0</v>
          </cell>
          <cell r="G42">
            <v>10</v>
          </cell>
          <cell r="H42">
            <v>12</v>
          </cell>
          <cell r="I42">
            <v>0</v>
          </cell>
          <cell r="J42">
            <v>4412.5200000000004</v>
          </cell>
          <cell r="K42">
            <v>0.84909999999999997</v>
          </cell>
          <cell r="L42">
            <v>0.15090000000000001</v>
          </cell>
          <cell r="M42">
            <v>2433.3000000000002</v>
          </cell>
          <cell r="N42">
            <v>0</v>
          </cell>
          <cell r="O42">
            <v>4.0499999999999998E-3</v>
          </cell>
          <cell r="P42">
            <v>1.0152000000000001</v>
          </cell>
          <cell r="Q42">
            <v>2.2440000000000002E-2</v>
          </cell>
          <cell r="R42">
            <v>0.38301000000000002</v>
          </cell>
          <cell r="S42">
            <v>11</v>
          </cell>
          <cell r="T42">
            <v>0</v>
          </cell>
          <cell r="U42">
            <v>0</v>
          </cell>
          <cell r="V42">
            <v>1.2</v>
          </cell>
          <cell r="W42">
            <v>0</v>
          </cell>
          <cell r="X42">
            <v>0.02</v>
          </cell>
          <cell r="Y42">
            <v>2.2599999999999998</v>
          </cell>
          <cell r="Z42">
            <v>3.0400000000000001E-6</v>
          </cell>
          <cell r="AA42">
            <v>3.9999999999999998E-6</v>
          </cell>
          <cell r="AB42">
            <v>8.9999999999999993E-3</v>
          </cell>
          <cell r="AC42">
            <v>7620</v>
          </cell>
          <cell r="AD42">
            <v>0</v>
          </cell>
          <cell r="AE42">
            <v>1</v>
          </cell>
        </row>
        <row r="43">
          <cell r="A43">
            <v>36951</v>
          </cell>
          <cell r="B43">
            <v>4424.76</v>
          </cell>
          <cell r="C43">
            <v>13.3</v>
          </cell>
          <cell r="D43">
            <v>10</v>
          </cell>
          <cell r="E43">
            <v>12</v>
          </cell>
          <cell r="F43">
            <v>0.1</v>
          </cell>
          <cell r="G43">
            <v>10</v>
          </cell>
          <cell r="H43">
            <v>12</v>
          </cell>
          <cell r="I43">
            <v>0</v>
          </cell>
          <cell r="J43">
            <v>4395.1400000000003</v>
          </cell>
          <cell r="K43">
            <v>0.84899999999999998</v>
          </cell>
          <cell r="L43">
            <v>0.151</v>
          </cell>
          <cell r="M43">
            <v>2407.31</v>
          </cell>
          <cell r="N43">
            <v>0</v>
          </cell>
          <cell r="O43">
            <v>4.0800000000000003E-3</v>
          </cell>
          <cell r="P43">
            <v>1.0153000000000001</v>
          </cell>
          <cell r="Q43">
            <v>2.2370000000000001E-2</v>
          </cell>
          <cell r="R43">
            <v>0.38301000000000002</v>
          </cell>
          <cell r="S43">
            <v>10.961</v>
          </cell>
          <cell r="T43">
            <v>0</v>
          </cell>
          <cell r="U43">
            <v>0</v>
          </cell>
          <cell r="V43">
            <v>1.2</v>
          </cell>
          <cell r="W43">
            <v>0</v>
          </cell>
          <cell r="X43">
            <v>0.02</v>
          </cell>
          <cell r="Y43">
            <v>2.2599999999999998</v>
          </cell>
          <cell r="Z43">
            <v>3.0400000000000001E-6</v>
          </cell>
          <cell r="AA43">
            <v>3.9999999999999998E-6</v>
          </cell>
          <cell r="AB43">
            <v>8.9999999999999993E-3</v>
          </cell>
          <cell r="AC43">
            <v>7900</v>
          </cell>
          <cell r="AD43">
            <v>0</v>
          </cell>
          <cell r="AE43">
            <v>1</v>
          </cell>
        </row>
        <row r="44">
          <cell r="A44">
            <v>36982</v>
          </cell>
          <cell r="B44">
            <v>4400.53</v>
          </cell>
          <cell r="C44">
            <v>13.8</v>
          </cell>
          <cell r="D44">
            <v>10</v>
          </cell>
          <cell r="E44">
            <v>12</v>
          </cell>
          <cell r="F44">
            <v>0.1</v>
          </cell>
          <cell r="G44">
            <v>10</v>
          </cell>
          <cell r="H44">
            <v>12</v>
          </cell>
          <cell r="I44">
            <v>0.1</v>
          </cell>
          <cell r="J44">
            <v>4375.6400000000003</v>
          </cell>
          <cell r="K44">
            <v>0.84899999999999998</v>
          </cell>
          <cell r="L44">
            <v>0.151</v>
          </cell>
          <cell r="M44">
            <v>2378.17</v>
          </cell>
          <cell r="N44">
            <v>0.01</v>
          </cell>
          <cell r="O44">
            <v>4.1000000000000003E-3</v>
          </cell>
          <cell r="P44">
            <v>1.0154000000000001</v>
          </cell>
          <cell r="Q44">
            <v>2.23E-2</v>
          </cell>
          <cell r="R44">
            <v>0.38301000000000002</v>
          </cell>
          <cell r="S44">
            <v>10.917</v>
          </cell>
          <cell r="T44">
            <v>0</v>
          </cell>
          <cell r="U44">
            <v>0</v>
          </cell>
          <cell r="V44">
            <v>1.2</v>
          </cell>
          <cell r="W44">
            <v>0</v>
          </cell>
          <cell r="X44">
            <v>0.02</v>
          </cell>
          <cell r="Y44">
            <v>2.2599999999999998</v>
          </cell>
          <cell r="Z44">
            <v>3.0400000000000001E-6</v>
          </cell>
          <cell r="AA44">
            <v>3.9999999999999998E-6</v>
          </cell>
          <cell r="AB44">
            <v>0.01</v>
          </cell>
          <cell r="AC44">
            <v>8210</v>
          </cell>
          <cell r="AD44">
            <v>0</v>
          </cell>
          <cell r="AE44">
            <v>1</v>
          </cell>
        </row>
        <row r="45">
          <cell r="A45">
            <v>37012</v>
          </cell>
          <cell r="B45">
            <v>4376.8100000000004</v>
          </cell>
          <cell r="C45">
            <v>14.4</v>
          </cell>
          <cell r="D45">
            <v>10</v>
          </cell>
          <cell r="E45">
            <v>12</v>
          </cell>
          <cell r="F45">
            <v>0.1</v>
          </cell>
          <cell r="G45">
            <v>10</v>
          </cell>
          <cell r="H45">
            <v>12</v>
          </cell>
          <cell r="I45">
            <v>0.1</v>
          </cell>
          <cell r="J45">
            <v>4356.5</v>
          </cell>
          <cell r="K45">
            <v>0.84899999999999998</v>
          </cell>
          <cell r="L45">
            <v>0.151</v>
          </cell>
          <cell r="M45">
            <v>2349.27</v>
          </cell>
          <cell r="N45">
            <v>0.01</v>
          </cell>
          <cell r="O45">
            <v>4.1200000000000004E-3</v>
          </cell>
          <cell r="P45">
            <v>1.0154000000000001</v>
          </cell>
          <cell r="Q45">
            <v>2.223E-2</v>
          </cell>
          <cell r="R45">
            <v>0.38301000000000002</v>
          </cell>
          <cell r="S45">
            <v>10.874000000000001</v>
          </cell>
          <cell r="T45">
            <v>0</v>
          </cell>
          <cell r="U45">
            <v>0</v>
          </cell>
          <cell r="V45">
            <v>1.2</v>
          </cell>
          <cell r="W45">
            <v>0</v>
          </cell>
          <cell r="X45">
            <v>0.02</v>
          </cell>
          <cell r="Y45">
            <v>2.2599999999999998</v>
          </cell>
          <cell r="Z45">
            <v>3.0400000000000001E-6</v>
          </cell>
          <cell r="AA45">
            <v>3.9999999999999998E-6</v>
          </cell>
          <cell r="AB45">
            <v>0.01</v>
          </cell>
          <cell r="AC45">
            <v>8510</v>
          </cell>
          <cell r="AD45">
            <v>0</v>
          </cell>
          <cell r="AE45">
            <v>1</v>
          </cell>
        </row>
        <row r="46">
          <cell r="A46">
            <v>37043</v>
          </cell>
          <cell r="B46">
            <v>4352.01</v>
          </cell>
          <cell r="C46">
            <v>14.9</v>
          </cell>
          <cell r="D46">
            <v>10</v>
          </cell>
          <cell r="E46">
            <v>12</v>
          </cell>
          <cell r="F46">
            <v>0.1</v>
          </cell>
          <cell r="G46">
            <v>10</v>
          </cell>
          <cell r="H46">
            <v>12</v>
          </cell>
          <cell r="I46">
            <v>0.1</v>
          </cell>
          <cell r="J46">
            <v>4336.45</v>
          </cell>
          <cell r="K46">
            <v>0.84899999999999998</v>
          </cell>
          <cell r="L46">
            <v>0.151</v>
          </cell>
          <cell r="M46">
            <v>2318.9699999999998</v>
          </cell>
          <cell r="N46">
            <v>0.01</v>
          </cell>
          <cell r="O46">
            <v>4.15E-3</v>
          </cell>
          <cell r="P46">
            <v>1.0155000000000001</v>
          </cell>
          <cell r="Q46">
            <v>2.2159999999999999E-2</v>
          </cell>
          <cell r="R46">
            <v>0.38301000000000002</v>
          </cell>
          <cell r="S46">
            <v>10.829000000000001</v>
          </cell>
          <cell r="T46">
            <v>0</v>
          </cell>
          <cell r="U46">
            <v>0</v>
          </cell>
          <cell r="V46">
            <v>1.2</v>
          </cell>
          <cell r="W46">
            <v>0</v>
          </cell>
          <cell r="X46">
            <v>0.02</v>
          </cell>
          <cell r="Y46">
            <v>2.2599999999999998</v>
          </cell>
          <cell r="Z46">
            <v>3.0400000000000001E-6</v>
          </cell>
          <cell r="AA46">
            <v>3.9999999999999998E-6</v>
          </cell>
          <cell r="AB46">
            <v>1.0999999999999999E-2</v>
          </cell>
          <cell r="AC46">
            <v>8820</v>
          </cell>
          <cell r="AD46">
            <v>0</v>
          </cell>
          <cell r="AE46">
            <v>1</v>
          </cell>
        </row>
        <row r="47">
          <cell r="A47">
            <v>37073</v>
          </cell>
          <cell r="B47">
            <v>4327.72</v>
          </cell>
          <cell r="C47">
            <v>15.4</v>
          </cell>
          <cell r="D47">
            <v>10</v>
          </cell>
          <cell r="E47">
            <v>12</v>
          </cell>
          <cell r="F47">
            <v>0.1</v>
          </cell>
          <cell r="G47">
            <v>10</v>
          </cell>
          <cell r="H47">
            <v>12</v>
          </cell>
          <cell r="I47">
            <v>0.1</v>
          </cell>
          <cell r="J47">
            <v>4316.78</v>
          </cell>
          <cell r="K47">
            <v>0.84889999999999999</v>
          </cell>
          <cell r="L47">
            <v>0.15110000000000001</v>
          </cell>
          <cell r="M47">
            <v>2289.2199999999998</v>
          </cell>
          <cell r="N47">
            <v>0.01</v>
          </cell>
          <cell r="O47">
            <v>4.1700000000000001E-3</v>
          </cell>
          <cell r="P47">
            <v>1.0156000000000001</v>
          </cell>
          <cell r="Q47">
            <v>2.2079999999999999E-2</v>
          </cell>
          <cell r="R47">
            <v>0.38301000000000002</v>
          </cell>
          <cell r="S47">
            <v>10.784000000000001</v>
          </cell>
          <cell r="T47">
            <v>0</v>
          </cell>
          <cell r="U47">
            <v>0</v>
          </cell>
          <cell r="V47">
            <v>1.2</v>
          </cell>
          <cell r="W47">
            <v>0</v>
          </cell>
          <cell r="X47">
            <v>0.02</v>
          </cell>
          <cell r="Y47">
            <v>2.2599999999999998</v>
          </cell>
          <cell r="Z47">
            <v>3.0400000000000001E-6</v>
          </cell>
          <cell r="AA47">
            <v>3.9999999999999998E-6</v>
          </cell>
          <cell r="AB47">
            <v>1.0999999999999999E-2</v>
          </cell>
          <cell r="AC47">
            <v>9120</v>
          </cell>
          <cell r="AD47">
            <v>0</v>
          </cell>
          <cell r="AE47">
            <v>1</v>
          </cell>
        </row>
        <row r="48">
          <cell r="A48">
            <v>37104</v>
          </cell>
          <cell r="B48">
            <v>4302.32</v>
          </cell>
          <cell r="C48">
            <v>15.9</v>
          </cell>
          <cell r="D48">
            <v>10</v>
          </cell>
          <cell r="E48">
            <v>12</v>
          </cell>
          <cell r="F48">
            <v>0.1</v>
          </cell>
          <cell r="G48">
            <v>10</v>
          </cell>
          <cell r="H48">
            <v>12</v>
          </cell>
          <cell r="I48">
            <v>0.1</v>
          </cell>
          <cell r="J48">
            <v>4296.16</v>
          </cell>
          <cell r="K48">
            <v>0.84889999999999999</v>
          </cell>
          <cell r="L48">
            <v>0.15110000000000001</v>
          </cell>
          <cell r="M48">
            <v>2257.69</v>
          </cell>
          <cell r="N48">
            <v>0.01</v>
          </cell>
          <cell r="O48">
            <v>4.1999999999999997E-3</v>
          </cell>
          <cell r="P48">
            <v>1.0157</v>
          </cell>
          <cell r="Q48">
            <v>2.2009999999999998E-2</v>
          </cell>
          <cell r="R48">
            <v>0.38301000000000002</v>
          </cell>
          <cell r="S48">
            <v>10.737</v>
          </cell>
          <cell r="T48">
            <v>0</v>
          </cell>
          <cell r="U48">
            <v>0</v>
          </cell>
          <cell r="V48">
            <v>1.2</v>
          </cell>
          <cell r="W48">
            <v>0</v>
          </cell>
          <cell r="X48">
            <v>0.02</v>
          </cell>
          <cell r="Y48">
            <v>2.2599999999999998</v>
          </cell>
          <cell r="Z48">
            <v>3.0400000000000001E-6</v>
          </cell>
          <cell r="AA48">
            <v>3.9999999999999998E-6</v>
          </cell>
          <cell r="AB48">
            <v>1.0999999999999999E-2</v>
          </cell>
          <cell r="AC48">
            <v>9430</v>
          </cell>
          <cell r="AD48">
            <v>0</v>
          </cell>
          <cell r="AE48">
            <v>1</v>
          </cell>
        </row>
        <row r="49">
          <cell r="A49">
            <v>37135</v>
          </cell>
          <cell r="B49">
            <v>4276.6099999999997</v>
          </cell>
          <cell r="C49">
            <v>16.399999999999999</v>
          </cell>
          <cell r="D49">
            <v>10</v>
          </cell>
          <cell r="E49">
            <v>12</v>
          </cell>
          <cell r="F49">
            <v>0.1</v>
          </cell>
          <cell r="G49">
            <v>10</v>
          </cell>
          <cell r="H49">
            <v>12</v>
          </cell>
          <cell r="I49">
            <v>0.1</v>
          </cell>
          <cell r="J49">
            <v>4275.24</v>
          </cell>
          <cell r="K49">
            <v>0.84889999999999999</v>
          </cell>
          <cell r="L49">
            <v>0.15110000000000001</v>
          </cell>
          <cell r="M49">
            <v>2225.71</v>
          </cell>
          <cell r="N49">
            <v>0.01</v>
          </cell>
          <cell r="O49">
            <v>4.2199999999999998E-3</v>
          </cell>
          <cell r="P49">
            <v>1.0157</v>
          </cell>
          <cell r="Q49">
            <v>2.1930000000000002E-2</v>
          </cell>
          <cell r="R49">
            <v>0.38301000000000002</v>
          </cell>
          <cell r="S49">
            <v>10.689</v>
          </cell>
          <cell r="T49">
            <v>0</v>
          </cell>
          <cell r="U49">
            <v>0</v>
          </cell>
          <cell r="V49">
            <v>1.2</v>
          </cell>
          <cell r="W49">
            <v>0</v>
          </cell>
          <cell r="X49">
            <v>0.02</v>
          </cell>
          <cell r="Y49">
            <v>2.2599999999999998</v>
          </cell>
          <cell r="Z49">
            <v>3.0400000000000001E-6</v>
          </cell>
          <cell r="AA49">
            <v>3.9999999999999998E-6</v>
          </cell>
          <cell r="AB49">
            <v>1.2E-2</v>
          </cell>
          <cell r="AC49">
            <v>9740</v>
          </cell>
          <cell r="AD49">
            <v>0</v>
          </cell>
          <cell r="AE49">
            <v>1</v>
          </cell>
        </row>
        <row r="50">
          <cell r="A50">
            <v>37165</v>
          </cell>
          <cell r="B50">
            <v>4251.42</v>
          </cell>
          <cell r="C50">
            <v>16.899999999999999</v>
          </cell>
          <cell r="D50">
            <v>10</v>
          </cell>
          <cell r="E50">
            <v>12</v>
          </cell>
          <cell r="F50">
            <v>0.1</v>
          </cell>
          <cell r="G50">
            <v>10</v>
          </cell>
          <cell r="H50">
            <v>12</v>
          </cell>
          <cell r="I50">
            <v>0.1</v>
          </cell>
          <cell r="J50">
            <v>4254.71</v>
          </cell>
          <cell r="K50">
            <v>0.84889999999999999</v>
          </cell>
          <cell r="L50">
            <v>0.15110000000000001</v>
          </cell>
          <cell r="M50">
            <v>2194.13</v>
          </cell>
          <cell r="N50">
            <v>0.01</v>
          </cell>
          <cell r="O50">
            <v>4.2500000000000003E-3</v>
          </cell>
          <cell r="P50">
            <v>1.0158</v>
          </cell>
          <cell r="Q50">
            <v>2.1850000000000001E-2</v>
          </cell>
          <cell r="R50">
            <v>0.38301000000000002</v>
          </cell>
          <cell r="S50">
            <v>10.641999999999999</v>
          </cell>
          <cell r="T50">
            <v>0</v>
          </cell>
          <cell r="U50">
            <v>0</v>
          </cell>
          <cell r="V50">
            <v>1.2</v>
          </cell>
          <cell r="W50">
            <v>0</v>
          </cell>
          <cell r="X50">
            <v>0.02</v>
          </cell>
          <cell r="Y50">
            <v>2.2599999999999998</v>
          </cell>
          <cell r="Z50">
            <v>3.0400000000000001E-6</v>
          </cell>
          <cell r="AA50">
            <v>3.9999999999999998E-6</v>
          </cell>
          <cell r="AB50">
            <v>1.2E-2</v>
          </cell>
          <cell r="AC50">
            <v>10040</v>
          </cell>
          <cell r="AD50">
            <v>0</v>
          </cell>
          <cell r="AE50">
            <v>1</v>
          </cell>
        </row>
        <row r="51">
          <cell r="A51">
            <v>37196</v>
          </cell>
          <cell r="B51">
            <v>4225.08</v>
          </cell>
          <cell r="C51">
            <v>17.5</v>
          </cell>
          <cell r="D51">
            <v>10</v>
          </cell>
          <cell r="E51">
            <v>12</v>
          </cell>
          <cell r="F51">
            <v>0.1</v>
          </cell>
          <cell r="G51">
            <v>10</v>
          </cell>
          <cell r="H51">
            <v>12</v>
          </cell>
          <cell r="I51">
            <v>0.1</v>
          </cell>
          <cell r="J51">
            <v>4233.18</v>
          </cell>
          <cell r="K51">
            <v>0.8488</v>
          </cell>
          <cell r="L51">
            <v>0.1512</v>
          </cell>
          <cell r="M51">
            <v>2160.8000000000002</v>
          </cell>
          <cell r="N51">
            <v>0.01</v>
          </cell>
          <cell r="O51">
            <v>4.2700000000000004E-3</v>
          </cell>
          <cell r="P51">
            <v>1.0159</v>
          </cell>
          <cell r="Q51">
            <v>2.1780000000000001E-2</v>
          </cell>
          <cell r="R51">
            <v>0.38301000000000002</v>
          </cell>
          <cell r="S51">
            <v>10.592000000000001</v>
          </cell>
          <cell r="T51">
            <v>0</v>
          </cell>
          <cell r="U51">
            <v>0</v>
          </cell>
          <cell r="V51">
            <v>1.2</v>
          </cell>
          <cell r="W51">
            <v>0</v>
          </cell>
          <cell r="X51">
            <v>0.02</v>
          </cell>
          <cell r="Y51">
            <v>2.2599999999999998</v>
          </cell>
          <cell r="Z51">
            <v>3.0400000000000001E-6</v>
          </cell>
          <cell r="AA51">
            <v>3.9999999999999998E-6</v>
          </cell>
          <cell r="AB51">
            <v>1.2E-2</v>
          </cell>
          <cell r="AC51">
            <v>10350</v>
          </cell>
          <cell r="AD51">
            <v>0</v>
          </cell>
          <cell r="AE51">
            <v>1</v>
          </cell>
        </row>
        <row r="52">
          <cell r="A52">
            <v>37226</v>
          </cell>
          <cell r="B52">
            <v>4199.28</v>
          </cell>
          <cell r="C52">
            <v>18</v>
          </cell>
          <cell r="D52">
            <v>10</v>
          </cell>
          <cell r="E52">
            <v>12</v>
          </cell>
          <cell r="F52">
            <v>0.1</v>
          </cell>
          <cell r="G52">
            <v>10</v>
          </cell>
          <cell r="H52">
            <v>12</v>
          </cell>
          <cell r="I52">
            <v>0.1</v>
          </cell>
          <cell r="J52">
            <v>4212.03</v>
          </cell>
          <cell r="K52">
            <v>0.8488</v>
          </cell>
          <cell r="L52">
            <v>0.1512</v>
          </cell>
          <cell r="M52">
            <v>2128.0700000000002</v>
          </cell>
          <cell r="N52">
            <v>0.01</v>
          </cell>
          <cell r="O52">
            <v>4.3E-3</v>
          </cell>
          <cell r="P52">
            <v>1.016</v>
          </cell>
          <cell r="Q52">
            <v>2.1700000000000001E-2</v>
          </cell>
          <cell r="R52">
            <v>0.38301000000000002</v>
          </cell>
          <cell r="S52">
            <v>10.544</v>
          </cell>
          <cell r="T52">
            <v>0</v>
          </cell>
          <cell r="U52">
            <v>0</v>
          </cell>
          <cell r="V52">
            <v>1.2</v>
          </cell>
          <cell r="W52">
            <v>0</v>
          </cell>
          <cell r="X52">
            <v>0.02</v>
          </cell>
          <cell r="Y52">
            <v>2.2599999999999998</v>
          </cell>
          <cell r="Z52">
            <v>3.0400000000000001E-6</v>
          </cell>
          <cell r="AA52">
            <v>3.9999999999999998E-6</v>
          </cell>
          <cell r="AB52">
            <v>1.2999999999999999E-2</v>
          </cell>
          <cell r="AC52">
            <v>10650</v>
          </cell>
          <cell r="AD52">
            <v>0</v>
          </cell>
          <cell r="AE52">
            <v>1</v>
          </cell>
        </row>
        <row r="53">
          <cell r="A53">
            <v>37257</v>
          </cell>
          <cell r="B53">
            <v>4172.29</v>
          </cell>
          <cell r="C53">
            <v>18.5</v>
          </cell>
          <cell r="D53">
            <v>5.0002000000000004</v>
          </cell>
          <cell r="E53">
            <v>6</v>
          </cell>
          <cell r="F53">
            <v>0</v>
          </cell>
          <cell r="G53">
            <v>10</v>
          </cell>
          <cell r="H53">
            <v>12</v>
          </cell>
          <cell r="I53">
            <v>0.1</v>
          </cell>
          <cell r="J53">
            <v>4189.1099999999997</v>
          </cell>
          <cell r="K53">
            <v>0.8488</v>
          </cell>
          <cell r="L53">
            <v>0.1512</v>
          </cell>
          <cell r="M53">
            <v>2834.12</v>
          </cell>
          <cell r="N53">
            <v>0.01</v>
          </cell>
          <cell r="O53">
            <v>4.3299999999999996E-3</v>
          </cell>
          <cell r="P53">
            <v>1.0161</v>
          </cell>
          <cell r="Q53">
            <v>2.163E-2</v>
          </cell>
          <cell r="R53">
            <v>0.38301000000000002</v>
          </cell>
          <cell r="S53">
            <v>10.492000000000001</v>
          </cell>
          <cell r="T53">
            <v>0</v>
          </cell>
          <cell r="U53">
            <v>0</v>
          </cell>
          <cell r="V53">
            <v>1.2</v>
          </cell>
          <cell r="W53">
            <v>0</v>
          </cell>
          <cell r="X53">
            <v>0.02</v>
          </cell>
          <cell r="Y53">
            <v>2.2599999999999998</v>
          </cell>
          <cell r="Z53">
            <v>3.0400000000000001E-6</v>
          </cell>
          <cell r="AA53">
            <v>3.9999999999999998E-6</v>
          </cell>
          <cell r="AB53">
            <v>1.2999999999999999E-2</v>
          </cell>
          <cell r="AC53">
            <v>10960</v>
          </cell>
          <cell r="AD53">
            <v>0</v>
          </cell>
          <cell r="AE53">
            <v>1</v>
          </cell>
        </row>
        <row r="54">
          <cell r="A54">
            <v>37288</v>
          </cell>
          <cell r="B54">
            <v>4158.67</v>
          </cell>
          <cell r="C54">
            <v>18.7</v>
          </cell>
          <cell r="D54">
            <v>5.0007000000000001</v>
          </cell>
          <cell r="E54">
            <v>6</v>
          </cell>
          <cell r="F54">
            <v>0</v>
          </cell>
          <cell r="G54">
            <v>5.0003000000000002</v>
          </cell>
          <cell r="H54">
            <v>6</v>
          </cell>
          <cell r="I54">
            <v>0</v>
          </cell>
          <cell r="J54">
            <v>4177.53</v>
          </cell>
          <cell r="K54">
            <v>0.8488</v>
          </cell>
          <cell r="L54">
            <v>0.1512</v>
          </cell>
          <cell r="M54">
            <v>2821.08</v>
          </cell>
          <cell r="N54">
            <v>0.01</v>
          </cell>
          <cell r="O54">
            <v>4.3400000000000001E-3</v>
          </cell>
          <cell r="P54">
            <v>1.0161</v>
          </cell>
          <cell r="Q54">
            <v>2.1590000000000002E-2</v>
          </cell>
          <cell r="R54">
            <v>0.38301000000000002</v>
          </cell>
          <cell r="S54">
            <v>10.465999999999999</v>
          </cell>
          <cell r="T54">
            <v>0</v>
          </cell>
          <cell r="U54">
            <v>0</v>
          </cell>
          <cell r="V54">
            <v>1.2</v>
          </cell>
          <cell r="W54">
            <v>0</v>
          </cell>
          <cell r="X54">
            <v>0.02</v>
          </cell>
          <cell r="Y54">
            <v>2.2599999999999998</v>
          </cell>
          <cell r="Z54">
            <v>3.0400000000000001E-6</v>
          </cell>
          <cell r="AA54">
            <v>3.9999999999999998E-6</v>
          </cell>
          <cell r="AB54">
            <v>1.2999999999999999E-2</v>
          </cell>
          <cell r="AC54">
            <v>11115</v>
          </cell>
          <cell r="AD54">
            <v>0</v>
          </cell>
          <cell r="AE54">
            <v>1</v>
          </cell>
        </row>
        <row r="55">
          <cell r="A55">
            <v>37316</v>
          </cell>
          <cell r="B55">
            <v>4146.28</v>
          </cell>
          <cell r="C55">
            <v>19</v>
          </cell>
          <cell r="D55">
            <v>5.0000999999999998</v>
          </cell>
          <cell r="E55">
            <v>6</v>
          </cell>
          <cell r="F55">
            <v>0</v>
          </cell>
          <cell r="G55">
            <v>5.0011999999999999</v>
          </cell>
          <cell r="H55">
            <v>6</v>
          </cell>
          <cell r="I55">
            <v>0</v>
          </cell>
          <cell r="J55">
            <v>4166.99</v>
          </cell>
          <cell r="K55">
            <v>0.84870000000000001</v>
          </cell>
          <cell r="L55">
            <v>0.15129999999999999</v>
          </cell>
          <cell r="M55">
            <v>2809.35</v>
          </cell>
          <cell r="N55">
            <v>0.01</v>
          </cell>
          <cell r="O55">
            <v>4.3499999999999997E-3</v>
          </cell>
          <cell r="P55">
            <v>1.0161</v>
          </cell>
          <cell r="Q55">
            <v>2.1559999999999999E-2</v>
          </cell>
          <cell r="R55">
            <v>0.38301000000000002</v>
          </cell>
          <cell r="S55">
            <v>10.442</v>
          </cell>
          <cell r="T55">
            <v>0</v>
          </cell>
          <cell r="U55">
            <v>0</v>
          </cell>
          <cell r="V55">
            <v>1.2</v>
          </cell>
          <cell r="W55">
            <v>0</v>
          </cell>
          <cell r="X55">
            <v>0.02</v>
          </cell>
          <cell r="Y55">
            <v>2.2599999999999998</v>
          </cell>
          <cell r="Z55">
            <v>3.0400000000000001E-6</v>
          </cell>
          <cell r="AA55">
            <v>3.9999999999999998E-6</v>
          </cell>
          <cell r="AB55">
            <v>1.4E-2</v>
          </cell>
          <cell r="AC55">
            <v>11255</v>
          </cell>
          <cell r="AD55">
            <v>0</v>
          </cell>
          <cell r="AE55">
            <v>1</v>
          </cell>
        </row>
        <row r="56">
          <cell r="A56">
            <v>37347</v>
          </cell>
          <cell r="B56">
            <v>4132.49</v>
          </cell>
          <cell r="C56">
            <v>19.2</v>
          </cell>
          <cell r="D56">
            <v>5.0011999999999999</v>
          </cell>
          <cell r="E56">
            <v>6</v>
          </cell>
          <cell r="F56">
            <v>0</v>
          </cell>
          <cell r="G56">
            <v>5.0011000000000001</v>
          </cell>
          <cell r="H56">
            <v>6</v>
          </cell>
          <cell r="I56">
            <v>0</v>
          </cell>
          <cell r="J56">
            <v>4155.24</v>
          </cell>
          <cell r="K56">
            <v>0.84870000000000001</v>
          </cell>
          <cell r="L56">
            <v>0.15129999999999999</v>
          </cell>
          <cell r="M56">
            <v>2796.04</v>
          </cell>
          <cell r="N56">
            <v>0.01</v>
          </cell>
          <cell r="O56">
            <v>4.3699999999999998E-3</v>
          </cell>
          <cell r="P56">
            <v>1.0162</v>
          </cell>
          <cell r="Q56">
            <v>2.1520000000000001E-2</v>
          </cell>
          <cell r="R56">
            <v>0.38301000000000002</v>
          </cell>
          <cell r="S56">
            <v>10.416</v>
          </cell>
          <cell r="T56">
            <v>0</v>
          </cell>
          <cell r="U56">
            <v>0</v>
          </cell>
          <cell r="V56">
            <v>1.2</v>
          </cell>
          <cell r="W56">
            <v>0</v>
          </cell>
          <cell r="X56">
            <v>0.02</v>
          </cell>
          <cell r="Y56">
            <v>2.2599999999999998</v>
          </cell>
          <cell r="Z56">
            <v>3.0400000000000001E-6</v>
          </cell>
          <cell r="AA56">
            <v>3.9999999999999998E-6</v>
          </cell>
          <cell r="AB56">
            <v>1.4E-2</v>
          </cell>
          <cell r="AC56">
            <v>11410.1</v>
          </cell>
          <cell r="AD56">
            <v>0</v>
          </cell>
          <cell r="AE56">
            <v>1</v>
          </cell>
        </row>
        <row r="57">
          <cell r="A57">
            <v>37377</v>
          </cell>
          <cell r="B57">
            <v>4119.0600000000004</v>
          </cell>
          <cell r="C57">
            <v>19.5</v>
          </cell>
          <cell r="D57">
            <v>5.0003000000000002</v>
          </cell>
          <cell r="E57">
            <v>6</v>
          </cell>
          <cell r="F57">
            <v>0</v>
          </cell>
          <cell r="G57">
            <v>5.0015999999999998</v>
          </cell>
          <cell r="H57">
            <v>6</v>
          </cell>
          <cell r="I57">
            <v>0</v>
          </cell>
          <cell r="J57">
            <v>4143.79</v>
          </cell>
          <cell r="K57">
            <v>0.84870000000000001</v>
          </cell>
          <cell r="L57">
            <v>0.15129999999999999</v>
          </cell>
          <cell r="M57">
            <v>2783.26</v>
          </cell>
          <cell r="N57">
            <v>0.01</v>
          </cell>
          <cell r="O57">
            <v>4.3800000000000002E-3</v>
          </cell>
          <cell r="P57">
            <v>1.0162</v>
          </cell>
          <cell r="Q57">
            <v>2.1479999999999999E-2</v>
          </cell>
          <cell r="R57">
            <v>0.38301000000000002</v>
          </cell>
          <cell r="S57">
            <v>10.39</v>
          </cell>
          <cell r="T57">
            <v>0</v>
          </cell>
          <cell r="U57">
            <v>0</v>
          </cell>
          <cell r="V57">
            <v>1.2</v>
          </cell>
          <cell r="W57">
            <v>0</v>
          </cell>
          <cell r="X57">
            <v>0.02</v>
          </cell>
          <cell r="Y57">
            <v>2.2599999999999998</v>
          </cell>
          <cell r="Z57">
            <v>3.0400000000000001E-6</v>
          </cell>
          <cell r="AA57">
            <v>3.9999999999999998E-6</v>
          </cell>
          <cell r="AB57">
            <v>1.4E-2</v>
          </cell>
          <cell r="AC57">
            <v>11560.1</v>
          </cell>
          <cell r="AD57">
            <v>0</v>
          </cell>
          <cell r="AE57">
            <v>1</v>
          </cell>
        </row>
        <row r="58">
          <cell r="A58">
            <v>37408</v>
          </cell>
          <cell r="B58">
            <v>4105.1000000000004</v>
          </cell>
          <cell r="C58">
            <v>19.8</v>
          </cell>
          <cell r="D58">
            <v>5.0018000000000002</v>
          </cell>
          <cell r="E58">
            <v>6</v>
          </cell>
          <cell r="F58">
            <v>0</v>
          </cell>
          <cell r="G58">
            <v>5.0007000000000001</v>
          </cell>
          <cell r="H58">
            <v>6</v>
          </cell>
          <cell r="I58">
            <v>0</v>
          </cell>
          <cell r="J58">
            <v>4131.87</v>
          </cell>
          <cell r="K58">
            <v>0.84870000000000001</v>
          </cell>
          <cell r="L58">
            <v>0.15129999999999999</v>
          </cell>
          <cell r="M58">
            <v>2769.7</v>
          </cell>
          <cell r="N58">
            <v>0.01</v>
          </cell>
          <cell r="O58">
            <v>4.3899999999999998E-3</v>
          </cell>
          <cell r="P58">
            <v>1.0163</v>
          </cell>
          <cell r="Q58">
            <v>2.145E-2</v>
          </cell>
          <cell r="R58">
            <v>0.38301000000000002</v>
          </cell>
          <cell r="S58">
            <v>10.363</v>
          </cell>
          <cell r="T58">
            <v>0</v>
          </cell>
          <cell r="U58">
            <v>0</v>
          </cell>
          <cell r="V58">
            <v>1.2</v>
          </cell>
          <cell r="W58">
            <v>0</v>
          </cell>
          <cell r="X58">
            <v>0.02</v>
          </cell>
          <cell r="Y58">
            <v>2.2599999999999998</v>
          </cell>
          <cell r="Z58">
            <v>3.0400000000000001E-6</v>
          </cell>
          <cell r="AA58">
            <v>3.9999999999999998E-6</v>
          </cell>
          <cell r="AB58">
            <v>1.4E-2</v>
          </cell>
          <cell r="AC58">
            <v>11715.1</v>
          </cell>
          <cell r="AD58">
            <v>0</v>
          </cell>
          <cell r="AE58">
            <v>1</v>
          </cell>
        </row>
        <row r="59">
          <cell r="A59">
            <v>37438</v>
          </cell>
          <cell r="B59">
            <v>4091.5</v>
          </cell>
          <cell r="C59">
            <v>20</v>
          </cell>
          <cell r="D59">
            <v>5.0015999999999998</v>
          </cell>
          <cell r="E59">
            <v>6</v>
          </cell>
          <cell r="F59">
            <v>0</v>
          </cell>
          <cell r="G59">
            <v>5.0018000000000002</v>
          </cell>
          <cell r="H59">
            <v>6</v>
          </cell>
          <cell r="I59">
            <v>0</v>
          </cell>
          <cell r="J59">
            <v>4120.25</v>
          </cell>
          <cell r="K59">
            <v>0.84870000000000001</v>
          </cell>
          <cell r="L59">
            <v>0.15129999999999999</v>
          </cell>
          <cell r="M59">
            <v>2756.66</v>
          </cell>
          <cell r="N59">
            <v>0.01</v>
          </cell>
          <cell r="O59">
            <v>4.4099999999999999E-3</v>
          </cell>
          <cell r="P59">
            <v>1.0163</v>
          </cell>
          <cell r="Q59">
            <v>2.1409999999999998E-2</v>
          </cell>
          <cell r="R59">
            <v>0.38301000000000002</v>
          </cell>
          <cell r="S59">
            <v>10.337</v>
          </cell>
          <cell r="T59">
            <v>0</v>
          </cell>
          <cell r="U59">
            <v>0</v>
          </cell>
          <cell r="V59">
            <v>1.2</v>
          </cell>
          <cell r="W59">
            <v>0</v>
          </cell>
          <cell r="X59">
            <v>0.02</v>
          </cell>
          <cell r="Y59">
            <v>2.2599999999999998</v>
          </cell>
          <cell r="Z59">
            <v>3.0400000000000001E-6</v>
          </cell>
          <cell r="AA59">
            <v>3.9999999999999998E-6</v>
          </cell>
          <cell r="AB59">
            <v>1.4E-2</v>
          </cell>
          <cell r="AC59">
            <v>11865.2</v>
          </cell>
          <cell r="AD59">
            <v>0</v>
          </cell>
          <cell r="AE59">
            <v>1</v>
          </cell>
        </row>
        <row r="60">
          <cell r="A60">
            <v>37469</v>
          </cell>
          <cell r="B60">
            <v>4077.35</v>
          </cell>
          <cell r="C60">
            <v>20.3</v>
          </cell>
          <cell r="D60">
            <v>5.0014000000000003</v>
          </cell>
          <cell r="E60">
            <v>6</v>
          </cell>
          <cell r="F60">
            <v>0</v>
          </cell>
          <cell r="G60">
            <v>5.0015999999999998</v>
          </cell>
          <cell r="H60">
            <v>6</v>
          </cell>
          <cell r="I60">
            <v>0</v>
          </cell>
          <cell r="J60">
            <v>4108.1499999999996</v>
          </cell>
          <cell r="K60">
            <v>0.84870000000000001</v>
          </cell>
          <cell r="L60">
            <v>0.15129999999999999</v>
          </cell>
          <cell r="M60">
            <v>2743.1</v>
          </cell>
          <cell r="N60">
            <v>0.01</v>
          </cell>
          <cell r="O60">
            <v>4.4200000000000003E-3</v>
          </cell>
          <cell r="P60">
            <v>1.0164</v>
          </cell>
          <cell r="Q60">
            <v>2.137E-2</v>
          </cell>
          <cell r="R60">
            <v>0.38301000000000002</v>
          </cell>
          <cell r="S60">
            <v>10.308999999999999</v>
          </cell>
          <cell r="T60">
            <v>0</v>
          </cell>
          <cell r="U60">
            <v>0</v>
          </cell>
          <cell r="V60">
            <v>1.2</v>
          </cell>
          <cell r="W60">
            <v>0</v>
          </cell>
          <cell r="X60">
            <v>0.02</v>
          </cell>
          <cell r="Y60">
            <v>2.2599999999999998</v>
          </cell>
          <cell r="Z60">
            <v>3.0400000000000001E-6</v>
          </cell>
          <cell r="AA60">
            <v>3.9999999999999998E-6</v>
          </cell>
          <cell r="AB60">
            <v>1.4E-2</v>
          </cell>
          <cell r="AC60">
            <v>12020.3</v>
          </cell>
          <cell r="AD60">
            <v>0</v>
          </cell>
          <cell r="AE60">
            <v>1</v>
          </cell>
        </row>
        <row r="61">
          <cell r="A61">
            <v>37500</v>
          </cell>
          <cell r="B61">
            <v>4063.12</v>
          </cell>
          <cell r="C61">
            <v>20.5</v>
          </cell>
          <cell r="D61">
            <v>5.0011000000000001</v>
          </cell>
          <cell r="E61">
            <v>6</v>
          </cell>
          <cell r="F61">
            <v>0</v>
          </cell>
          <cell r="G61">
            <v>5.0015999999999998</v>
          </cell>
          <cell r="H61">
            <v>6</v>
          </cell>
          <cell r="I61">
            <v>0</v>
          </cell>
          <cell r="J61">
            <v>4095.97</v>
          </cell>
          <cell r="K61">
            <v>0.84870000000000001</v>
          </cell>
          <cell r="L61">
            <v>0.15129999999999999</v>
          </cell>
          <cell r="M61">
            <v>2729.27</v>
          </cell>
          <cell r="N61">
            <v>0.01</v>
          </cell>
          <cell r="O61">
            <v>4.4400000000000004E-3</v>
          </cell>
          <cell r="P61">
            <v>1.0164</v>
          </cell>
          <cell r="Q61">
            <v>2.1329999999999998E-2</v>
          </cell>
          <cell r="R61">
            <v>0.38301000000000002</v>
          </cell>
          <cell r="S61">
            <v>10.282</v>
          </cell>
          <cell r="T61">
            <v>0</v>
          </cell>
          <cell r="U61">
            <v>0</v>
          </cell>
          <cell r="V61">
            <v>1.2</v>
          </cell>
          <cell r="W61">
            <v>0</v>
          </cell>
          <cell r="X61">
            <v>0.02</v>
          </cell>
          <cell r="Y61">
            <v>2.2599999999999998</v>
          </cell>
          <cell r="Z61">
            <v>3.0400000000000001E-6</v>
          </cell>
          <cell r="AA61">
            <v>3.9999999999999998E-6</v>
          </cell>
          <cell r="AB61">
            <v>1.4999999999999999E-2</v>
          </cell>
          <cell r="AC61">
            <v>12175.3</v>
          </cell>
          <cell r="AD61">
            <v>0</v>
          </cell>
          <cell r="AE61">
            <v>1</v>
          </cell>
        </row>
        <row r="62">
          <cell r="A62">
            <v>37530</v>
          </cell>
          <cell r="B62">
            <v>4049.26</v>
          </cell>
          <cell r="C62">
            <v>20.8</v>
          </cell>
          <cell r="D62">
            <v>5.0004999999999997</v>
          </cell>
          <cell r="E62">
            <v>6</v>
          </cell>
          <cell r="F62">
            <v>0</v>
          </cell>
          <cell r="G62">
            <v>5.0015999999999998</v>
          </cell>
          <cell r="H62">
            <v>6</v>
          </cell>
          <cell r="I62">
            <v>0</v>
          </cell>
          <cell r="J62">
            <v>4084.09</v>
          </cell>
          <cell r="K62">
            <v>0.84860000000000002</v>
          </cell>
          <cell r="L62">
            <v>0.15140000000000001</v>
          </cell>
          <cell r="M62">
            <v>2715.97</v>
          </cell>
          <cell r="N62">
            <v>0.01</v>
          </cell>
          <cell r="O62">
            <v>4.45E-3</v>
          </cell>
          <cell r="P62">
            <v>1.0164</v>
          </cell>
          <cell r="Q62">
            <v>2.1299999999999999E-2</v>
          </cell>
          <cell r="R62">
            <v>0.38301000000000002</v>
          </cell>
          <cell r="S62">
            <v>10.254</v>
          </cell>
          <cell r="T62">
            <v>0</v>
          </cell>
          <cell r="U62">
            <v>0</v>
          </cell>
          <cell r="V62">
            <v>1.2</v>
          </cell>
          <cell r="W62">
            <v>0</v>
          </cell>
          <cell r="X62">
            <v>0.02</v>
          </cell>
          <cell r="Y62">
            <v>2.2599999999999998</v>
          </cell>
          <cell r="Z62">
            <v>3.0400000000000001E-6</v>
          </cell>
          <cell r="AA62">
            <v>3.9999999999999998E-6</v>
          </cell>
          <cell r="AB62">
            <v>1.4999999999999999E-2</v>
          </cell>
          <cell r="AC62">
            <v>12325.3</v>
          </cell>
          <cell r="AD62">
            <v>0</v>
          </cell>
          <cell r="AE62">
            <v>1</v>
          </cell>
        </row>
        <row r="63">
          <cell r="A63">
            <v>37561</v>
          </cell>
          <cell r="B63">
            <v>4034.85</v>
          </cell>
          <cell r="C63">
            <v>21</v>
          </cell>
          <cell r="D63">
            <v>5.0019999999999998</v>
          </cell>
          <cell r="E63">
            <v>6</v>
          </cell>
          <cell r="F63">
            <v>0</v>
          </cell>
          <cell r="G63">
            <v>5.0008999999999997</v>
          </cell>
          <cell r="H63">
            <v>6</v>
          </cell>
          <cell r="I63">
            <v>0</v>
          </cell>
          <cell r="J63">
            <v>4071.72</v>
          </cell>
          <cell r="K63">
            <v>0.84860000000000002</v>
          </cell>
          <cell r="L63">
            <v>0.15140000000000001</v>
          </cell>
          <cell r="M63">
            <v>2701.89</v>
          </cell>
          <cell r="N63">
            <v>0.01</v>
          </cell>
          <cell r="O63">
            <v>4.47E-3</v>
          </cell>
          <cell r="P63">
            <v>1.0165</v>
          </cell>
          <cell r="Q63">
            <v>2.1260000000000001E-2</v>
          </cell>
          <cell r="R63">
            <v>0.38301000000000002</v>
          </cell>
          <cell r="S63">
            <v>10.226000000000001</v>
          </cell>
          <cell r="T63">
            <v>0</v>
          </cell>
          <cell r="U63">
            <v>0</v>
          </cell>
          <cell r="V63">
            <v>1.2</v>
          </cell>
          <cell r="W63">
            <v>0</v>
          </cell>
          <cell r="X63">
            <v>0.02</v>
          </cell>
          <cell r="Y63">
            <v>2.2599999999999998</v>
          </cell>
          <cell r="Z63">
            <v>3.0400000000000001E-6</v>
          </cell>
          <cell r="AA63">
            <v>3.9999999999999998E-6</v>
          </cell>
          <cell r="AB63">
            <v>1.4999999999999999E-2</v>
          </cell>
          <cell r="AC63">
            <v>12480.4</v>
          </cell>
          <cell r="AD63">
            <v>0</v>
          </cell>
          <cell r="AE63">
            <v>1</v>
          </cell>
        </row>
        <row r="64">
          <cell r="A64">
            <v>37591</v>
          </cell>
          <cell r="B64">
            <v>4020.81</v>
          </cell>
          <cell r="C64">
            <v>21.3</v>
          </cell>
          <cell r="D64">
            <v>5.0019999999999998</v>
          </cell>
          <cell r="E64">
            <v>6</v>
          </cell>
          <cell r="F64">
            <v>0</v>
          </cell>
          <cell r="G64">
            <v>5.0021000000000004</v>
          </cell>
          <cell r="H64">
            <v>6</v>
          </cell>
          <cell r="I64">
            <v>0</v>
          </cell>
          <cell r="J64">
            <v>4059.66</v>
          </cell>
          <cell r="K64">
            <v>0.84860000000000002</v>
          </cell>
          <cell r="L64">
            <v>0.15140000000000001</v>
          </cell>
          <cell r="M64">
            <v>2688.32</v>
          </cell>
          <cell r="N64">
            <v>0.01</v>
          </cell>
          <cell r="O64">
            <v>4.4799999999999996E-3</v>
          </cell>
          <cell r="P64">
            <v>1.0165</v>
          </cell>
          <cell r="Q64">
            <v>2.1219999999999999E-2</v>
          </cell>
          <cell r="R64">
            <v>0.38301000000000002</v>
          </cell>
          <cell r="S64">
            <v>10.199</v>
          </cell>
          <cell r="T64">
            <v>0</v>
          </cell>
          <cell r="U64">
            <v>0</v>
          </cell>
          <cell r="V64">
            <v>1.2</v>
          </cell>
          <cell r="W64">
            <v>0</v>
          </cell>
          <cell r="X64">
            <v>0.02</v>
          </cell>
          <cell r="Y64">
            <v>2.2599999999999998</v>
          </cell>
          <cell r="Z64">
            <v>3.0400000000000001E-6</v>
          </cell>
          <cell r="AA64">
            <v>3.9999999999999998E-6</v>
          </cell>
          <cell r="AB64">
            <v>1.4999999999999999E-2</v>
          </cell>
          <cell r="AC64">
            <v>12630.4</v>
          </cell>
          <cell r="AD64">
            <v>0</v>
          </cell>
          <cell r="AE64">
            <v>1</v>
          </cell>
        </row>
        <row r="65">
          <cell r="A65">
            <v>37622</v>
          </cell>
          <cell r="B65">
            <v>4006.2</v>
          </cell>
          <cell r="C65">
            <v>21.6</v>
          </cell>
          <cell r="D65">
            <v>5.0018000000000002</v>
          </cell>
          <cell r="E65">
            <v>6</v>
          </cell>
          <cell r="F65">
            <v>0</v>
          </cell>
          <cell r="G65">
            <v>5.0019999999999998</v>
          </cell>
          <cell r="H65">
            <v>6</v>
          </cell>
          <cell r="I65">
            <v>0</v>
          </cell>
          <cell r="J65">
            <v>4047.1</v>
          </cell>
          <cell r="K65">
            <v>0.84860000000000002</v>
          </cell>
          <cell r="L65">
            <v>0.15140000000000001</v>
          </cell>
          <cell r="M65">
            <v>2674.24</v>
          </cell>
          <cell r="N65">
            <v>0.01</v>
          </cell>
          <cell r="O65">
            <v>4.4900000000000001E-3</v>
          </cell>
          <cell r="P65">
            <v>1.0165999999999999</v>
          </cell>
          <cell r="Q65">
            <v>2.1180000000000001E-2</v>
          </cell>
          <cell r="R65">
            <v>0.38301000000000002</v>
          </cell>
          <cell r="S65">
            <v>10.17</v>
          </cell>
          <cell r="T65">
            <v>0</v>
          </cell>
          <cell r="U65">
            <v>0</v>
          </cell>
          <cell r="V65">
            <v>1.2</v>
          </cell>
          <cell r="W65">
            <v>0</v>
          </cell>
          <cell r="X65">
            <v>0.02</v>
          </cell>
          <cell r="Y65">
            <v>2.2599999999999998</v>
          </cell>
          <cell r="Z65">
            <v>3.0400000000000001E-6</v>
          </cell>
          <cell r="AA65">
            <v>3.9999999999999998E-6</v>
          </cell>
          <cell r="AB65">
            <v>1.4999999999999999E-2</v>
          </cell>
          <cell r="AC65">
            <v>12785.5</v>
          </cell>
          <cell r="AD65">
            <v>0</v>
          </cell>
          <cell r="AE65">
            <v>1</v>
          </cell>
        </row>
        <row r="66">
          <cell r="A66">
            <v>37987</v>
          </cell>
          <cell r="B66">
            <v>3826.88</v>
          </cell>
          <cell r="C66">
            <v>24.6</v>
          </cell>
          <cell r="D66">
            <v>5.0010000000000003</v>
          </cell>
          <cell r="E66">
            <v>6</v>
          </cell>
          <cell r="F66">
            <v>0</v>
          </cell>
          <cell r="G66">
            <v>5.0008999999999997</v>
          </cell>
          <cell r="H66">
            <v>6</v>
          </cell>
          <cell r="I66">
            <v>0</v>
          </cell>
          <cell r="J66">
            <v>3889.87</v>
          </cell>
          <cell r="K66">
            <v>0.84840000000000004</v>
          </cell>
          <cell r="L66">
            <v>0.15160000000000001</v>
          </cell>
          <cell r="M66">
            <v>2499.23</v>
          </cell>
          <cell r="N66">
            <v>0.01</v>
          </cell>
          <cell r="O66">
            <v>4.6699999999999997E-3</v>
          </cell>
          <cell r="P66">
            <v>1.0170999999999999</v>
          </cell>
          <cell r="Q66">
            <v>2.0709999999999999E-2</v>
          </cell>
          <cell r="R66">
            <v>0.38301000000000002</v>
          </cell>
          <cell r="S66">
            <v>9.8089999999999993</v>
          </cell>
          <cell r="T66">
            <v>0</v>
          </cell>
          <cell r="U66">
            <v>0</v>
          </cell>
          <cell r="V66">
            <v>1.2</v>
          </cell>
          <cell r="W66">
            <v>0</v>
          </cell>
          <cell r="X66">
            <v>0.02</v>
          </cell>
          <cell r="Y66">
            <v>2.2599999999999998</v>
          </cell>
          <cell r="Z66">
            <v>3.0400000000000001E-6</v>
          </cell>
          <cell r="AA66">
            <v>3.9999999999999998E-6</v>
          </cell>
          <cell r="AB66">
            <v>1.7999999999999999E-2</v>
          </cell>
          <cell r="AC66">
            <v>14610.8</v>
          </cell>
          <cell r="AD66">
            <v>0</v>
          </cell>
          <cell r="AE66">
            <v>1</v>
          </cell>
        </row>
        <row r="67">
          <cell r="A67">
            <v>38353</v>
          </cell>
          <cell r="B67">
            <v>3632.09</v>
          </cell>
          <cell r="C67">
            <v>27.7</v>
          </cell>
          <cell r="D67">
            <v>5.0007999999999999</v>
          </cell>
          <cell r="E67">
            <v>6</v>
          </cell>
          <cell r="F67">
            <v>0.1</v>
          </cell>
          <cell r="G67">
            <v>5.0010000000000003</v>
          </cell>
          <cell r="H67">
            <v>6</v>
          </cell>
          <cell r="I67">
            <v>0</v>
          </cell>
          <cell r="J67">
            <v>3713.93</v>
          </cell>
          <cell r="K67">
            <v>0.84819999999999995</v>
          </cell>
          <cell r="L67">
            <v>0.15179999999999999</v>
          </cell>
          <cell r="M67">
            <v>2304.91</v>
          </cell>
          <cell r="N67">
            <v>0.01</v>
          </cell>
          <cell r="O67">
            <v>4.8700000000000002E-3</v>
          </cell>
          <cell r="P67">
            <v>1.0177</v>
          </cell>
          <cell r="Q67">
            <v>2.019E-2</v>
          </cell>
          <cell r="R67">
            <v>0.38301000000000002</v>
          </cell>
          <cell r="S67">
            <v>9.4019999999999992</v>
          </cell>
          <cell r="T67">
            <v>0</v>
          </cell>
          <cell r="U67">
            <v>0</v>
          </cell>
          <cell r="V67">
            <v>1.2</v>
          </cell>
          <cell r="W67">
            <v>0</v>
          </cell>
          <cell r="X67">
            <v>0.02</v>
          </cell>
          <cell r="Y67">
            <v>2.2599999999999998</v>
          </cell>
          <cell r="Z67">
            <v>3.0299999999999998E-6</v>
          </cell>
          <cell r="AA67">
            <v>3.9999999999999998E-6</v>
          </cell>
          <cell r="AB67">
            <v>0.02</v>
          </cell>
          <cell r="AC67">
            <v>16441.2</v>
          </cell>
          <cell r="AD67">
            <v>0</v>
          </cell>
          <cell r="AE67">
            <v>1</v>
          </cell>
        </row>
        <row r="68">
          <cell r="A68">
            <v>38718</v>
          </cell>
          <cell r="B68">
            <v>3464.83</v>
          </cell>
          <cell r="C68">
            <v>30.8</v>
          </cell>
          <cell r="D68">
            <v>5.0025000000000004</v>
          </cell>
          <cell r="E68">
            <v>6</v>
          </cell>
          <cell r="F68">
            <v>0.1</v>
          </cell>
          <cell r="G68">
            <v>5.0010000000000003</v>
          </cell>
          <cell r="H68">
            <v>6</v>
          </cell>
          <cell r="I68">
            <v>0.1</v>
          </cell>
          <cell r="J68">
            <v>3557.88</v>
          </cell>
          <cell r="K68">
            <v>0.84799999999999998</v>
          </cell>
          <cell r="L68">
            <v>0.152</v>
          </cell>
          <cell r="M68">
            <v>2133.5500000000002</v>
          </cell>
          <cell r="N68">
            <v>0.01</v>
          </cell>
          <cell r="O68">
            <v>5.0800000000000003E-3</v>
          </cell>
          <cell r="P68">
            <v>1.0182</v>
          </cell>
          <cell r="Q68">
            <v>1.9740000000000001E-2</v>
          </cell>
          <cell r="R68">
            <v>0.38301000000000002</v>
          </cell>
          <cell r="S68">
            <v>9.0399999999999991</v>
          </cell>
          <cell r="T68">
            <v>0</v>
          </cell>
          <cell r="U68">
            <v>0</v>
          </cell>
          <cell r="V68">
            <v>1.2</v>
          </cell>
          <cell r="W68">
            <v>0</v>
          </cell>
          <cell r="X68">
            <v>0.02</v>
          </cell>
          <cell r="Y68">
            <v>2.2599999999999998</v>
          </cell>
          <cell r="Z68">
            <v>3.0299999999999998E-6</v>
          </cell>
          <cell r="AA68">
            <v>3.9999999999999998E-6</v>
          </cell>
          <cell r="AB68">
            <v>2.1999999999999999E-2</v>
          </cell>
          <cell r="AC68">
            <v>18266.599999999999</v>
          </cell>
          <cell r="AD68">
            <v>0</v>
          </cell>
          <cell r="AE68">
            <v>1</v>
          </cell>
        </row>
        <row r="69">
          <cell r="A69">
            <v>39083</v>
          </cell>
          <cell r="B69">
            <v>3429.85</v>
          </cell>
          <cell r="C69">
            <v>31.4</v>
          </cell>
          <cell r="D69">
            <v>0</v>
          </cell>
          <cell r="E69">
            <v>0</v>
          </cell>
          <cell r="F69">
            <v>0</v>
          </cell>
          <cell r="G69">
            <v>1.042</v>
          </cell>
          <cell r="H69">
            <v>1.3</v>
          </cell>
          <cell r="I69">
            <v>0</v>
          </cell>
          <cell r="J69">
            <v>3524.92</v>
          </cell>
          <cell r="K69">
            <v>0.84799999999999998</v>
          </cell>
          <cell r="L69">
            <v>0.152</v>
          </cell>
          <cell r="N69">
            <v>0.01</v>
          </cell>
          <cell r="O69">
            <v>5.13E-3</v>
          </cell>
          <cell r="P69">
            <v>1.0184</v>
          </cell>
          <cell r="Q69">
            <v>1.9650000000000001E-2</v>
          </cell>
          <cell r="R69">
            <v>0.38301000000000002</v>
          </cell>
          <cell r="S69">
            <v>8.9619999999999997</v>
          </cell>
          <cell r="T69">
            <v>0</v>
          </cell>
          <cell r="U69">
            <v>0</v>
          </cell>
          <cell r="V69">
            <v>1.2</v>
          </cell>
          <cell r="W69">
            <v>0</v>
          </cell>
          <cell r="X69">
            <v>0.02</v>
          </cell>
          <cell r="Y69">
            <v>2.2599999999999998</v>
          </cell>
          <cell r="Z69">
            <v>3.0299999999999998E-6</v>
          </cell>
          <cell r="AA69">
            <v>3.9999999999999998E-6</v>
          </cell>
          <cell r="AB69">
            <v>2.1999999999999999E-2</v>
          </cell>
          <cell r="AC69">
            <v>18646.900000000001</v>
          </cell>
          <cell r="AD69">
            <v>0</v>
          </cell>
          <cell r="AE69">
            <v>0</v>
          </cell>
        </row>
        <row r="70">
          <cell r="A70">
            <v>39448</v>
          </cell>
          <cell r="B70">
            <v>3429.85</v>
          </cell>
          <cell r="C70">
            <v>31.4</v>
          </cell>
          <cell r="D70">
            <v>0</v>
          </cell>
          <cell r="E70">
            <v>0</v>
          </cell>
          <cell r="F70">
            <v>0</v>
          </cell>
          <cell r="G70">
            <v>0</v>
          </cell>
          <cell r="H70">
            <v>0</v>
          </cell>
          <cell r="I70">
            <v>0</v>
          </cell>
          <cell r="J70">
            <v>3524.92</v>
          </cell>
          <cell r="K70">
            <v>0.84799999999999998</v>
          </cell>
          <cell r="L70">
            <v>0.152</v>
          </cell>
          <cell r="O70">
            <v>5.13E-3</v>
          </cell>
          <cell r="P70">
            <v>1.0184</v>
          </cell>
          <cell r="Q70">
            <v>1.9650000000000001E-2</v>
          </cell>
          <cell r="R70">
            <v>0.38301000000000002</v>
          </cell>
          <cell r="S70">
            <v>8.9619999999999997</v>
          </cell>
          <cell r="T70">
            <v>0</v>
          </cell>
          <cell r="U70">
            <v>0</v>
          </cell>
          <cell r="V70">
            <v>1.2</v>
          </cell>
          <cell r="W70">
            <v>0</v>
          </cell>
          <cell r="X70">
            <v>0.02</v>
          </cell>
          <cell r="Y70">
            <v>2.2599999999999998</v>
          </cell>
          <cell r="Z70">
            <v>3.0299999999999998E-6</v>
          </cell>
          <cell r="AA70">
            <v>3.9999999999999998E-6</v>
          </cell>
          <cell r="AB70">
            <v>2.1999999999999999E-2</v>
          </cell>
          <cell r="AC70">
            <v>18646.900000000001</v>
          </cell>
          <cell r="AD70">
            <v>0</v>
          </cell>
          <cell r="AE70">
            <v>0</v>
          </cell>
        </row>
        <row r="71">
          <cell r="A71">
            <v>39814</v>
          </cell>
          <cell r="B71">
            <v>3429.85</v>
          </cell>
          <cell r="C71">
            <v>31.4</v>
          </cell>
          <cell r="D71">
            <v>0</v>
          </cell>
          <cell r="E71">
            <v>0</v>
          </cell>
          <cell r="F71">
            <v>0</v>
          </cell>
          <cell r="G71">
            <v>0</v>
          </cell>
          <cell r="H71">
            <v>0</v>
          </cell>
          <cell r="I71">
            <v>0</v>
          </cell>
          <cell r="J71">
            <v>3524.92</v>
          </cell>
          <cell r="K71">
            <v>0.84799999999999998</v>
          </cell>
          <cell r="L71">
            <v>0.152</v>
          </cell>
          <cell r="O71">
            <v>5.13E-3</v>
          </cell>
          <cell r="P71">
            <v>1.0184</v>
          </cell>
          <cell r="Q71">
            <v>1.9650000000000001E-2</v>
          </cell>
          <cell r="R71">
            <v>0.38301000000000002</v>
          </cell>
          <cell r="S71">
            <v>8.9619999999999997</v>
          </cell>
          <cell r="T71">
            <v>0</v>
          </cell>
          <cell r="U71">
            <v>0</v>
          </cell>
          <cell r="V71">
            <v>1.2</v>
          </cell>
          <cell r="W71">
            <v>0</v>
          </cell>
          <cell r="X71">
            <v>0.02</v>
          </cell>
          <cell r="Y71">
            <v>2.2599999999999998</v>
          </cell>
          <cell r="Z71">
            <v>3.0299999999999998E-6</v>
          </cell>
          <cell r="AA71">
            <v>3.9999999999999998E-6</v>
          </cell>
          <cell r="AB71">
            <v>2.1999999999999999E-2</v>
          </cell>
          <cell r="AC71">
            <v>18646.900000000001</v>
          </cell>
          <cell r="AD71">
            <v>0</v>
          </cell>
          <cell r="AE71">
            <v>0</v>
          </cell>
        </row>
        <row r="72">
          <cell r="A72">
            <v>40179</v>
          </cell>
          <cell r="B72">
            <v>3429.85</v>
          </cell>
          <cell r="C72">
            <v>31.4</v>
          </cell>
          <cell r="D72">
            <v>0</v>
          </cell>
          <cell r="E72">
            <v>0</v>
          </cell>
          <cell r="F72">
            <v>0</v>
          </cell>
          <cell r="G72">
            <v>0</v>
          </cell>
          <cell r="H72">
            <v>0</v>
          </cell>
          <cell r="I72">
            <v>0</v>
          </cell>
          <cell r="J72">
            <v>3524.92</v>
          </cell>
          <cell r="K72">
            <v>0.84799999999999998</v>
          </cell>
          <cell r="L72">
            <v>0.152</v>
          </cell>
          <cell r="O72">
            <v>5.13E-3</v>
          </cell>
          <cell r="P72">
            <v>1.0184</v>
          </cell>
          <cell r="Q72">
            <v>1.9650000000000001E-2</v>
          </cell>
          <cell r="R72">
            <v>0.38301000000000002</v>
          </cell>
          <cell r="S72">
            <v>8.9619999999999997</v>
          </cell>
          <cell r="T72">
            <v>0</v>
          </cell>
          <cell r="U72">
            <v>0</v>
          </cell>
          <cell r="V72">
            <v>1.2</v>
          </cell>
          <cell r="W72">
            <v>0</v>
          </cell>
          <cell r="X72">
            <v>0.02</v>
          </cell>
          <cell r="Y72">
            <v>2.2599999999999998</v>
          </cell>
          <cell r="Z72">
            <v>3.0299999999999998E-6</v>
          </cell>
          <cell r="AA72">
            <v>3.9999999999999998E-6</v>
          </cell>
          <cell r="AB72">
            <v>2.1999999999999999E-2</v>
          </cell>
          <cell r="AC72">
            <v>18646.900000000001</v>
          </cell>
          <cell r="AD72">
            <v>0</v>
          </cell>
          <cell r="AE72">
            <v>0</v>
          </cell>
        </row>
        <row r="73">
          <cell r="A73">
            <v>40544</v>
          </cell>
          <cell r="B73">
            <v>3429.85</v>
          </cell>
          <cell r="C73">
            <v>31.4</v>
          </cell>
          <cell r="D73">
            <v>0</v>
          </cell>
          <cell r="E73">
            <v>0</v>
          </cell>
          <cell r="F73">
            <v>0</v>
          </cell>
          <cell r="G73">
            <v>0</v>
          </cell>
          <cell r="H73">
            <v>0</v>
          </cell>
          <cell r="I73">
            <v>0</v>
          </cell>
          <cell r="J73">
            <v>3524.92</v>
          </cell>
          <cell r="K73">
            <v>0.84799999999999998</v>
          </cell>
          <cell r="L73">
            <v>0.152</v>
          </cell>
          <cell r="O73">
            <v>5.13E-3</v>
          </cell>
          <cell r="P73">
            <v>1.0184</v>
          </cell>
          <cell r="Q73">
            <v>1.9650000000000001E-2</v>
          </cell>
          <cell r="R73">
            <v>0.38301000000000002</v>
          </cell>
          <cell r="S73">
            <v>8.9619999999999997</v>
          </cell>
          <cell r="T73">
            <v>0</v>
          </cell>
          <cell r="U73">
            <v>0</v>
          </cell>
          <cell r="V73">
            <v>1.2</v>
          </cell>
          <cell r="W73">
            <v>0</v>
          </cell>
          <cell r="X73">
            <v>0.02</v>
          </cell>
          <cell r="Y73">
            <v>2.2599999999999998</v>
          </cell>
          <cell r="Z73">
            <v>3.0299999999999998E-6</v>
          </cell>
          <cell r="AA73">
            <v>3.9999999999999998E-6</v>
          </cell>
          <cell r="AB73">
            <v>2.1999999999999999E-2</v>
          </cell>
          <cell r="AC73">
            <v>18646.900000000001</v>
          </cell>
          <cell r="AD73">
            <v>0</v>
          </cell>
          <cell r="AE73">
            <v>0</v>
          </cell>
        </row>
      </sheetData>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NEXO 7"/>
      <sheetName val="AC2_AG96"/>
      <sheetName val="Formulario N° 4"/>
      <sheetName val="MATERIALES"/>
      <sheetName val="EQUIPO"/>
      <sheetName val="G.G"/>
      <sheetName val="Reprograma 4"/>
      <sheetName val="DUB-823"/>
      <sheetName val="GPI 526"/>
      <sheetName val="SKJ452"/>
      <sheetName val="ITA878"/>
      <sheetName val="AEA-944"/>
      <sheetName val="XXJ617"/>
      <sheetName val="SNG_855"/>
      <sheetName val="VEA 374"/>
      <sheetName val="HFB024"/>
      <sheetName val="PAJ825"/>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ow r="7">
          <cell r="E7" t="str">
            <v>SUBDIRECCION RED NACIONAL DE CARRETERAS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cesorios macromedidor"/>
      <sheetName val="TARIFAS"/>
    </sheetNames>
    <definedNames>
      <definedName name="ERR"/>
    </definedNames>
    <sheetDataSet>
      <sheetData sheetId="0"/>
      <sheetData sheetId="1" refreshError="1"/>
      <sheetData sheetId="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URCES"/>
      <sheetName val="SUMMARY NEW CLASS"/>
      <sheetName val="OCTOBER FLC GFO"/>
      <sheetName val="SUMMARY NET LC"/>
      <sheetName val="SUMM CASH COSTS"/>
      <sheetName val="SUMMARY NET"/>
      <sheetName val="SUMMARY GROSS"/>
      <sheetName val="SUMMARY PC NET"/>
      <sheetName val="SUMM CASH COSTS PC"/>
    </sheetNames>
    <sheetDataSet>
      <sheetData sheetId="0" refreshError="1">
        <row r="4">
          <cell r="B4" t="str">
            <v>SDLA</v>
          </cell>
          <cell r="D4" t="str">
            <v>ACCOUNT</v>
          </cell>
          <cell r="E4" t="str">
            <v>DESCIPTION -ENGLISH</v>
          </cell>
          <cell r="F4" t="str">
            <v>DESCRIPTION - SPANISH</v>
          </cell>
          <cell r="G4" t="str">
            <v>GFO CLASSIFICATION</v>
          </cell>
          <cell r="J4" t="str">
            <v>A Lifting Costs Field - Wellwork</v>
          </cell>
        </row>
        <row r="5">
          <cell r="B5" t="str">
            <v>RECETOR</v>
          </cell>
          <cell r="D5">
            <v>91</v>
          </cell>
          <cell r="E5" t="str">
            <v xml:space="preserve">OPERATING &amp; ADMINISTR EXPENS  </v>
          </cell>
          <cell r="F5" t="str">
            <v xml:space="preserve">GERENCIA DE CAMPO             </v>
          </cell>
          <cell r="J5" t="str">
            <v>B Lifting Costs Field - Integrity</v>
          </cell>
        </row>
        <row r="6">
          <cell r="B6" t="str">
            <v>FLOR</v>
          </cell>
          <cell r="D6">
            <v>912</v>
          </cell>
          <cell r="E6" t="str">
            <v xml:space="preserve">FIELD MANAGMENT               </v>
          </cell>
          <cell r="F6" t="str">
            <v xml:space="preserve">RELATIVE EXPATS               </v>
          </cell>
          <cell r="G6" t="str">
            <v>A LC - Field</v>
          </cell>
          <cell r="J6" t="str">
            <v>C Lifting Costs Field - Other</v>
          </cell>
        </row>
        <row r="7">
          <cell r="B7" t="str">
            <v>NISCOTA</v>
          </cell>
          <cell r="D7">
            <v>91201</v>
          </cell>
          <cell r="E7" t="str">
            <v xml:space="preserve">RELATIVE EXPATS               </v>
          </cell>
          <cell r="F7" t="str">
            <v xml:space="preserve">Salario                       </v>
          </cell>
          <cell r="G7" t="str">
            <v>A LC - Field</v>
          </cell>
          <cell r="J7" t="str">
            <v>D Lifting Non Field - BU Support</v>
          </cell>
        </row>
        <row r="8">
          <cell r="B8" t="str">
            <v>BP100%</v>
          </cell>
          <cell r="D8">
            <v>91202</v>
          </cell>
          <cell r="E8" t="str">
            <v xml:space="preserve">NATIONAL RELATED              </v>
          </cell>
          <cell r="F8" t="str">
            <v xml:space="preserve">Salario                       </v>
          </cell>
          <cell r="G8" t="str">
            <v>A LC - Field</v>
          </cell>
          <cell r="J8" t="str">
            <v>E Lifting Non Field - Other Support (Charge-ins)</v>
          </cell>
        </row>
        <row r="9">
          <cell r="B9" t="str">
            <v>GAS</v>
          </cell>
          <cell r="D9">
            <v>91203</v>
          </cell>
          <cell r="E9" t="str">
            <v xml:space="preserve">TEMPORAL DUTY &amp; CASUAL LABOR  </v>
          </cell>
          <cell r="F9" t="str">
            <v xml:space="preserve">Salario                       </v>
          </cell>
          <cell r="G9" t="str">
            <v>A LC - Field</v>
          </cell>
          <cell r="J9" t="str">
            <v>F Lifting Costs Non Field UT allocation - Costs</v>
          </cell>
        </row>
        <row r="10">
          <cell r="D10">
            <v>91217</v>
          </cell>
          <cell r="E10" t="str">
            <v xml:space="preserve">EXTERNAL AFFAIRE              </v>
          </cell>
          <cell r="F10" t="str">
            <v xml:space="preserve">Alquiler de equipo            </v>
          </cell>
          <cell r="G10" t="str">
            <v>A LC - Field</v>
          </cell>
          <cell r="J10" t="str">
            <v>G Special Items - Cash Expense</v>
          </cell>
        </row>
        <row r="11">
          <cell r="B11" t="str">
            <v xml:space="preserve">       CPF00</v>
          </cell>
          <cell r="D11">
            <v>91296</v>
          </cell>
          <cell r="E11" t="str">
            <v xml:space="preserve">WORK IN PROGRESS              </v>
          </cell>
          <cell r="F11" t="str">
            <v xml:space="preserve">Trabajo en Progreso IN        </v>
          </cell>
          <cell r="G11" t="str">
            <v>A LC - Field</v>
          </cell>
          <cell r="J11" t="str">
            <v>M&amp;T Costs - Tariffs</v>
          </cell>
        </row>
        <row r="12">
          <cell r="B12" t="str">
            <v>GAP CPF00</v>
          </cell>
          <cell r="D12">
            <v>91299</v>
          </cell>
          <cell r="E12" t="str">
            <v xml:space="preserve">ACCOUNTING PROCESS            </v>
          </cell>
          <cell r="F12" t="str">
            <v xml:space="preserve">Ajustes por Inflación         </v>
          </cell>
          <cell r="G12" t="str">
            <v>A LC - Field</v>
          </cell>
          <cell r="J12" t="str">
            <v>Exp G&amp;G Other</v>
          </cell>
        </row>
        <row r="13">
          <cell r="B13" t="str">
            <v xml:space="preserve">       CUP01</v>
          </cell>
          <cell r="D13">
            <v>913</v>
          </cell>
          <cell r="E13" t="str">
            <v xml:space="preserve">FIELD FACILITIES ENGINEERING  </v>
          </cell>
          <cell r="F13" t="str">
            <v xml:space="preserve">NATIONAL RELATED              </v>
          </cell>
          <cell r="J13" t="str">
            <v>Other CC</v>
          </cell>
        </row>
        <row r="14">
          <cell r="B14" t="str">
            <v>GAP CUP01</v>
          </cell>
          <cell r="D14">
            <v>91302</v>
          </cell>
          <cell r="E14" t="str">
            <v xml:space="preserve">NATIONAL RELATED              </v>
          </cell>
          <cell r="F14" t="str">
            <v xml:space="preserve">Salario                       </v>
          </cell>
          <cell r="G14" t="str">
            <v>E LC - Integrity</v>
          </cell>
          <cell r="J14" t="str">
            <v>G Midstream &amp; Transp Opex</v>
          </cell>
        </row>
        <row r="15">
          <cell r="B15" t="str">
            <v xml:space="preserve">       FLR00</v>
          </cell>
          <cell r="D15">
            <v>91350</v>
          </cell>
          <cell r="E15" t="str">
            <v xml:space="preserve">ENGINEERING EXPENSES          </v>
          </cell>
          <cell r="F15" t="str">
            <v xml:space="preserve">Alquiler de equipo            </v>
          </cell>
          <cell r="G15" t="str">
            <v>E LC - Integrity</v>
          </cell>
        </row>
        <row r="16">
          <cell r="B16" t="str">
            <v>GAP FLR00</v>
          </cell>
          <cell r="D16">
            <v>91396</v>
          </cell>
          <cell r="E16" t="str">
            <v xml:space="preserve">WORK IN PROGRESS              </v>
          </cell>
          <cell r="F16" t="str">
            <v xml:space="preserve">Trabajo en Progreso IN        </v>
          </cell>
          <cell r="G16" t="str">
            <v>E LC - Integrity</v>
          </cell>
        </row>
        <row r="17">
          <cell r="B17" t="str">
            <v xml:space="preserve">       FLR10</v>
          </cell>
          <cell r="D17">
            <v>91399</v>
          </cell>
          <cell r="E17" t="str">
            <v xml:space="preserve">INFLATION ADJUSTMENT          </v>
          </cell>
          <cell r="F17" t="str">
            <v xml:space="preserve">Trabajo en Progreso IN        </v>
          </cell>
          <cell r="G17" t="str">
            <v>E LC - Integrity</v>
          </cell>
        </row>
        <row r="18">
          <cell r="B18" t="str">
            <v>GAP FLR10</v>
          </cell>
          <cell r="D18">
            <v>914</v>
          </cell>
          <cell r="E18" t="str">
            <v xml:space="preserve">OPERATING EXPENSES            </v>
          </cell>
          <cell r="F18" t="str">
            <v xml:space="preserve">GASTOS TRANSPORTE CRUDO       </v>
          </cell>
          <cell r="J18" t="str">
            <v>A LC - Field</v>
          </cell>
          <cell r="K18" t="str">
            <v>A Operating Costs</v>
          </cell>
        </row>
        <row r="19">
          <cell r="B19" t="str">
            <v xml:space="preserve">       FLRN4</v>
          </cell>
          <cell r="D19">
            <v>91401</v>
          </cell>
          <cell r="E19" t="str">
            <v xml:space="preserve">OIL TRANSPORTATION EXPENSES   </v>
          </cell>
          <cell r="F19" t="str">
            <v xml:space="preserve">Gastos Tarifa de oleoducto    </v>
          </cell>
          <cell r="G19" t="str">
            <v>G M&amp;T Costs - Tariffs</v>
          </cell>
          <cell r="J19" t="str">
            <v>B LC - Field Gap</v>
          </cell>
          <cell r="K19" t="str">
            <v>A Operating Costs</v>
          </cell>
        </row>
        <row r="20">
          <cell r="B20" t="str">
            <v>GAP FLRN4</v>
          </cell>
          <cell r="D20">
            <v>91402</v>
          </cell>
          <cell r="E20" t="str">
            <v xml:space="preserve">OIL EXPORT SERVICE            </v>
          </cell>
          <cell r="F20" t="str">
            <v xml:space="preserve">Gastos mercadeo de crudo      </v>
          </cell>
          <cell r="G20" t="str">
            <v>G M&amp;T Costs - Tariffs</v>
          </cell>
          <cell r="J20" t="str">
            <v>C LC - Non-Field</v>
          </cell>
          <cell r="K20" t="str">
            <v>A Operating Costs</v>
          </cell>
        </row>
        <row r="21">
          <cell r="B21" t="str">
            <v xml:space="preserve">       FWE00</v>
          </cell>
          <cell r="D21">
            <v>91496</v>
          </cell>
          <cell r="E21" t="str">
            <v xml:space="preserve">WORK IN PROGRESS              </v>
          </cell>
          <cell r="F21" t="str">
            <v xml:space="preserve">Trabajo en Progreso IN        </v>
          </cell>
          <cell r="G21" t="str">
            <v>G M&amp;T Costs - Tariffs</v>
          </cell>
          <cell r="J21" t="str">
            <v>D LC - Non-Field Gap</v>
          </cell>
          <cell r="K21" t="str">
            <v>A Operating Costs</v>
          </cell>
        </row>
        <row r="22">
          <cell r="B22" t="str">
            <v>GAP FWE00</v>
          </cell>
          <cell r="D22">
            <v>91499</v>
          </cell>
          <cell r="E22" t="str">
            <v xml:space="preserve">ACCOUNTING PROCESS            </v>
          </cell>
          <cell r="F22" t="str">
            <v xml:space="preserve">Ajustes por Inflación         </v>
          </cell>
          <cell r="G22" t="str">
            <v>G M&amp;T Costs - Tariffs</v>
          </cell>
          <cell r="J22" t="str">
            <v>E LC - Integrity</v>
          </cell>
          <cell r="K22" t="str">
            <v>A Operating Costs</v>
          </cell>
        </row>
        <row r="23">
          <cell r="B23" t="str">
            <v xml:space="preserve">       FWE01</v>
          </cell>
          <cell r="D23">
            <v>915</v>
          </cell>
          <cell r="E23" t="str">
            <v xml:space="preserve">PLANT OPERATING EXPENSES      </v>
          </cell>
          <cell r="F23" t="str">
            <v>SALARIO/BENEFICIOS EXPATRIADOS</v>
          </cell>
          <cell r="J23" t="str">
            <v>F LC - Integrity Gap</v>
          </cell>
          <cell r="K23" t="str">
            <v>A Operating Costs</v>
          </cell>
        </row>
        <row r="24">
          <cell r="B24" t="str">
            <v>GAP FWE01</v>
          </cell>
          <cell r="D24">
            <v>91501</v>
          </cell>
          <cell r="E24" t="str">
            <v xml:space="preserve">RELATIVE EXPATS               </v>
          </cell>
          <cell r="F24" t="str">
            <v xml:space="preserve">Salario                       </v>
          </cell>
          <cell r="G24" t="str">
            <v>A LC - Field</v>
          </cell>
          <cell r="J24" t="str">
            <v>G M&amp;T Costs - Tariffs</v>
          </cell>
          <cell r="K24" t="str">
            <v>A Operating Costs</v>
          </cell>
        </row>
        <row r="25">
          <cell r="B25" t="str">
            <v xml:space="preserve">       LTT00</v>
          </cell>
          <cell r="D25">
            <v>91502</v>
          </cell>
          <cell r="E25" t="str">
            <v xml:space="preserve">NATIONAL RELATED              </v>
          </cell>
          <cell r="F25" t="str">
            <v xml:space="preserve">Salario                       </v>
          </cell>
          <cell r="G25" t="str">
            <v>A LC - Field</v>
          </cell>
          <cell r="J25" t="str">
            <v>H M&amp;T Costs - Tariffs Gap</v>
          </cell>
          <cell r="K25" t="str">
            <v>A Operating Costs</v>
          </cell>
        </row>
        <row r="26">
          <cell r="B26" t="str">
            <v>GAP LTT00</v>
          </cell>
          <cell r="D26">
            <v>91503</v>
          </cell>
          <cell r="E26" t="str">
            <v xml:space="preserve">TEMPORARY DUTY &amp; CASUAL L     </v>
          </cell>
          <cell r="F26" t="str">
            <v xml:space="preserve">Salario                       </v>
          </cell>
          <cell r="G26" t="str">
            <v>A LC - Field</v>
          </cell>
          <cell r="J26" t="str">
            <v>I M&amp;T Costs - Operating Expense</v>
          </cell>
          <cell r="K26" t="str">
            <v>A Operating Costs</v>
          </cell>
        </row>
        <row r="27">
          <cell r="B27" t="str">
            <v xml:space="preserve">       REC00</v>
          </cell>
          <cell r="D27">
            <v>91504</v>
          </cell>
          <cell r="E27" t="str">
            <v xml:space="preserve">OIL PROCESS                   </v>
          </cell>
          <cell r="F27" t="str">
            <v xml:space="preserve">Alquiler de equipo            </v>
          </cell>
          <cell r="G27" t="str">
            <v>A LC - Field</v>
          </cell>
          <cell r="J27" t="str">
            <v>J M&amp;T Costs - Operating Expense Gap</v>
          </cell>
          <cell r="K27" t="str">
            <v>A Operating Costs</v>
          </cell>
        </row>
        <row r="28">
          <cell r="B28" t="str">
            <v>GAP REC00</v>
          </cell>
          <cell r="D28">
            <v>91505</v>
          </cell>
          <cell r="E28" t="str">
            <v xml:space="preserve">GAS REINJECTION PROCESS       </v>
          </cell>
          <cell r="F28" t="str">
            <v xml:space="preserve">Alquiler de equipo            </v>
          </cell>
          <cell r="G28" t="str">
            <v>A LC - Field</v>
          </cell>
          <cell r="J28" t="str">
            <v>K Other CC</v>
          </cell>
          <cell r="K28" t="str">
            <v>A Operating Costs</v>
          </cell>
        </row>
        <row r="29">
          <cell r="B29" t="str">
            <v xml:space="preserve">       REC05</v>
          </cell>
          <cell r="D29">
            <v>91506</v>
          </cell>
          <cell r="E29" t="str">
            <v xml:space="preserve">EXPORT GAS PROCESS            </v>
          </cell>
          <cell r="F29" t="str">
            <v xml:space="preserve">Alquiler de equipo            </v>
          </cell>
          <cell r="G29" t="str">
            <v>A LC - Field</v>
          </cell>
          <cell r="J29" t="str">
            <v>L Other CC Gap</v>
          </cell>
          <cell r="K29" t="str">
            <v>A Operating Costs</v>
          </cell>
        </row>
        <row r="30">
          <cell r="B30" t="str">
            <v>GAP REC05</v>
          </cell>
          <cell r="D30">
            <v>91507</v>
          </cell>
          <cell r="E30" t="str">
            <v xml:space="preserve">OIL STOCK AND PUMPING         </v>
          </cell>
          <cell r="F30" t="str">
            <v xml:space="preserve">Alquiler de equipo            </v>
          </cell>
          <cell r="G30" t="str">
            <v>A LC - Field</v>
          </cell>
          <cell r="J30" t="str">
            <v>M LC - Wellwork</v>
          </cell>
          <cell r="K30" t="str">
            <v>B Revex</v>
          </cell>
        </row>
        <row r="31">
          <cell r="B31" t="str">
            <v xml:space="preserve">      FACYR5</v>
          </cell>
          <cell r="D31">
            <v>91508</v>
          </cell>
          <cell r="E31" t="str">
            <v xml:space="preserve">CAMP UTILITIES                </v>
          </cell>
          <cell r="F31" t="str">
            <v xml:space="preserve">Alquiler de equipo            </v>
          </cell>
          <cell r="G31" t="str">
            <v>A LC - Field</v>
          </cell>
          <cell r="J31" t="str">
            <v>N LC - Wellwork Gap</v>
          </cell>
          <cell r="K31" t="str">
            <v>B Revex</v>
          </cell>
        </row>
        <row r="32">
          <cell r="B32" t="str">
            <v>GAP FACYR5</v>
          </cell>
          <cell r="D32">
            <v>91509</v>
          </cell>
          <cell r="E32" t="str">
            <v xml:space="preserve">FIE WATER INJECTION           </v>
          </cell>
          <cell r="F32" t="str">
            <v xml:space="preserve">Alquiler de equipo            </v>
          </cell>
          <cell r="G32" t="str">
            <v>A LC - Field</v>
          </cell>
          <cell r="J32" t="str">
            <v>O Exp G&amp;G Seismic</v>
          </cell>
          <cell r="K32" t="str">
            <v>B Revex</v>
          </cell>
        </row>
        <row r="33">
          <cell r="B33" t="str">
            <v xml:space="preserve">      RECYR5</v>
          </cell>
          <cell r="D33">
            <v>91596</v>
          </cell>
          <cell r="E33" t="str">
            <v xml:space="preserve">WORK IN PROGRESS              </v>
          </cell>
          <cell r="F33" t="str">
            <v xml:space="preserve">Trabajo en Progreso IN        </v>
          </cell>
          <cell r="G33" t="str">
            <v>A LC - Field</v>
          </cell>
          <cell r="J33" t="str">
            <v>P Exp G&amp;G Seismic Gap</v>
          </cell>
          <cell r="K33" t="str">
            <v>B Revex</v>
          </cell>
        </row>
        <row r="34">
          <cell r="B34" t="str">
            <v>GAP RECYR5</v>
          </cell>
          <cell r="D34">
            <v>91599</v>
          </cell>
          <cell r="E34" t="str">
            <v xml:space="preserve">ACCOUNTING PROCESS            </v>
          </cell>
          <cell r="F34" t="str">
            <v xml:space="preserve">Trabajo en Progreso IN        </v>
          </cell>
          <cell r="G34" t="str">
            <v>A LC - Field</v>
          </cell>
          <cell r="J34" t="str">
            <v>Q Exp G&amp;G Other</v>
          </cell>
          <cell r="K34" t="str">
            <v>B Revex</v>
          </cell>
        </row>
        <row r="35">
          <cell r="B35" t="str">
            <v xml:space="preserve">      RECYR6</v>
          </cell>
          <cell r="D35">
            <v>916</v>
          </cell>
          <cell r="E35" t="str">
            <v xml:space="preserve">PRODUCTION OPERATING EXPENSE  </v>
          </cell>
          <cell r="F35" t="str">
            <v>SALARIO/BENEFICIOS EXPATRIADOS</v>
          </cell>
          <cell r="J35" t="str">
            <v>R Exp G&amp;G Other Gap</v>
          </cell>
          <cell r="K35" t="str">
            <v>B Revex</v>
          </cell>
        </row>
        <row r="36">
          <cell r="B36" t="str">
            <v>GAP RECYR6</v>
          </cell>
          <cell r="D36">
            <v>91601</v>
          </cell>
          <cell r="E36" t="str">
            <v xml:space="preserve">RELATIVE EXPATS               </v>
          </cell>
          <cell r="F36" t="str">
            <v xml:space="preserve">Salario                       </v>
          </cell>
          <cell r="G36" t="str">
            <v>M LC - Wellwork</v>
          </cell>
          <cell r="J36" t="str">
            <v>S Business Dev</v>
          </cell>
          <cell r="K36" t="str">
            <v>B Revex</v>
          </cell>
        </row>
        <row r="37">
          <cell r="B37" t="str">
            <v xml:space="preserve">      WEOYB3</v>
          </cell>
          <cell r="D37">
            <v>91602</v>
          </cell>
          <cell r="E37" t="str">
            <v xml:space="preserve">NATIONAL RELATED              </v>
          </cell>
          <cell r="F37" t="str">
            <v xml:space="preserve">Salario                       </v>
          </cell>
          <cell r="G37" t="str">
            <v>M LC - Wellwork</v>
          </cell>
          <cell r="J37" t="str">
            <v>T Business Dev Gap</v>
          </cell>
          <cell r="K37" t="str">
            <v>B Revex</v>
          </cell>
        </row>
        <row r="38">
          <cell r="B38" t="str">
            <v>GAP WEOYB3</v>
          </cell>
          <cell r="D38">
            <v>91603</v>
          </cell>
          <cell r="E38" t="str">
            <v xml:space="preserve">TEMPORARY DUTY &amp; CASUAL L     </v>
          </cell>
          <cell r="F38" t="str">
            <v xml:space="preserve">Salario                       </v>
          </cell>
          <cell r="G38" t="str">
            <v>M LC - Wellwork</v>
          </cell>
          <cell r="J38" t="str">
            <v>U Special Items - Cash Expense</v>
          </cell>
          <cell r="K38" t="str">
            <v>B Revex</v>
          </cell>
        </row>
        <row r="39">
          <cell r="B39" t="str">
            <v xml:space="preserve">      WEOYR4</v>
          </cell>
          <cell r="D39">
            <v>91604</v>
          </cell>
          <cell r="E39" t="str">
            <v xml:space="preserve">OIL PROCESS                   </v>
          </cell>
          <cell r="F39" t="str">
            <v xml:space="preserve">Alquiler de equipo            </v>
          </cell>
          <cell r="G39" t="str">
            <v>A LC - Field</v>
          </cell>
          <cell r="J39" t="str">
            <v>V Special Items - Cash Expense Gap</v>
          </cell>
          <cell r="K39" t="str">
            <v>B Revex</v>
          </cell>
        </row>
        <row r="40">
          <cell r="B40" t="str">
            <v>GAP WEOYR4</v>
          </cell>
          <cell r="D40">
            <v>91605</v>
          </cell>
          <cell r="E40" t="str">
            <v xml:space="preserve">GAS REINJECTION PROCESS       </v>
          </cell>
          <cell r="F40" t="str">
            <v xml:space="preserve">Alquiler de equipo            </v>
          </cell>
          <cell r="G40" t="str">
            <v>A LC - Field</v>
          </cell>
          <cell r="J40" t="str">
            <v>W E&amp;PT / E&amp;PDB Projects</v>
          </cell>
          <cell r="K40" t="str">
            <v>B Revex</v>
          </cell>
        </row>
        <row r="41">
          <cell r="B41" t="str">
            <v xml:space="preserve">      WEOYR6</v>
          </cell>
          <cell r="D41">
            <v>91606</v>
          </cell>
          <cell r="E41" t="str">
            <v xml:space="preserve">EXPORT GAS PROCESS            </v>
          </cell>
          <cell r="F41" t="str">
            <v xml:space="preserve">Alquiler de equipo            </v>
          </cell>
          <cell r="G41" t="str">
            <v>A LC - Field</v>
          </cell>
          <cell r="J41" t="str">
            <v>X E&amp;PT / E&amp;PDB Projects Gap</v>
          </cell>
          <cell r="K41" t="str">
            <v>B Revex</v>
          </cell>
        </row>
        <row r="42">
          <cell r="B42" t="str">
            <v>GAP WEOYR6</v>
          </cell>
          <cell r="D42">
            <v>91607</v>
          </cell>
          <cell r="E42" t="str">
            <v xml:space="preserve">OIL STOCK AND PUMPING         </v>
          </cell>
          <cell r="F42" t="str">
            <v xml:space="preserve">Alquiler de equipo            </v>
          </cell>
          <cell r="G42" t="str">
            <v>A LC - Field</v>
          </cell>
          <cell r="J42" t="str">
            <v>Y Centralized Function Costs</v>
          </cell>
          <cell r="K42" t="str">
            <v>C Overhead CC</v>
          </cell>
        </row>
        <row r="43">
          <cell r="B43" t="str">
            <v xml:space="preserve">      WEOYR7</v>
          </cell>
          <cell r="D43">
            <v>91608</v>
          </cell>
          <cell r="E43" t="str">
            <v xml:space="preserve">CAMP UTILITIES                </v>
          </cell>
          <cell r="F43" t="str">
            <v xml:space="preserve">Alquiler de equipo            </v>
          </cell>
          <cell r="G43" t="str">
            <v>A LC - Field</v>
          </cell>
          <cell r="J43" t="str">
            <v>Z Centralized Function Costs Gap</v>
          </cell>
          <cell r="K43" t="str">
            <v>C Overhead CC</v>
          </cell>
        </row>
        <row r="44">
          <cell r="B44" t="str">
            <v>GAP WEOYR7</v>
          </cell>
          <cell r="D44">
            <v>91609</v>
          </cell>
          <cell r="E44" t="str">
            <v xml:space="preserve">WELL PADS AND DRIVER LINES    </v>
          </cell>
          <cell r="F44" t="str">
            <v xml:space="preserve">Alquiler de equipo            </v>
          </cell>
          <cell r="G44" t="str">
            <v>A LC - Field</v>
          </cell>
          <cell r="J44" t="str">
            <v>ZA Captive Insurance</v>
          </cell>
          <cell r="K44" t="str">
            <v>C Overhead CC</v>
          </cell>
        </row>
        <row r="45">
          <cell r="B45" t="str">
            <v xml:space="preserve">    WEOYR6MR</v>
          </cell>
          <cell r="D45">
            <v>91610</v>
          </cell>
          <cell r="E45" t="str">
            <v xml:space="preserve">WELLS PRODUCT.&amp; WELL TESTING  </v>
          </cell>
          <cell r="F45" t="str">
            <v xml:space="preserve">Alquiler de equipo            </v>
          </cell>
          <cell r="G45" t="str">
            <v>A LC - Field</v>
          </cell>
          <cell r="J45" t="str">
            <v>ZB Captive Insurance Gap</v>
          </cell>
          <cell r="K45" t="str">
            <v>C Overhead CC</v>
          </cell>
        </row>
        <row r="46">
          <cell r="B46" t="str">
            <v>BP100% CC</v>
          </cell>
          <cell r="D46">
            <v>91612</v>
          </cell>
          <cell r="E46" t="str">
            <v xml:space="preserve">BASE MAINTENANCE              </v>
          </cell>
          <cell r="F46" t="str">
            <v xml:space="preserve">Alquiler de Equipos           </v>
          </cell>
          <cell r="G46" t="str">
            <v>A LC - Field</v>
          </cell>
          <cell r="J46" t="str">
            <v>ZC UT Allocation Costs</v>
          </cell>
          <cell r="K46" t="str">
            <v>C Overhead CC</v>
          </cell>
        </row>
        <row r="47">
          <cell r="B47" t="str">
            <v>LICENCE</v>
          </cell>
          <cell r="D47">
            <v>91613</v>
          </cell>
          <cell r="E47" t="str">
            <v xml:space="preserve">WELLHEAD OPERATIONS &amp; MAINTE  </v>
          </cell>
          <cell r="F47" t="str">
            <v xml:space="preserve">Alquiler de equipo            </v>
          </cell>
          <cell r="G47" t="str">
            <v>A LC - Field</v>
          </cell>
          <cell r="J47" t="str">
            <v>ZD UT Allocation Costs Gap</v>
          </cell>
          <cell r="K47" t="str">
            <v>C Overhead CC</v>
          </cell>
        </row>
        <row r="48">
          <cell r="B48" t="str">
            <v>GAP WEOYR6MR</v>
          </cell>
          <cell r="D48">
            <v>91614</v>
          </cell>
          <cell r="E48" t="str">
            <v xml:space="preserve">FLOWLINES OPERATIONS &amp; MAINT  </v>
          </cell>
          <cell r="F48" t="str">
            <v xml:space="preserve">Alquiler de equipo            </v>
          </cell>
          <cell r="G48" t="str">
            <v>A LC - Field</v>
          </cell>
        </row>
        <row r="49">
          <cell r="B49" t="str">
            <v>GAIT ADJUSTMENT</v>
          </cell>
          <cell r="D49">
            <v>91615</v>
          </cell>
          <cell r="E49" t="str">
            <v xml:space="preserve">WELLPAD OPERATIONS &amp; MAINTEN  </v>
          </cell>
          <cell r="F49" t="str">
            <v xml:space="preserve">Alquiler de equipo            </v>
          </cell>
          <cell r="G49" t="str">
            <v>A LC - Field</v>
          </cell>
        </row>
        <row r="50">
          <cell r="B50" t="str">
            <v>GAP P&amp;O</v>
          </cell>
          <cell r="D50">
            <v>91623</v>
          </cell>
          <cell r="E50" t="str">
            <v xml:space="preserve">RESERVOIR SURVEILLANCE (OIL)  </v>
          </cell>
          <cell r="F50" t="str">
            <v xml:space="preserve">Alquiler de equipo            </v>
          </cell>
          <cell r="G50" t="str">
            <v>A LC - Field</v>
          </cell>
        </row>
        <row r="51">
          <cell r="B51" t="str">
            <v>WITPS1S</v>
          </cell>
          <cell r="D51">
            <v>91624</v>
          </cell>
          <cell r="E51" t="str">
            <v xml:space="preserve">CAPACITY SUSTAINMENT (OIL)    </v>
          </cell>
          <cell r="F51" t="str">
            <v xml:space="preserve">Alquiler de equipo            </v>
          </cell>
          <cell r="G51" t="str">
            <v>M LC - Wellwork</v>
          </cell>
        </row>
        <row r="52">
          <cell r="B52" t="str">
            <v>WITYD2S</v>
          </cell>
          <cell r="D52">
            <v>91625</v>
          </cell>
          <cell r="E52" t="str">
            <v xml:space="preserve">SUBSURFACE MAINTENANCE (OIL)  </v>
          </cell>
          <cell r="F52" t="str">
            <v xml:space="preserve">Alquiler de equipo            </v>
          </cell>
          <cell r="G52" t="str">
            <v>A LC - Field</v>
          </cell>
        </row>
        <row r="53">
          <cell r="B53" t="str">
            <v>WITFC3S</v>
          </cell>
          <cell r="D53">
            <v>91633</v>
          </cell>
          <cell r="E53" t="str">
            <v xml:space="preserve">RESERVOIR SURVEILLANCE (GAS)  </v>
          </cell>
          <cell r="F53" t="str">
            <v xml:space="preserve">Alquiler de equipo            </v>
          </cell>
          <cell r="G53" t="str">
            <v>A LC - Field</v>
          </cell>
        </row>
        <row r="54">
          <cell r="B54" t="str">
            <v>WITYR6S</v>
          </cell>
          <cell r="D54">
            <v>91634</v>
          </cell>
          <cell r="E54" t="str">
            <v xml:space="preserve">CAPACITY SUSTAINMENT (GAS)    </v>
          </cell>
          <cell r="F54" t="str">
            <v xml:space="preserve">Alquiler de equipo            </v>
          </cell>
          <cell r="G54" t="str">
            <v>M LC - Wellwork</v>
          </cell>
        </row>
        <row r="55">
          <cell r="B55" t="str">
            <v>WITYR6RP</v>
          </cell>
          <cell r="D55">
            <v>91635</v>
          </cell>
          <cell r="E55" t="str">
            <v xml:space="preserve">SUBSURFACE MAINTENANCE (GAS)  </v>
          </cell>
          <cell r="F55" t="str">
            <v xml:space="preserve">Alquiler de equipo            </v>
          </cell>
          <cell r="G55" t="str">
            <v>A LC - Field</v>
          </cell>
        </row>
        <row r="56">
          <cell r="B56" t="str">
            <v>WEOYR6MR</v>
          </cell>
          <cell r="D56">
            <v>91643</v>
          </cell>
          <cell r="E56" t="str">
            <v xml:space="preserve">RESERVOIR SURVEILLANCE (WATE  </v>
          </cell>
          <cell r="F56" t="str">
            <v xml:space="preserve">Alquiler de equipo            </v>
          </cell>
          <cell r="G56" t="str">
            <v>A LC - Field</v>
          </cell>
        </row>
        <row r="57">
          <cell r="B57" t="str">
            <v>WITYR4</v>
          </cell>
          <cell r="D57">
            <v>91644</v>
          </cell>
          <cell r="E57" t="str">
            <v xml:space="preserve">CAPACITY SUSTAINMENT (WATER)  </v>
          </cell>
          <cell r="F57" t="str">
            <v xml:space="preserve">Alquiler de equipo            </v>
          </cell>
          <cell r="G57" t="str">
            <v>M LC - Wellwork</v>
          </cell>
        </row>
        <row r="58">
          <cell r="B58" t="str">
            <v>WITYB3</v>
          </cell>
          <cell r="D58">
            <v>91645</v>
          </cell>
          <cell r="E58" t="str">
            <v xml:space="preserve">SUBSURFACE MAINTENANCE (WATE  </v>
          </cell>
          <cell r="F58" t="str">
            <v xml:space="preserve">Alquiler de equipo            </v>
          </cell>
          <cell r="G58" t="str">
            <v>A LC - Field</v>
          </cell>
        </row>
        <row r="59">
          <cell r="B59" t="str">
            <v>WITYR4</v>
          </cell>
          <cell r="D59">
            <v>91695</v>
          </cell>
          <cell r="E59" t="str">
            <v>SECURITY FACILITIES ALLOCATION</v>
          </cell>
          <cell r="F59" t="str">
            <v>Allocation de Seguridad</v>
          </cell>
          <cell r="G59" t="str">
            <v>A LC - Field</v>
          </cell>
        </row>
        <row r="60">
          <cell r="B60" t="str">
            <v>GAS40</v>
          </cell>
          <cell r="D60">
            <v>91696</v>
          </cell>
          <cell r="E60" t="str">
            <v xml:space="preserve">WORK IN PROGRESS              </v>
          </cell>
          <cell r="F60" t="str">
            <v xml:space="preserve">Trabajo en Progreso In        </v>
          </cell>
          <cell r="G60" t="str">
            <v>M LC - Wellwork</v>
          </cell>
        </row>
        <row r="61">
          <cell r="B61" t="str">
            <v>SDLAHO20</v>
          </cell>
          <cell r="D61">
            <v>91698</v>
          </cell>
          <cell r="E61" t="str">
            <v xml:space="preserve">GAIT                          </v>
          </cell>
          <cell r="F61" t="str">
            <v xml:space="preserve">Gait Adiciones                </v>
          </cell>
          <cell r="G61" t="str">
            <v>ZC UT Allocation Costs</v>
          </cell>
        </row>
        <row r="62">
          <cell r="B62" t="str">
            <v>QGAS042</v>
          </cell>
          <cell r="D62">
            <v>91699</v>
          </cell>
          <cell r="E62" t="str">
            <v xml:space="preserve">ACCOUNTING PROCESS            </v>
          </cell>
          <cell r="F62" t="str">
            <v xml:space="preserve">Trabajo en Progreso IN        </v>
          </cell>
          <cell r="G62" t="str">
            <v>A LC - Field</v>
          </cell>
        </row>
        <row r="63">
          <cell r="B63" t="str">
            <v>QGAS104</v>
          </cell>
        </row>
        <row r="64">
          <cell r="B64" t="str">
            <v>QGAS280</v>
          </cell>
          <cell r="D64">
            <v>917</v>
          </cell>
          <cell r="E64" t="str">
            <v xml:space="preserve">MAINTENANCE OPERATING EXPENS  </v>
          </cell>
          <cell r="F64" t="str">
            <v>SALARIOS/BENEFICIOS EXPATRIADO</v>
          </cell>
        </row>
        <row r="65">
          <cell r="D65">
            <v>91701</v>
          </cell>
          <cell r="E65" t="str">
            <v xml:space="preserve">EXPATRIATE RELATED            </v>
          </cell>
          <cell r="F65" t="str">
            <v xml:space="preserve">Salario                       </v>
          </cell>
          <cell r="G65" t="str">
            <v>A LC - Field</v>
          </cell>
        </row>
        <row r="66">
          <cell r="D66">
            <v>91702</v>
          </cell>
          <cell r="E66" t="str">
            <v xml:space="preserve">NATIONAL RELATED              </v>
          </cell>
          <cell r="F66" t="str">
            <v xml:space="preserve">Salario                       </v>
          </cell>
          <cell r="G66" t="str">
            <v>A LC - Field</v>
          </cell>
        </row>
        <row r="67">
          <cell r="B67" t="str">
            <v>FIELD MGMT</v>
          </cell>
          <cell r="D67">
            <v>91703</v>
          </cell>
          <cell r="E67" t="str">
            <v xml:space="preserve">TEMPORARY DUTY &amp; CASUAL L     </v>
          </cell>
          <cell r="F67" t="str">
            <v xml:space="preserve">Salario                       </v>
          </cell>
          <cell r="G67" t="str">
            <v>A LC - Field</v>
          </cell>
        </row>
        <row r="68">
          <cell r="B68" t="str">
            <v>ADMIN</v>
          </cell>
          <cell r="D68">
            <v>91704</v>
          </cell>
          <cell r="E68" t="str">
            <v xml:space="preserve">OIL PROCESS                   </v>
          </cell>
          <cell r="F68" t="str">
            <v xml:space="preserve">Alquiler de equipo            </v>
          </cell>
          <cell r="G68" t="str">
            <v>A LC - Field</v>
          </cell>
        </row>
        <row r="69">
          <cell r="B69" t="str">
            <v>INTEGRITY</v>
          </cell>
          <cell r="D69">
            <v>91705</v>
          </cell>
          <cell r="E69" t="str">
            <v xml:space="preserve">GAS REINJECTION PROCESS       </v>
          </cell>
          <cell r="F69" t="str">
            <v xml:space="preserve">Alquiler de equipo            </v>
          </cell>
          <cell r="G69" t="str">
            <v>A LC - Field</v>
          </cell>
        </row>
        <row r="70">
          <cell r="B70" t="str">
            <v>OPERATIONS</v>
          </cell>
          <cell r="D70">
            <v>91706</v>
          </cell>
          <cell r="E70" t="str">
            <v xml:space="preserve">EXPORT GAS PROCESS            </v>
          </cell>
          <cell r="F70" t="str">
            <v xml:space="preserve">Alquiler de equipo            </v>
          </cell>
          <cell r="G70" t="str">
            <v>A LC - Field</v>
          </cell>
        </row>
        <row r="71">
          <cell r="B71" t="str">
            <v>WEO NWW</v>
          </cell>
          <cell r="D71">
            <v>91707</v>
          </cell>
          <cell r="E71" t="str">
            <v xml:space="preserve">OIL STOCK AND PUMPING         </v>
          </cell>
          <cell r="F71" t="str">
            <v xml:space="preserve">Alquiler de equipo            </v>
          </cell>
          <cell r="G71" t="str">
            <v>A LC - Field</v>
          </cell>
        </row>
        <row r="72">
          <cell r="B72" t="str">
            <v>WEO WW</v>
          </cell>
          <cell r="D72">
            <v>91708</v>
          </cell>
          <cell r="E72" t="str">
            <v xml:space="preserve">CAMP UTILITIES                </v>
          </cell>
          <cell r="F72" t="str">
            <v xml:space="preserve">Alquiler de equipo            </v>
          </cell>
          <cell r="G72" t="str">
            <v>A LC - Field</v>
          </cell>
        </row>
        <row r="73">
          <cell r="B73" t="str">
            <v>MAINTENANCE</v>
          </cell>
          <cell r="D73">
            <v>91709</v>
          </cell>
          <cell r="E73" t="str">
            <v xml:space="preserve">WELL PADS AND DRIVER LINES    </v>
          </cell>
          <cell r="F73" t="str">
            <v xml:space="preserve">Alquiler de equipo            </v>
          </cell>
          <cell r="G73" t="str">
            <v>A LC - Field</v>
          </cell>
        </row>
        <row r="74">
          <cell r="B74" t="str">
            <v>HSE</v>
          </cell>
          <cell r="D74">
            <v>91710</v>
          </cell>
          <cell r="E74" t="str">
            <v xml:space="preserve">WELLS                         </v>
          </cell>
          <cell r="F74" t="str">
            <v xml:space="preserve">Alquiler de equipo            </v>
          </cell>
          <cell r="G74" t="str">
            <v>A LC - Field</v>
          </cell>
        </row>
        <row r="75">
          <cell r="B75" t="str">
            <v>GAP</v>
          </cell>
          <cell r="D75">
            <v>91711</v>
          </cell>
          <cell r="E75" t="str">
            <v xml:space="preserve">MINOR REPAIRS                 </v>
          </cell>
          <cell r="F75" t="str">
            <v xml:space="preserve">Alquiler de equipo            </v>
          </cell>
          <cell r="G75" t="str">
            <v>A LC - Field</v>
          </cell>
        </row>
        <row r="76">
          <cell r="B76" t="str">
            <v>F SUPP ALLOCATION</v>
          </cell>
          <cell r="D76">
            <v>91712</v>
          </cell>
          <cell r="E76" t="str">
            <v xml:space="preserve">BASE MAINTENANCE              </v>
          </cell>
          <cell r="F76" t="str">
            <v xml:space="preserve">Alquiler de equipo            </v>
          </cell>
          <cell r="G76" t="str">
            <v>A LC - Field</v>
          </cell>
        </row>
        <row r="77">
          <cell r="B77" t="str">
            <v>P&amp;O ALLOCATION</v>
          </cell>
          <cell r="D77">
            <v>91713</v>
          </cell>
          <cell r="E77" t="str">
            <v xml:space="preserve">TELECOMMUNICATIONS            </v>
          </cell>
          <cell r="F77" t="str">
            <v xml:space="preserve">Alquiler de equipo            </v>
          </cell>
          <cell r="G77" t="str">
            <v>A LC - Field</v>
          </cell>
        </row>
        <row r="78">
          <cell r="B78" t="str">
            <v>UPSTREAM ALLOCATION</v>
          </cell>
          <cell r="D78" t="str">
            <v>91795</v>
          </cell>
          <cell r="E78" t="str">
            <v>SECURITY FACILITIES ALLOCATION</v>
          </cell>
          <cell r="F78" t="str">
            <v>Allocation de Seguridad</v>
          </cell>
          <cell r="G78" t="str">
            <v>A LC - Field</v>
          </cell>
        </row>
        <row r="79">
          <cell r="B79" t="str">
            <v>OTHER ALLOCATIONS</v>
          </cell>
          <cell r="D79">
            <v>91796</v>
          </cell>
          <cell r="E79" t="str">
            <v xml:space="preserve">WORK IN PROGRESS              </v>
          </cell>
          <cell r="F79" t="str">
            <v xml:space="preserve">Trabajo en Progreso IN        </v>
          </cell>
          <cell r="G79" t="str">
            <v>A LC - Field</v>
          </cell>
        </row>
        <row r="80">
          <cell r="B80" t="str">
            <v>RECOVERIES</v>
          </cell>
          <cell r="D80">
            <v>91799</v>
          </cell>
          <cell r="E80" t="str">
            <v xml:space="preserve">ACCOUNTING PROCESS            </v>
          </cell>
          <cell r="F80" t="str">
            <v xml:space="preserve">Trabajo en Progreso IN        </v>
          </cell>
          <cell r="G80" t="str">
            <v>A LC - Field</v>
          </cell>
        </row>
        <row r="81">
          <cell r="D81">
            <v>918</v>
          </cell>
          <cell r="E81" t="str">
            <v xml:space="preserve">HSEQ/COMMUNITY-OPTING EXPE    </v>
          </cell>
          <cell r="F81" t="str">
            <v>SALARIOS/BENEFICIOS EXPATRIADO</v>
          </cell>
        </row>
        <row r="82">
          <cell r="D82">
            <v>91801</v>
          </cell>
          <cell r="E82" t="str">
            <v xml:space="preserve">EXPATRIATE RELASED            </v>
          </cell>
          <cell r="F82" t="str">
            <v xml:space="preserve">Salario                       </v>
          </cell>
          <cell r="G82" t="str">
            <v>A LC - Field</v>
          </cell>
        </row>
        <row r="83">
          <cell r="D83">
            <v>91802</v>
          </cell>
          <cell r="E83" t="str">
            <v xml:space="preserve">NATIONAL RELATED              </v>
          </cell>
          <cell r="F83" t="str">
            <v xml:space="preserve">Salario                       </v>
          </cell>
          <cell r="G83" t="str">
            <v>A LC - Field</v>
          </cell>
        </row>
        <row r="84">
          <cell r="B84" t="str">
            <v>BP</v>
          </cell>
          <cell r="D84">
            <v>91803</v>
          </cell>
          <cell r="E84" t="str">
            <v xml:space="preserve">TEMPORARY DUTY &amp; CASUAL L     </v>
          </cell>
          <cell r="F84" t="str">
            <v xml:space="preserve">Salario                       </v>
          </cell>
          <cell r="G84" t="str">
            <v>A LC - Field</v>
          </cell>
        </row>
        <row r="85">
          <cell r="B85" t="str">
            <v>TRITON</v>
          </cell>
          <cell r="D85">
            <v>91814</v>
          </cell>
          <cell r="E85" t="str">
            <v xml:space="preserve">SAFETY                        </v>
          </cell>
          <cell r="F85" t="str">
            <v xml:space="preserve">Alquiler de equipo            </v>
          </cell>
          <cell r="G85" t="str">
            <v>A LC - Field</v>
          </cell>
        </row>
        <row r="86">
          <cell r="B86" t="str">
            <v>BPTRITON</v>
          </cell>
          <cell r="D86">
            <v>91815</v>
          </cell>
          <cell r="E86" t="str">
            <v xml:space="preserve">HEALTH AND SANITATION         </v>
          </cell>
          <cell r="F86" t="str">
            <v xml:space="preserve">Alquiler de equipo            </v>
          </cell>
          <cell r="G86" t="str">
            <v>A LC - Field</v>
          </cell>
        </row>
        <row r="87">
          <cell r="D87">
            <v>91816</v>
          </cell>
          <cell r="E87" t="str">
            <v xml:space="preserve">ENVIROMENTAL CONTROL          </v>
          </cell>
          <cell r="F87" t="str">
            <v xml:space="preserve">Alquiler de equipo            </v>
          </cell>
          <cell r="G87" t="str">
            <v>A LC - Field</v>
          </cell>
        </row>
        <row r="88">
          <cell r="D88">
            <v>91817</v>
          </cell>
          <cell r="E88" t="str">
            <v xml:space="preserve">COMMUNITY RELATIONS SHIPS     </v>
          </cell>
          <cell r="F88" t="str">
            <v xml:space="preserve">Alquiler de equipo            </v>
          </cell>
          <cell r="G88" t="str">
            <v>A LC - Field</v>
          </cell>
        </row>
        <row r="89">
          <cell r="D89">
            <v>91896</v>
          </cell>
          <cell r="E89" t="str">
            <v xml:space="preserve">WORK IN PROGRESS              </v>
          </cell>
          <cell r="F89" t="str">
            <v xml:space="preserve">Trabajo en Progreso IN        </v>
          </cell>
          <cell r="G89" t="str">
            <v>A LC - Field</v>
          </cell>
        </row>
        <row r="90">
          <cell r="D90">
            <v>91899</v>
          </cell>
          <cell r="E90" t="str">
            <v xml:space="preserve">ACCOUNTING PROCESS            </v>
          </cell>
          <cell r="F90" t="str">
            <v xml:space="preserve">Trabajo en Progreso IN        </v>
          </cell>
          <cell r="G90" t="str">
            <v>A LC - Field</v>
          </cell>
        </row>
        <row r="91">
          <cell r="D91">
            <v>919</v>
          </cell>
          <cell r="E91" t="str">
            <v xml:space="preserve">GRAL. SERVICES OP/TING EXPEN  </v>
          </cell>
          <cell r="F91" t="str">
            <v>SALARIOS/BENEFICIOS ESPATRIADO</v>
          </cell>
        </row>
        <row r="92">
          <cell r="D92">
            <v>91901</v>
          </cell>
          <cell r="E92" t="str">
            <v xml:space="preserve">EXPATRIATE RELATED            </v>
          </cell>
          <cell r="F92" t="str">
            <v xml:space="preserve">Salario                       </v>
          </cell>
          <cell r="G92" t="str">
            <v>A LC - Field</v>
          </cell>
        </row>
        <row r="93">
          <cell r="D93">
            <v>91902</v>
          </cell>
          <cell r="E93" t="str">
            <v xml:space="preserve">NATIONAL RELATED              </v>
          </cell>
          <cell r="F93" t="str">
            <v xml:space="preserve">Salario                       </v>
          </cell>
          <cell r="G93" t="str">
            <v>A LC - Field</v>
          </cell>
        </row>
        <row r="94">
          <cell r="D94">
            <v>91903</v>
          </cell>
          <cell r="E94" t="str">
            <v xml:space="preserve">TEMPORARY DUTY &amp; CASUAL L     </v>
          </cell>
          <cell r="F94" t="str">
            <v xml:space="preserve">Salario                       </v>
          </cell>
          <cell r="G94" t="str">
            <v>A LC - Field</v>
          </cell>
        </row>
        <row r="95">
          <cell r="D95">
            <v>91912</v>
          </cell>
          <cell r="E95" t="str">
            <v xml:space="preserve">BASE MAINTENANCE              </v>
          </cell>
          <cell r="F95" t="str">
            <v xml:space="preserve">Alquiler de Equipo            </v>
          </cell>
          <cell r="G95" t="str">
            <v>A LC - Field</v>
          </cell>
        </row>
        <row r="96">
          <cell r="D96">
            <v>91913</v>
          </cell>
          <cell r="E96" t="str">
            <v xml:space="preserve">TELECOMMUNICATIONS            </v>
          </cell>
          <cell r="F96" t="str">
            <v xml:space="preserve">Alquiler de Equipo            </v>
          </cell>
          <cell r="G96" t="str">
            <v>A LC - Field</v>
          </cell>
        </row>
        <row r="97">
          <cell r="D97">
            <v>91918</v>
          </cell>
          <cell r="E97" t="str">
            <v xml:space="preserve">BASE OPERATIONS AND CATERING  </v>
          </cell>
          <cell r="F97" t="str">
            <v xml:space="preserve">Servicios Publicos Agua y Luz </v>
          </cell>
          <cell r="G97" t="str">
            <v>A LC - Field</v>
          </cell>
        </row>
        <row r="98">
          <cell r="D98">
            <v>91919</v>
          </cell>
          <cell r="E98" t="str">
            <v xml:space="preserve">PERSONNEL TRANSPORTATION      </v>
          </cell>
          <cell r="F98" t="str">
            <v>Estudios especiales y asistenc</v>
          </cell>
          <cell r="G98" t="str">
            <v>A LC - Field</v>
          </cell>
        </row>
        <row r="99">
          <cell r="D99">
            <v>91920</v>
          </cell>
          <cell r="E99" t="str">
            <v xml:space="preserve">VIGILANCE                     </v>
          </cell>
          <cell r="F99" t="str">
            <v xml:space="preserve">Servicios Publicos Agua y Luz </v>
          </cell>
          <cell r="G99" t="str">
            <v>A LC - Field</v>
          </cell>
        </row>
        <row r="100">
          <cell r="D100">
            <v>91921</v>
          </cell>
          <cell r="E100" t="str">
            <v xml:space="preserve">WAREHOUSE OPERATIONS          </v>
          </cell>
          <cell r="F100" t="str">
            <v xml:space="preserve">Servicios Publicos Agua y Luz </v>
          </cell>
          <cell r="G100" t="str">
            <v>A LC - Field</v>
          </cell>
        </row>
        <row r="101">
          <cell r="D101">
            <v>91922</v>
          </cell>
          <cell r="E101" t="str">
            <v xml:space="preserve">PRE-OPERATING COST CPF        </v>
          </cell>
          <cell r="F101" t="str">
            <v xml:space="preserve">Salario                       </v>
          </cell>
          <cell r="G101" t="str">
            <v>A LC - Field</v>
          </cell>
        </row>
        <row r="102">
          <cell r="D102">
            <v>91995</v>
          </cell>
          <cell r="E102" t="str">
            <v xml:space="preserve">ALLOCATION   </v>
          </cell>
          <cell r="F102" t="str">
            <v xml:space="preserve">Distribución ITT00 P&amp;O Bogotá </v>
          </cell>
          <cell r="G102" t="str">
            <v>A LC - Field</v>
          </cell>
        </row>
        <row r="103">
          <cell r="D103">
            <v>91996</v>
          </cell>
          <cell r="E103" t="str">
            <v xml:space="preserve">WORK IN PROGRESS              </v>
          </cell>
          <cell r="F103" t="str">
            <v xml:space="preserve">Trabajo en Progreso IN        </v>
          </cell>
          <cell r="G103" t="str">
            <v>A LC - Field</v>
          </cell>
        </row>
        <row r="104">
          <cell r="D104">
            <v>91999</v>
          </cell>
          <cell r="E104" t="str">
            <v xml:space="preserve">ACCOUNTING PROCESS            </v>
          </cell>
          <cell r="F104" t="str">
            <v xml:space="preserve">Trabajo en Progreso IN        </v>
          </cell>
          <cell r="G104" t="str">
            <v>A LC - Field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Prestacional"/>
      <sheetName val="MOC-MONC"/>
      <sheetName val="TAB DOSIFIC."/>
      <sheetName val="1BASICO"/>
      <sheetName val="2BASICO"/>
      <sheetName val="3BASICO"/>
      <sheetName val="4BASICO"/>
      <sheetName val="5BASICO"/>
      <sheetName val="6BASICO"/>
      <sheetName val="1,1"/>
      <sheetName val="1,2"/>
      <sheetName val="2,1"/>
      <sheetName val="3,1"/>
      <sheetName val="3,2"/>
      <sheetName val="3,3"/>
      <sheetName val="4,1"/>
      <sheetName val="4,2"/>
      <sheetName val="4,3"/>
      <sheetName val="5,1"/>
      <sheetName val="5,2"/>
      <sheetName val="5,3"/>
      <sheetName val="5,4"/>
      <sheetName val="6,1,1"/>
      <sheetName val="6,2,1"/>
      <sheetName val="6,2,2"/>
      <sheetName val="6,2,3"/>
      <sheetName val="6,2,4"/>
      <sheetName val="7,1"/>
      <sheetName val="8,1"/>
      <sheetName val="9,1,1"/>
      <sheetName val="9,1,2"/>
      <sheetName val="9,1,3"/>
      <sheetName val="9,2,1"/>
      <sheetName val="9,2,2"/>
      <sheetName val="9,2,3"/>
      <sheetName val="9,2,4"/>
      <sheetName val="9,3,1"/>
      <sheetName val="9,3,2"/>
      <sheetName val="10,1"/>
      <sheetName val="10,2"/>
      <sheetName val="10,3"/>
      <sheetName val="11,1"/>
      <sheetName val="11,2"/>
      <sheetName val="11,3"/>
      <sheetName val="11,4"/>
      <sheetName val="11,5"/>
      <sheetName val="11,6"/>
      <sheetName val="11,7"/>
      <sheetName val="12,1"/>
      <sheetName val="12,2"/>
      <sheetName val="12,3"/>
      <sheetName val="12,4"/>
      <sheetName val="13,1"/>
      <sheetName val="14,1"/>
      <sheetName val="14,2"/>
      <sheetName val="14,3"/>
      <sheetName val="14,4"/>
      <sheetName val="14,5"/>
      <sheetName val="15,1"/>
      <sheetName val="17,1"/>
      <sheetName val="16,1"/>
      <sheetName val="17,2"/>
      <sheetName val="17,3"/>
      <sheetName val="17,4"/>
      <sheetName val="18,1 "/>
      <sheetName val="19,1"/>
      <sheetName val="20,1"/>
      <sheetName val="20,2"/>
      <sheetName val="21,1"/>
      <sheetName val="21,2"/>
      <sheetName val="22,1"/>
      <sheetName val="22,2"/>
      <sheetName val="23,1"/>
      <sheetName val="23,2"/>
      <sheetName val="24,1 "/>
      <sheetName val="24,2"/>
      <sheetName val="LISTAS"/>
      <sheetName val="PRESUP."/>
    </sheetNames>
    <sheetDataSet>
      <sheetData sheetId="0">
        <row r="117">
          <cell r="B117">
            <v>83333.333333333328</v>
          </cell>
        </row>
      </sheetData>
      <sheetData sheetId="1"/>
      <sheetData sheetId="2">
        <row r="20">
          <cell r="D20">
            <v>364</v>
          </cell>
        </row>
      </sheetData>
      <sheetData sheetId="3">
        <row r="55">
          <cell r="H55">
            <v>824693.11</v>
          </cell>
        </row>
      </sheetData>
      <sheetData sheetId="4">
        <row r="55">
          <cell r="H55">
            <v>787474.08</v>
          </cell>
        </row>
      </sheetData>
      <sheetData sheetId="5">
        <row r="55">
          <cell r="H55">
            <v>594824.21</v>
          </cell>
        </row>
      </sheetData>
      <sheetData sheetId="6">
        <row r="55">
          <cell r="H55">
            <v>4585.5</v>
          </cell>
        </row>
      </sheetData>
      <sheetData sheetId="7"/>
      <sheetData sheetId="8"/>
      <sheetData sheetId="9"/>
      <sheetData sheetId="10"/>
      <sheetData sheetId="11"/>
      <sheetData sheetId="12"/>
      <sheetData sheetId="13"/>
      <sheetData sheetId="14">
        <row r="37">
          <cell r="F37">
            <v>1.5740555555555555</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6">
          <cell r="B6" t="str">
            <v xml:space="preserve">Acero de Refuerzo 60.000 PSI </v>
          </cell>
        </row>
      </sheetData>
      <sheetData sheetId="77">
        <row r="5">
          <cell r="A5">
            <v>1</v>
          </cell>
          <cell r="B5" t="str">
            <v xml:space="preserve">PRELIMINARES                                                                                                       </v>
          </cell>
          <cell r="C5" t="str">
            <v xml:space="preserve">     </v>
          </cell>
        </row>
        <row r="6">
          <cell r="A6">
            <v>1.1000000000000001</v>
          </cell>
          <cell r="B6" t="str">
            <v xml:space="preserve">LOCALIZACION Y REPLANTEO ARQUITECTURA (manual)         </v>
          </cell>
          <cell r="C6" t="str">
            <v xml:space="preserve">M2   </v>
          </cell>
        </row>
        <row r="7">
          <cell r="A7">
            <v>1.2</v>
          </cell>
          <cell r="B7" t="str">
            <v xml:space="preserve">DESCAPOTE MANUAL INC RETIRO                                                                              </v>
          </cell>
          <cell r="C7" t="str">
            <v xml:space="preserve">M2   </v>
          </cell>
        </row>
        <row r="8">
          <cell r="A8">
            <v>2</v>
          </cell>
          <cell r="B8" t="str">
            <v xml:space="preserve"> EXCAVACIONES                                                                                                       </v>
          </cell>
          <cell r="C8" t="str">
            <v xml:space="preserve">     </v>
          </cell>
        </row>
        <row r="9">
          <cell r="A9">
            <v>2.1</v>
          </cell>
          <cell r="B9" t="str">
            <v xml:space="preserve">EXCAV. SECAS CONGLOMDO MANUAL. Incl. retiro 5 kms      </v>
          </cell>
          <cell r="C9" t="str">
            <v xml:space="preserve">M3   </v>
          </cell>
        </row>
        <row r="10">
          <cell r="A10">
            <v>3</v>
          </cell>
          <cell r="B10" t="str">
            <v xml:space="preserve">CIMENTACION                                                                                                        </v>
          </cell>
          <cell r="C10" t="str">
            <v xml:space="preserve">     </v>
          </cell>
        </row>
        <row r="11">
          <cell r="A11">
            <v>3.1</v>
          </cell>
          <cell r="B11" t="str">
            <v xml:space="preserve">CONCRETO 13,8 MPa, (2000 psi), solado, conc limpieza     </v>
          </cell>
          <cell r="C11" t="str">
            <v xml:space="preserve">M3   </v>
          </cell>
        </row>
        <row r="12">
          <cell r="A12">
            <v>3.2</v>
          </cell>
          <cell r="B12" t="str">
            <v xml:space="preserve">CONCRETO ZAPATA ,(3000 psi) No inc hierro.      </v>
          </cell>
          <cell r="C12" t="str">
            <v xml:space="preserve">M3   </v>
          </cell>
        </row>
        <row r="13">
          <cell r="A13">
            <v>3.3</v>
          </cell>
          <cell r="B13" t="str">
            <v xml:space="preserve">VIGA CIMENT (3000)     </v>
          </cell>
          <cell r="C13" t="str">
            <v xml:space="preserve">M3   </v>
          </cell>
        </row>
        <row r="14">
          <cell r="A14">
            <v>4</v>
          </cell>
          <cell r="B14" t="str">
            <v xml:space="preserve">ESTRUCTURAS EN CONCRETO                                                                                            </v>
          </cell>
          <cell r="C14" t="str">
            <v xml:space="preserve">     </v>
          </cell>
        </row>
        <row r="15">
          <cell r="A15">
            <v>4.0999999999999996</v>
          </cell>
          <cell r="B15" t="str">
            <v xml:space="preserve">COLUMNA CONCR 24,13MPa, (3500psi)                   </v>
          </cell>
          <cell r="C15" t="str">
            <v xml:space="preserve">M3   </v>
          </cell>
        </row>
        <row r="16">
          <cell r="A16">
            <v>4.2</v>
          </cell>
          <cell r="B16" t="str">
            <v xml:space="preserve">VIGAS AEREA     </v>
          </cell>
          <cell r="C16" t="str">
            <v xml:space="preserve">M3   </v>
          </cell>
        </row>
        <row r="17">
          <cell r="A17">
            <v>4.3</v>
          </cell>
          <cell r="B17" t="str">
            <v xml:space="preserve">PLACA PARA TANQUE ELEVADO e = 10 cm (20.7Mpa, 3000psi)       </v>
          </cell>
          <cell r="C17" t="str">
            <v xml:space="preserve">M2   </v>
          </cell>
        </row>
        <row r="18">
          <cell r="A18">
            <v>5</v>
          </cell>
          <cell r="B18" t="str">
            <v xml:space="preserve">MESONES, POYOS, DINTELES Y ALFAGIAS                                                                                  </v>
          </cell>
          <cell r="C18" t="str">
            <v xml:space="preserve">     </v>
          </cell>
        </row>
        <row r="19">
          <cell r="A19">
            <v>5.0999999999999996</v>
          </cell>
          <cell r="B19" t="str">
            <v xml:space="preserve">ALFAJIA 20,7MPa,3000psi a=20 cm,h=7 cm, 2D1/2+f3/8     </v>
          </cell>
          <cell r="C19" t="str">
            <v xml:space="preserve">ML   </v>
          </cell>
        </row>
        <row r="20">
          <cell r="A20">
            <v>5.2</v>
          </cell>
          <cell r="B20" t="str">
            <v>DINTELES EN CONCRETO DE 3000 PSI</v>
          </cell>
          <cell r="C20" t="str">
            <v xml:space="preserve">ML   </v>
          </cell>
        </row>
        <row r="21">
          <cell r="A21">
            <v>5.3</v>
          </cell>
          <cell r="B21" t="str">
            <v xml:space="preserve">MESON 20,7MPa,3000. gran.pulid e=7cm a=65 cm D1/2"     </v>
          </cell>
          <cell r="C21" t="str">
            <v xml:space="preserve">ML   </v>
          </cell>
        </row>
        <row r="22">
          <cell r="A22">
            <v>5.4</v>
          </cell>
          <cell r="B22" t="str">
            <v xml:space="preserve">POYOS EN CONCRETO DE 50 X 8 cm EN COC DE 3000 PSI                                                        </v>
          </cell>
          <cell r="C22" t="str">
            <v xml:space="preserve">ML   </v>
          </cell>
        </row>
        <row r="23">
          <cell r="A23">
            <v>6</v>
          </cell>
          <cell r="B23" t="str">
            <v xml:space="preserve">ESTRUCTURAS METALICAS                                                                                              </v>
          </cell>
          <cell r="C23" t="str">
            <v xml:space="preserve">     </v>
          </cell>
        </row>
        <row r="24">
          <cell r="A24">
            <v>6.1</v>
          </cell>
          <cell r="B24" t="str">
            <v xml:space="preserve">ACERO ESTRUCTURAL                                                                                             </v>
          </cell>
          <cell r="C24" t="str">
            <v xml:space="preserve">     </v>
          </cell>
        </row>
        <row r="25">
          <cell r="A25" t="str">
            <v>6,1,1</v>
          </cell>
          <cell r="B25" t="str">
            <v xml:space="preserve">ACERO REFUERZO  FIGURADO 412MPa, (4200 kg/cm2,G60)     </v>
          </cell>
          <cell r="C25" t="str">
            <v xml:space="preserve">KG   </v>
          </cell>
        </row>
        <row r="26">
          <cell r="A26">
            <v>6.2</v>
          </cell>
          <cell r="B26" t="str">
            <v xml:space="preserve">CORREAS,  COLUMNAS, CERCHAS                                                                                   </v>
          </cell>
          <cell r="C26" t="str">
            <v xml:space="preserve">     </v>
          </cell>
        </row>
        <row r="27">
          <cell r="A27" t="str">
            <v>6,2,1</v>
          </cell>
          <cell r="B27" t="str">
            <v>CERCHA  PERFIL C TIPO CAJON. 160*60*2mm</v>
          </cell>
          <cell r="C27" t="str">
            <v xml:space="preserve">ML   </v>
          </cell>
        </row>
        <row r="28">
          <cell r="A28" t="str">
            <v>6,2,2</v>
          </cell>
          <cell r="B28" t="str">
            <v xml:space="preserve">CORREA PERFIL RECTAN.120*60*3 mm C. 11                 </v>
          </cell>
          <cell r="C28" t="str">
            <v xml:space="preserve">ML   </v>
          </cell>
        </row>
        <row r="29">
          <cell r="A29" t="str">
            <v>6,2,3</v>
          </cell>
          <cell r="B29" t="str">
            <v xml:space="preserve">CONTRAVIENTOS  D= 1/2¨ , INCLUYE ANTICORR. Y PINTU     </v>
          </cell>
          <cell r="C29" t="str">
            <v xml:space="preserve">ML   </v>
          </cell>
        </row>
        <row r="30">
          <cell r="A30" t="str">
            <v>6,2,4</v>
          </cell>
          <cell r="B30" t="str">
            <v xml:space="preserve">CANAL LAMINA GAL C.16 Ld=1,22 m, Antic y pintur        </v>
          </cell>
          <cell r="C30" t="str">
            <v xml:space="preserve">ML   </v>
          </cell>
        </row>
        <row r="31">
          <cell r="A31">
            <v>7</v>
          </cell>
          <cell r="B31" t="str">
            <v xml:space="preserve">CUBIERTA                                                                                                           </v>
          </cell>
          <cell r="C31" t="str">
            <v xml:space="preserve">     </v>
          </cell>
        </row>
        <row r="32">
          <cell r="A32">
            <v>7.1</v>
          </cell>
          <cell r="B32" t="str">
            <v>CUBIER D 333C PREPINTInc</v>
          </cell>
          <cell r="C32" t="str">
            <v xml:space="preserve">M2   </v>
          </cell>
        </row>
        <row r="33">
          <cell r="A33">
            <v>8</v>
          </cell>
          <cell r="B33" t="str">
            <v xml:space="preserve">MAMPOSTERIA                                                                                                        </v>
          </cell>
          <cell r="C33" t="str">
            <v xml:space="preserve">     </v>
          </cell>
        </row>
        <row r="34">
          <cell r="A34">
            <v>8.1</v>
          </cell>
          <cell r="B34" t="str">
            <v>LADRILLO PRENSADO A LA VISTA UNA CARA</v>
          </cell>
          <cell r="C34" t="str">
            <v xml:space="preserve">M2   </v>
          </cell>
        </row>
        <row r="35">
          <cell r="A35">
            <v>9</v>
          </cell>
          <cell r="B35" t="str">
            <v xml:space="preserve">INSTALACIONES SANITARIAS Y SUBTERRANEAS                                                                            </v>
          </cell>
          <cell r="C35" t="str">
            <v xml:space="preserve">     </v>
          </cell>
        </row>
        <row r="36">
          <cell r="A36">
            <v>9.1</v>
          </cell>
          <cell r="B36" t="str">
            <v xml:space="preserve">CAJAS DE INSPECCION                                                                                           </v>
          </cell>
          <cell r="C36" t="str">
            <v xml:space="preserve">     </v>
          </cell>
        </row>
        <row r="37">
          <cell r="A37" t="str">
            <v>9,1,1</v>
          </cell>
          <cell r="B37" t="str">
            <v xml:space="preserve">CAJA INSP. 70x70x70 cm.20,7MPa, e=0.1m,3/8"c/15 cm     </v>
          </cell>
          <cell r="C37" t="str">
            <v xml:space="preserve">UN   </v>
          </cell>
        </row>
        <row r="38">
          <cell r="A38" t="str">
            <v>9,1,2</v>
          </cell>
          <cell r="B38" t="str">
            <v xml:space="preserve">CAJA INSP. 80x80x70 cm.20,7MPa, e=0.1m,3/8"c/15 cm     </v>
          </cell>
          <cell r="C38" t="str">
            <v xml:space="preserve">UN   </v>
          </cell>
        </row>
        <row r="39">
          <cell r="A39" t="str">
            <v>9,1,3</v>
          </cell>
          <cell r="B39" t="str">
            <v xml:space="preserve">CAJA INSP 1x1x0.90 m, 20,7MPa,e=0.1m.ref 3/8 C15       </v>
          </cell>
          <cell r="C39" t="str">
            <v xml:space="preserve">UN   </v>
          </cell>
        </row>
        <row r="40">
          <cell r="A40">
            <v>9.1999999999999993</v>
          </cell>
          <cell r="B40" t="str">
            <v xml:space="preserve">INSTALACIONES SANITARIAS EN PVC                                                                                    </v>
          </cell>
          <cell r="C40" t="str">
            <v xml:space="preserve">     </v>
          </cell>
        </row>
        <row r="41">
          <cell r="A41" t="str">
            <v>9,2,1</v>
          </cell>
          <cell r="B41" t="str">
            <v xml:space="preserve">TUBERIA SANITARIA D=6" RED EXTERNA PVC                 </v>
          </cell>
          <cell r="C41" t="str">
            <v xml:space="preserve">ML   </v>
          </cell>
        </row>
        <row r="42">
          <cell r="A42" t="str">
            <v>9,2,2</v>
          </cell>
          <cell r="B42" t="str">
            <v xml:space="preserve">TUBERIA SANITARIA D=4" RED INT-EXT PVC                 </v>
          </cell>
          <cell r="C42" t="str">
            <v xml:space="preserve">ML   </v>
          </cell>
        </row>
        <row r="43">
          <cell r="A43" t="str">
            <v>9,2,3</v>
          </cell>
          <cell r="B43" t="str">
            <v xml:space="preserve">TUBERIA SANITARIA D=3" RED INT-EXT PVC                 </v>
          </cell>
          <cell r="C43" t="str">
            <v xml:space="preserve">ML   </v>
          </cell>
        </row>
        <row r="44">
          <cell r="A44" t="str">
            <v>9,2,4</v>
          </cell>
          <cell r="B44" t="str">
            <v xml:space="preserve">TUBERIA SANITARIA D=2" RED INT-EXT PVC                 </v>
          </cell>
          <cell r="C44" t="str">
            <v xml:space="preserve">ML   </v>
          </cell>
        </row>
        <row r="45">
          <cell r="A45">
            <v>9.3000000000000007</v>
          </cell>
          <cell r="B45" t="str">
            <v xml:space="preserve">BAJANTES, CANALES Y SIFONES                                                                                   </v>
          </cell>
          <cell r="C45" t="str">
            <v xml:space="preserve">     </v>
          </cell>
        </row>
        <row r="46">
          <cell r="A46" t="str">
            <v>9,3,1</v>
          </cell>
          <cell r="B46" t="str">
            <v xml:space="preserve">SIFON PISO, DUCHA 3",Incl. rejilla alum anticucara     </v>
          </cell>
          <cell r="C46" t="str">
            <v xml:space="preserve">UN   </v>
          </cell>
        </row>
        <row r="47">
          <cell r="A47" t="str">
            <v>9,3,2</v>
          </cell>
          <cell r="B47" t="str">
            <v xml:space="preserve">BAJANTE AGUAS LLUVIAS 4" PVC                           </v>
          </cell>
          <cell r="C47" t="str">
            <v xml:space="preserve">ML   </v>
          </cell>
        </row>
        <row r="48">
          <cell r="A48">
            <v>10</v>
          </cell>
          <cell r="B48" t="str">
            <v xml:space="preserve">SALIDAS EN PVC Y REVENTILACION                                                                                </v>
          </cell>
          <cell r="C48" t="str">
            <v xml:space="preserve">     </v>
          </cell>
        </row>
        <row r="49">
          <cell r="A49">
            <v>10.1</v>
          </cell>
          <cell r="B49" t="str">
            <v xml:space="preserve">CODO DE SALIDA EN PVC D=2"  DESAGUE                    </v>
          </cell>
          <cell r="C49" t="str">
            <v xml:space="preserve">UN   </v>
          </cell>
        </row>
        <row r="50">
          <cell r="A50">
            <v>10.199999999999999</v>
          </cell>
          <cell r="B50" t="str">
            <v xml:space="preserve">CODO DE SALIDA EN PVC D=4"  DESAGUE                    </v>
          </cell>
          <cell r="C50" t="str">
            <v xml:space="preserve">UN   </v>
          </cell>
        </row>
        <row r="51">
          <cell r="A51">
            <v>10.3</v>
          </cell>
          <cell r="B51" t="str">
            <v xml:space="preserve">SIFON EN PVC D=3"  DESAGUE                    </v>
          </cell>
          <cell r="C51" t="str">
            <v xml:space="preserve">UN   </v>
          </cell>
        </row>
        <row r="52">
          <cell r="A52">
            <v>11</v>
          </cell>
          <cell r="B52" t="str">
            <v xml:space="preserve">APARATOS SANITARIOS Y ACCESORIOS                                                                                   </v>
          </cell>
          <cell r="C52" t="str">
            <v xml:space="preserve">     </v>
          </cell>
        </row>
        <row r="53">
          <cell r="A53">
            <v>11.1</v>
          </cell>
          <cell r="B53" t="str">
            <v xml:space="preserve">SANITARIO ACUACER BLANC.CORONA                         </v>
          </cell>
          <cell r="C53" t="str">
            <v xml:space="preserve">UN   </v>
          </cell>
        </row>
        <row r="54">
          <cell r="A54">
            <v>11.2</v>
          </cell>
          <cell r="B54" t="str">
            <v xml:space="preserve">LAVAMANOS SOBREP. CORONA O SIMIL.Inc griferi,acces     </v>
          </cell>
          <cell r="C54" t="str">
            <v xml:space="preserve">UN   </v>
          </cell>
        </row>
        <row r="55">
          <cell r="A55">
            <v>11.3</v>
          </cell>
          <cell r="B55" t="str">
            <v xml:space="preserve">LAVAPLATOS ACERO INOX. 60*40 INC. GRIFERIA             </v>
          </cell>
          <cell r="C55" t="str">
            <v xml:space="preserve">UN   </v>
          </cell>
        </row>
        <row r="56">
          <cell r="A56">
            <v>11.4</v>
          </cell>
          <cell r="B56" t="str">
            <v xml:space="preserve">REJILLA PLANA 4" METALICA                              </v>
          </cell>
          <cell r="C56" t="str">
            <v xml:space="preserve">UN   </v>
          </cell>
        </row>
        <row r="57">
          <cell r="A57">
            <v>11.5</v>
          </cell>
          <cell r="B57" t="str">
            <v xml:space="preserve">REJILLA SOSCO 4x3", aluminio.(Anticucarachas)          </v>
          </cell>
          <cell r="C57" t="str">
            <v xml:space="preserve">UN   </v>
          </cell>
        </row>
        <row r="58">
          <cell r="A58">
            <v>11.6</v>
          </cell>
          <cell r="B58" t="str">
            <v xml:space="preserve">JUEGO DE INCRUSTACIONES BLANCO                         </v>
          </cell>
          <cell r="C58" t="str">
            <v xml:space="preserve">JGO  </v>
          </cell>
        </row>
        <row r="59">
          <cell r="A59">
            <v>11.7</v>
          </cell>
          <cell r="B59" t="str">
            <v xml:space="preserve">CONJUNTO DUCHA Y REGISTRO GRIVAL                       </v>
          </cell>
          <cell r="C59" t="str">
            <v xml:space="preserve">UN   </v>
          </cell>
        </row>
        <row r="60">
          <cell r="A60">
            <v>12</v>
          </cell>
          <cell r="B60" t="str">
            <v xml:space="preserve">INSTALACION HIDRAULICA TUBERIA PVC PRESION                                                                         </v>
          </cell>
          <cell r="C60" t="str">
            <v xml:space="preserve">     </v>
          </cell>
        </row>
        <row r="61">
          <cell r="A61">
            <v>12.1</v>
          </cell>
          <cell r="B61" t="str">
            <v xml:space="preserve">RED DE DISTRIBUCION E IMPULSION  D=3/4" PVC            </v>
          </cell>
          <cell r="C61" t="str">
            <v xml:space="preserve">ML   </v>
          </cell>
        </row>
        <row r="62">
          <cell r="A62">
            <v>12.2</v>
          </cell>
          <cell r="B62" t="str">
            <v xml:space="preserve">TUBO COBRE 1/2" T. M (domic agua fria, calient,gas     </v>
          </cell>
          <cell r="C62" t="str">
            <v xml:space="preserve">ML   </v>
          </cell>
        </row>
        <row r="63">
          <cell r="A63">
            <v>12.3</v>
          </cell>
          <cell r="B63" t="str">
            <v xml:space="preserve">RED DE DISTRIBUCION E IMPULSION  D=1" PVC              </v>
          </cell>
          <cell r="C63" t="str">
            <v xml:space="preserve">ML   </v>
          </cell>
        </row>
        <row r="64">
          <cell r="A64">
            <v>12.4</v>
          </cell>
          <cell r="B64" t="str">
            <v xml:space="preserve">RED DE DISTRIBUCION E IMPULSION  D=1/2" PVC            </v>
          </cell>
          <cell r="C64" t="str">
            <v xml:space="preserve">ML   </v>
          </cell>
        </row>
        <row r="65">
          <cell r="A65">
            <v>13</v>
          </cell>
          <cell r="B65" t="str">
            <v>INSTALACIONES ELECTRICAS</v>
          </cell>
          <cell r="C65">
            <v>0</v>
          </cell>
        </row>
        <row r="66">
          <cell r="A66">
            <v>13.1</v>
          </cell>
          <cell r="B66" t="str">
            <v>INSTALACIONES ELECTRICAS</v>
          </cell>
          <cell r="C66" t="str">
            <v>GL</v>
          </cell>
        </row>
        <row r="67">
          <cell r="A67">
            <v>14</v>
          </cell>
          <cell r="B67" t="str">
            <v xml:space="preserve">TANQUE ELEVADO, REGISTROS, LLAVES                                                                             </v>
          </cell>
          <cell r="C67" t="str">
            <v xml:space="preserve">     </v>
          </cell>
        </row>
        <row r="68">
          <cell r="A68">
            <v>14.1</v>
          </cell>
          <cell r="B68" t="str">
            <v xml:space="preserve">VALVULA DE CORTINA 3/4"  RED-WHITE (250 psi)           </v>
          </cell>
          <cell r="C68" t="str">
            <v xml:space="preserve">UN   </v>
          </cell>
        </row>
        <row r="69">
          <cell r="A69">
            <v>14.2</v>
          </cell>
          <cell r="B69" t="str">
            <v xml:space="preserve">VALVULA  CORTINA 1/2"  RED-WHITE (250 psi) o simil     </v>
          </cell>
          <cell r="C69" t="str">
            <v xml:space="preserve">UN   </v>
          </cell>
        </row>
        <row r="70">
          <cell r="A70">
            <v>14.3</v>
          </cell>
          <cell r="B70" t="str">
            <v xml:space="preserve">TANQUE  AGUA 1000 LT PVC. INCL.CONEXION 1" - 1/2"      </v>
          </cell>
          <cell r="C70" t="str">
            <v xml:space="preserve">UN   </v>
          </cell>
        </row>
        <row r="71">
          <cell r="A71">
            <v>14.4</v>
          </cell>
          <cell r="B71" t="str">
            <v xml:space="preserve">LLAVE TERMINAL 1/2" TIPO pesado. GRIVAL                </v>
          </cell>
          <cell r="C71" t="str">
            <v xml:space="preserve">UN   </v>
          </cell>
        </row>
        <row r="72">
          <cell r="A72">
            <v>14.5</v>
          </cell>
          <cell r="B72" t="str">
            <v xml:space="preserve">VALVULA DE CORTINA 1" RED-WHITE (250 psi), o simil     </v>
          </cell>
          <cell r="C72" t="str">
            <v xml:space="preserve">UN   </v>
          </cell>
        </row>
        <row r="73">
          <cell r="A73">
            <v>15</v>
          </cell>
          <cell r="B73" t="str">
            <v xml:space="preserve">PISOS                                                                                                              </v>
          </cell>
          <cell r="C73" t="str">
            <v xml:space="preserve">     </v>
          </cell>
        </row>
        <row r="74">
          <cell r="A74">
            <v>15.1</v>
          </cell>
          <cell r="B74" t="str">
            <v>PLACA  CONTRAPISO DE 3000 PSI</v>
          </cell>
          <cell r="C74" t="str">
            <v xml:space="preserve">M2   </v>
          </cell>
        </row>
        <row r="75">
          <cell r="A75">
            <v>16</v>
          </cell>
          <cell r="B75" t="str">
            <v xml:space="preserve">RELLENOS                                                                                                      </v>
          </cell>
          <cell r="C75" t="str">
            <v xml:space="preserve">     </v>
          </cell>
        </row>
        <row r="76">
          <cell r="A76">
            <v>16.100000000000001</v>
          </cell>
          <cell r="B76" t="str">
            <v xml:space="preserve">RELLENO MATERIAL T. MAX. 2" COMP.MECAN.selecc rio      </v>
          </cell>
          <cell r="C76" t="str">
            <v xml:space="preserve">M3   </v>
          </cell>
        </row>
        <row r="77">
          <cell r="A77">
            <v>17</v>
          </cell>
          <cell r="B77" t="str">
            <v xml:space="preserve">CARPINTERIA METALICA                                                                                               </v>
          </cell>
          <cell r="C77" t="str">
            <v xml:space="preserve">     </v>
          </cell>
        </row>
        <row r="78">
          <cell r="A78">
            <v>17.100000000000001</v>
          </cell>
          <cell r="B78" t="str">
            <v xml:space="preserve">PUERTA TAB. CORR, marco,cerra 987 yale.LCR20 2x0,9     </v>
          </cell>
          <cell r="C78" t="str">
            <v xml:space="preserve">M2   </v>
          </cell>
        </row>
        <row r="79">
          <cell r="A79">
            <v>17.2</v>
          </cell>
          <cell r="B79" t="str">
            <v xml:space="preserve">REJA TIPO BANCO TUBO CUADRADO 1"  C.18                 </v>
          </cell>
          <cell r="C79" t="str">
            <v xml:space="preserve">M2   </v>
          </cell>
        </row>
        <row r="80">
          <cell r="A80">
            <v>17.3</v>
          </cell>
          <cell r="B80" t="str">
            <v>SUMINSITRO E INSTALACION DE VENTANA EN LAMINA COLD ROLLED</v>
          </cell>
          <cell r="C80" t="str">
            <v xml:space="preserve">M2   </v>
          </cell>
        </row>
        <row r="81">
          <cell r="A81">
            <v>17.399999999999999</v>
          </cell>
          <cell r="B81" t="str">
            <v>DIVISION DE BAÑO</v>
          </cell>
          <cell r="C81" t="str">
            <v xml:space="preserve">M2   </v>
          </cell>
        </row>
        <row r="82">
          <cell r="A82">
            <v>18</v>
          </cell>
          <cell r="B82" t="str">
            <v xml:space="preserve">PAÑETES                                                                                                            </v>
          </cell>
          <cell r="C82" t="str">
            <v xml:space="preserve">     </v>
          </cell>
        </row>
        <row r="83">
          <cell r="A83">
            <v>18.100000000000001</v>
          </cell>
          <cell r="B83" t="str">
            <v xml:space="preserve">PAÑETE MORTERO 1:4 IMPERM     </v>
          </cell>
          <cell r="C83" t="str">
            <v xml:space="preserve">M2   </v>
          </cell>
        </row>
        <row r="84">
          <cell r="A84">
            <v>19</v>
          </cell>
          <cell r="B84" t="str">
            <v xml:space="preserve">ACABADO MUROS                                                                                                      </v>
          </cell>
          <cell r="C84" t="str">
            <v xml:space="preserve">     </v>
          </cell>
        </row>
        <row r="85">
          <cell r="A85">
            <v>19.100000000000001</v>
          </cell>
          <cell r="B85" t="str">
            <v xml:space="preserve">PORCELANA ESTAMP. BLANCA T.MEDITERRAN 20X20 (alfa)     </v>
          </cell>
          <cell r="C85" t="str">
            <v xml:space="preserve">M2   </v>
          </cell>
        </row>
        <row r="86">
          <cell r="A86">
            <v>20</v>
          </cell>
          <cell r="B86" t="str">
            <v xml:space="preserve">ACABADO PISOS                                                                                                      </v>
          </cell>
          <cell r="C86" t="str">
            <v xml:space="preserve">     </v>
          </cell>
        </row>
        <row r="87">
          <cell r="A87">
            <v>20.100000000000001</v>
          </cell>
          <cell r="B87" t="str">
            <v>ENCHAPES EN CERAMICA PARA PISOS TRAFICO PESADO INC AFINADO</v>
          </cell>
          <cell r="C87" t="str">
            <v xml:space="preserve">M2   </v>
          </cell>
        </row>
        <row r="88">
          <cell r="A88">
            <v>20.2</v>
          </cell>
          <cell r="B88" t="str">
            <v xml:space="preserve">CENEFA  CON GRAVILLA LAVADA No 2 a=0.15 mt             </v>
          </cell>
          <cell r="C88" t="str">
            <v xml:space="preserve">ML   </v>
          </cell>
        </row>
        <row r="89">
          <cell r="A89">
            <v>21</v>
          </cell>
          <cell r="B89" t="str">
            <v xml:space="preserve">PINTURA                                                                                                            </v>
          </cell>
          <cell r="C89" t="str">
            <v xml:space="preserve">     </v>
          </cell>
        </row>
        <row r="90">
          <cell r="A90">
            <v>21.1</v>
          </cell>
          <cell r="B90" t="str">
            <v xml:space="preserve">PINTURA VINILO T. 1 S/MURO (3 CAPAS)  (ALTA CALID)     </v>
          </cell>
          <cell r="C90" t="str">
            <v xml:space="preserve">M2   </v>
          </cell>
        </row>
        <row r="91">
          <cell r="A91">
            <v>21.2</v>
          </cell>
          <cell r="B91" t="str">
            <v xml:space="preserve">ESTUCO PLASTICO                                        </v>
          </cell>
          <cell r="C91" t="str">
            <v xml:space="preserve">M2   </v>
          </cell>
        </row>
        <row r="92">
          <cell r="A92">
            <v>22</v>
          </cell>
          <cell r="B92" t="str">
            <v xml:space="preserve">VIDRIOS                                                                                                            </v>
          </cell>
          <cell r="C92" t="str">
            <v xml:space="preserve">     </v>
          </cell>
        </row>
        <row r="93">
          <cell r="A93">
            <v>22.1</v>
          </cell>
          <cell r="B93" t="str">
            <v xml:space="preserve">VIDRIO TRANSPARENTE LISO DE 4 mm                       </v>
          </cell>
          <cell r="C93" t="str">
            <v xml:space="preserve">M2   </v>
          </cell>
        </row>
        <row r="94">
          <cell r="A94">
            <v>22.2</v>
          </cell>
          <cell r="B94" t="str">
            <v xml:space="preserve">ESPEJO    4mm                                          </v>
          </cell>
          <cell r="C94" t="str">
            <v xml:space="preserve">M2   </v>
          </cell>
        </row>
        <row r="95">
          <cell r="A95">
            <v>23</v>
          </cell>
          <cell r="B95" t="str">
            <v xml:space="preserve">LIMPIEZA GENERAL                                                                                                   </v>
          </cell>
          <cell r="C95" t="str">
            <v xml:space="preserve">     </v>
          </cell>
        </row>
        <row r="96">
          <cell r="A96">
            <v>23.1</v>
          </cell>
          <cell r="B96" t="str">
            <v xml:space="preserve">LIMPIEZA PISOS SENDEROS Y MUROS CON HIDROJET                                                             </v>
          </cell>
          <cell r="C96" t="str">
            <v xml:space="preserve">M2   </v>
          </cell>
        </row>
        <row r="97">
          <cell r="A97">
            <v>23.2</v>
          </cell>
          <cell r="B97" t="str">
            <v xml:space="preserve">LIMPIEZA DE VIDRIOS                                    </v>
          </cell>
          <cell r="C97" t="str">
            <v xml:space="preserve">M2   </v>
          </cell>
        </row>
        <row r="98">
          <cell r="A98">
            <v>24</v>
          </cell>
          <cell r="B98" t="str">
            <v xml:space="preserve">OBRAS EXTERIORES                                                                                                   </v>
          </cell>
          <cell r="C98" t="str">
            <v xml:space="preserve">     </v>
          </cell>
        </row>
        <row r="99">
          <cell r="A99">
            <v>24.1</v>
          </cell>
          <cell r="B99" t="str">
            <v xml:space="preserve">ANDEN CONCRETO 20,7MPa(3000psi) e=0.08 mts             </v>
          </cell>
          <cell r="C99" t="str">
            <v xml:space="preserve">M2   </v>
          </cell>
        </row>
        <row r="100">
          <cell r="A100">
            <v>24.2</v>
          </cell>
          <cell r="B100" t="str">
            <v>SARDINEL EN CONCRETO 3000 PSI, e=0,10m,  h=0,35m</v>
          </cell>
          <cell r="C100" t="str">
            <v xml:space="preserve">ML   </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7422cw00"/>
      <sheetName val="RESUM96"/>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MPLIMIENTO"/>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cell r="D59" t="str">
            <v>M3</v>
          </cell>
        </row>
        <row r="60">
          <cell r="C60" t="str">
            <v>Asfalto líquido (Ligante)</v>
          </cell>
          <cell r="D60" t="str">
            <v>LT</v>
          </cell>
          <cell r="E60">
            <v>500</v>
          </cell>
        </row>
        <row r="61">
          <cell r="C61" t="str">
            <v>Mezcla densa en caliente MDC3 (mezcla en planta)</v>
          </cell>
          <cell r="D61" t="str">
            <v>m3</v>
          </cell>
          <cell r="E61">
            <v>190957</v>
          </cell>
        </row>
        <row r="62">
          <cell r="C62" t="str">
            <v>Mezcla densa en caliente MDC2 (mezcla en planta)</v>
          </cell>
          <cell r="D62" t="str">
            <v>m3</v>
          </cell>
          <cell r="E62">
            <v>184939</v>
          </cell>
        </row>
        <row r="63">
          <cell r="C63" t="str">
            <v>Mezcla densa en caliente MDC1 (mezcla en planta)</v>
          </cell>
          <cell r="D63" t="str">
            <v>m3</v>
          </cell>
          <cell r="E63">
            <v>178920</v>
          </cell>
        </row>
        <row r="64">
          <cell r="C64" t="str">
            <v>Cemento asfáltico (ligante)</v>
          </cell>
          <cell r="D64" t="str">
            <v>KG</v>
          </cell>
          <cell r="E64">
            <v>800</v>
          </cell>
        </row>
        <row r="65">
          <cell r="C65" t="str">
            <v>Emulsión asfáltica de rotura lenta</v>
          </cell>
          <cell r="D65" t="str">
            <v>lt</v>
          </cell>
          <cell r="E65">
            <v>650</v>
          </cell>
        </row>
        <row r="66">
          <cell r="C66" t="str">
            <v>Emulsión asfáltica de rotura rápida</v>
          </cell>
          <cell r="D66" t="str">
            <v>lt</v>
          </cell>
          <cell r="E66">
            <v>650</v>
          </cell>
        </row>
        <row r="67">
          <cell r="C67" t="str">
            <v>Mezcla con emulsión (mezcla en planta)</v>
          </cell>
          <cell r="D67" t="str">
            <v>M3</v>
          </cell>
          <cell r="E67">
            <v>28000</v>
          </cell>
        </row>
        <row r="68">
          <cell r="C68" t="str">
            <v>Agregado pétreo para mezclas asfálticas</v>
          </cell>
          <cell r="D68" t="str">
            <v>M3</v>
          </cell>
          <cell r="E68">
            <v>22500</v>
          </cell>
        </row>
        <row r="69">
          <cell r="C69" t="str">
            <v>Agregado pétreo para concreto hidráulico</v>
          </cell>
          <cell r="D69" t="str">
            <v>M3</v>
          </cell>
          <cell r="E69">
            <v>32000</v>
          </cell>
        </row>
        <row r="70">
          <cell r="C70" t="str">
            <v>Arena lavada</v>
          </cell>
          <cell r="D70" t="str">
            <v>M3</v>
          </cell>
          <cell r="E70">
            <v>32000</v>
          </cell>
        </row>
        <row r="71">
          <cell r="C71" t="str">
            <v>Arena semilavada</v>
          </cell>
          <cell r="D71" t="str">
            <v>M3</v>
          </cell>
          <cell r="E71">
            <v>30000</v>
          </cell>
        </row>
        <row r="72">
          <cell r="C72" t="str">
            <v>Material triturado para filtros</v>
          </cell>
          <cell r="D72" t="str">
            <v>m3</v>
          </cell>
          <cell r="E72">
            <v>35000</v>
          </cell>
        </row>
        <row r="73">
          <cell r="C73" t="str">
            <v>Material de afirmado</v>
          </cell>
          <cell r="D73" t="str">
            <v>M3</v>
          </cell>
          <cell r="E73">
            <v>8000</v>
          </cell>
        </row>
        <row r="74">
          <cell r="C74" t="str">
            <v xml:space="preserve">Material seleccionado para relleno </v>
          </cell>
          <cell r="D74" t="str">
            <v>M3</v>
          </cell>
          <cell r="E74">
            <v>15000</v>
          </cell>
        </row>
        <row r="75">
          <cell r="C75" t="str">
            <v>Base granular</v>
          </cell>
          <cell r="D75" t="str">
            <v>M3</v>
          </cell>
          <cell r="E75">
            <v>25000</v>
          </cell>
        </row>
        <row r="76">
          <cell r="C76" t="str">
            <v>Subbase granular</v>
          </cell>
          <cell r="D76" t="str">
            <v>M3</v>
          </cell>
          <cell r="E76">
            <v>20000</v>
          </cell>
        </row>
        <row r="77">
          <cell r="C77" t="str">
            <v>Acero de refuerzo A-37</v>
          </cell>
          <cell r="D77" t="str">
            <v>KG</v>
          </cell>
          <cell r="E77">
            <v>992</v>
          </cell>
        </row>
        <row r="78">
          <cell r="C78" t="str">
            <v>Acero de refuerzo PDR-60</v>
          </cell>
          <cell r="D78" t="str">
            <v>KG</v>
          </cell>
          <cell r="E78">
            <v>863</v>
          </cell>
        </row>
        <row r="79">
          <cell r="C79" t="str">
            <v>Alambre negro para amarre</v>
          </cell>
          <cell r="D79" t="str">
            <v>KG</v>
          </cell>
          <cell r="E79">
            <v>1724.14</v>
          </cell>
        </row>
        <row r="80">
          <cell r="C80" t="str">
            <v>Alambre galvanizado</v>
          </cell>
          <cell r="D80" t="str">
            <v>KG</v>
          </cell>
          <cell r="E80">
            <v>2242</v>
          </cell>
        </row>
        <row r="81">
          <cell r="C81" t="str">
            <v>Cemento gris</v>
          </cell>
          <cell r="D81" t="str">
            <v>KG</v>
          </cell>
          <cell r="E81">
            <v>328</v>
          </cell>
        </row>
        <row r="82">
          <cell r="C82" t="str">
            <v>Formaleta</v>
          </cell>
          <cell r="D82" t="str">
            <v>M2</v>
          </cell>
          <cell r="E82">
            <v>5000</v>
          </cell>
        </row>
        <row r="83">
          <cell r="C83" t="str">
            <v>Malla para gaviones (2 M3)</v>
          </cell>
          <cell r="D83" t="str">
            <v>UN</v>
          </cell>
          <cell r="E83">
            <v>28000</v>
          </cell>
        </row>
        <row r="84">
          <cell r="C84" t="str">
            <v>Piedra para gaviones</v>
          </cell>
          <cell r="D84" t="str">
            <v>M3</v>
          </cell>
          <cell r="E84">
            <v>35000</v>
          </cell>
        </row>
        <row r="85">
          <cell r="C85" t="str">
            <v>Piedra para mampostería</v>
          </cell>
          <cell r="D85" t="str">
            <v>M3</v>
          </cell>
          <cell r="E85">
            <v>35000</v>
          </cell>
        </row>
        <row r="86">
          <cell r="C86" t="str">
            <v>Tubería  de concreto simple, diametro 60 cms</v>
          </cell>
          <cell r="D86" t="str">
            <v>ML</v>
          </cell>
          <cell r="E86">
            <v>48000</v>
          </cell>
        </row>
        <row r="87">
          <cell r="C87" t="str">
            <v>Tubería concreto reforzado diametro 90 cm</v>
          </cell>
          <cell r="D87" t="str">
            <v>ML</v>
          </cell>
          <cell r="E87">
            <v>108000</v>
          </cell>
        </row>
        <row r="88">
          <cell r="C88" t="str">
            <v>Aditivo acelerante</v>
          </cell>
          <cell r="D88" t="str">
            <v>KG</v>
          </cell>
          <cell r="E88">
            <v>4750</v>
          </cell>
        </row>
        <row r="89">
          <cell r="C89" t="str">
            <v>Agua</v>
          </cell>
          <cell r="D89" t="str">
            <v>LT</v>
          </cell>
          <cell r="E89">
            <v>45</v>
          </cell>
        </row>
        <row r="90">
          <cell r="C90" t="str">
            <v>Tubería PVC diametro 2 pulgadas</v>
          </cell>
          <cell r="D90" t="str">
            <v>ML</v>
          </cell>
          <cell r="E90">
            <v>7125</v>
          </cell>
        </row>
        <row r="91">
          <cell r="C91" t="str">
            <v>Tubería PVC perforada diametro 2.5 pulgadas</v>
          </cell>
          <cell r="D91" t="str">
            <v>ML</v>
          </cell>
          <cell r="E91">
            <v>10765</v>
          </cell>
        </row>
        <row r="92">
          <cell r="C92" t="str">
            <v>Tubería perforada PVC diametro 3 pulgadas</v>
          </cell>
          <cell r="D92" t="str">
            <v>ML</v>
          </cell>
          <cell r="E92">
            <v>14600</v>
          </cell>
        </row>
        <row r="93">
          <cell r="C93" t="str">
            <v>Tubería PVC diametro 4 pulgadas</v>
          </cell>
          <cell r="D93" t="str">
            <v>ML</v>
          </cell>
          <cell r="E93">
            <v>24091</v>
          </cell>
        </row>
        <row r="94">
          <cell r="C94" t="str">
            <v>Tubería perforada PVC diametro 4 pulgadas</v>
          </cell>
          <cell r="D94" t="str">
            <v>ML</v>
          </cell>
          <cell r="E94">
            <v>18158</v>
          </cell>
        </row>
        <row r="95">
          <cell r="C95" t="str">
            <v>Cimbra</v>
          </cell>
          <cell r="D95" t="str">
            <v>M2</v>
          </cell>
          <cell r="E95">
            <v>1650</v>
          </cell>
        </row>
        <row r="96">
          <cell r="C96" t="str">
            <v>Geotextil tipo tejido</v>
          </cell>
          <cell r="D96" t="str">
            <v>m2</v>
          </cell>
          <cell r="E96">
            <v>1087</v>
          </cell>
        </row>
        <row r="97">
          <cell r="C97" t="str">
            <v>Geotextil tipo no tejido</v>
          </cell>
          <cell r="D97" t="str">
            <v>m2</v>
          </cell>
          <cell r="E97">
            <v>1072</v>
          </cell>
        </row>
        <row r="98">
          <cell r="C98" t="str">
            <v>Captafaro</v>
          </cell>
          <cell r="D98" t="str">
            <v>UN</v>
          </cell>
          <cell r="E98">
            <v>600</v>
          </cell>
        </row>
        <row r="99">
          <cell r="C99" t="str">
            <v>Defensa metálica y accsesorios</v>
          </cell>
          <cell r="D99" t="str">
            <v>ML</v>
          </cell>
          <cell r="E99">
            <v>67000</v>
          </cell>
        </row>
        <row r="100">
          <cell r="C100" t="str">
            <v>Indicador de alineamiento</v>
          </cell>
          <cell r="D100" t="str">
            <v>UN</v>
          </cell>
          <cell r="E100">
            <v>82000</v>
          </cell>
        </row>
        <row r="101">
          <cell r="C101" t="str">
            <v>Lámina metálica para señales</v>
          </cell>
          <cell r="D101" t="str">
            <v>UN</v>
          </cell>
          <cell r="E101">
            <v>19000</v>
          </cell>
        </row>
        <row r="102">
          <cell r="C102" t="str">
            <v>Mojón o poste de referencia</v>
          </cell>
          <cell r="D102" t="str">
            <v>UN</v>
          </cell>
          <cell r="E102">
            <v>68000</v>
          </cell>
        </row>
        <row r="103">
          <cell r="C103" t="str">
            <v>Pegante epóxico</v>
          </cell>
          <cell r="D103" t="str">
            <v>LT</v>
          </cell>
          <cell r="E103">
            <v>25600</v>
          </cell>
        </row>
        <row r="104">
          <cell r="C104" t="str">
            <v>Poste para señales</v>
          </cell>
          <cell r="D104" t="str">
            <v>UN</v>
          </cell>
          <cell r="E104">
            <v>32800</v>
          </cell>
        </row>
        <row r="106">
          <cell r="C106" t="str">
            <v>MATERIALES</v>
          </cell>
          <cell r="D106" t="str">
            <v>UNIDAD</v>
          </cell>
        </row>
        <row r="107">
          <cell r="C107" t="str">
            <v>Poste para defensa metálica</v>
          </cell>
          <cell r="D107" t="str">
            <v>UN</v>
          </cell>
          <cell r="E107">
            <v>38000</v>
          </cell>
        </row>
        <row r="108">
          <cell r="C108" t="str">
            <v>Señal temporal</v>
          </cell>
          <cell r="D108" t="str">
            <v>UN</v>
          </cell>
          <cell r="E108">
            <v>116000</v>
          </cell>
        </row>
        <row r="109">
          <cell r="C109" t="str">
            <v>Tacha reflectiva</v>
          </cell>
          <cell r="D109" t="str">
            <v>UN</v>
          </cell>
          <cell r="E109">
            <v>4850</v>
          </cell>
        </row>
        <row r="110">
          <cell r="C110" t="str">
            <v>Terminal y accesorios para defensa metálica</v>
          </cell>
          <cell r="D110" t="str">
            <v>UN</v>
          </cell>
          <cell r="E110">
            <v>54000</v>
          </cell>
        </row>
        <row r="111">
          <cell r="C111" t="str">
            <v>Esferas reflectivas</v>
          </cell>
          <cell r="D111" t="str">
            <v>KG</v>
          </cell>
          <cell r="E111">
            <v>2400</v>
          </cell>
        </row>
        <row r="112">
          <cell r="C112" t="str">
            <v>Pintura de tráfico</v>
          </cell>
          <cell r="D112" t="str">
            <v>GL</v>
          </cell>
          <cell r="E112">
            <v>34000</v>
          </cell>
        </row>
        <row r="113">
          <cell r="C113" t="str">
            <v>Pintura de aluminio</v>
          </cell>
          <cell r="D113" t="str">
            <v>GL</v>
          </cell>
          <cell r="E113">
            <v>32000</v>
          </cell>
        </row>
        <row r="114">
          <cell r="C114" t="str">
            <v>Pintura anticorrosiva</v>
          </cell>
          <cell r="D114" t="str">
            <v>GL</v>
          </cell>
          <cell r="E114">
            <v>26000</v>
          </cell>
        </row>
        <row r="115">
          <cell r="C115" t="str">
            <v>Arbol (hasta 30 cm)</v>
          </cell>
          <cell r="D115" t="str">
            <v>UN</v>
          </cell>
          <cell r="E115">
            <v>3000</v>
          </cell>
        </row>
        <row r="116">
          <cell r="C116" t="str">
            <v>Cespedones</v>
          </cell>
          <cell r="D116" t="str">
            <v>M2</v>
          </cell>
          <cell r="E116">
            <v>2000</v>
          </cell>
        </row>
        <row r="117">
          <cell r="C117" t="str">
            <v>Semillas para empradizar</v>
          </cell>
          <cell r="D117" t="str">
            <v>KG</v>
          </cell>
          <cell r="E117">
            <v>10600</v>
          </cell>
        </row>
        <row r="118">
          <cell r="C118" t="str">
            <v>Tierra abonada</v>
          </cell>
          <cell r="D118" t="str">
            <v>M3</v>
          </cell>
          <cell r="E118">
            <v>25000</v>
          </cell>
        </row>
        <row r="119">
          <cell r="C119" t="str">
            <v>Explosivos 75%</v>
          </cell>
          <cell r="D119" t="str">
            <v>LB</v>
          </cell>
          <cell r="E119">
            <v>2410</v>
          </cell>
        </row>
        <row r="120">
          <cell r="C120" t="str">
            <v>Fulminantes</v>
          </cell>
          <cell r="D120" t="str">
            <v>UN</v>
          </cell>
          <cell r="E120">
            <v>320</v>
          </cell>
        </row>
        <row r="121">
          <cell r="C121" t="str">
            <v>Mecha lenta</v>
          </cell>
          <cell r="D121" t="str">
            <v>ML</v>
          </cell>
          <cell r="E121">
            <v>305</v>
          </cell>
        </row>
        <row r="122">
          <cell r="C122" t="str">
            <v>Cordón detonante</v>
          </cell>
          <cell r="D122" t="str">
            <v>ML</v>
          </cell>
          <cell r="E122">
            <v>385</v>
          </cell>
        </row>
        <row r="123">
          <cell r="C123" t="str">
            <v>Cepillo</v>
          </cell>
          <cell r="D123" t="str">
            <v>UN</v>
          </cell>
          <cell r="E123">
            <v>3966</v>
          </cell>
        </row>
        <row r="124">
          <cell r="C124" t="str">
            <v>Jabón detergente</v>
          </cell>
          <cell r="D124" t="str">
            <v>KG</v>
          </cell>
          <cell r="E124">
            <v>5000</v>
          </cell>
        </row>
        <row r="125">
          <cell r="C125" t="str">
            <v>Enzimas orgánicas</v>
          </cell>
          <cell r="D125" t="str">
            <v>lt</v>
          </cell>
          <cell r="E125">
            <v>10000</v>
          </cell>
        </row>
        <row r="126">
          <cell r="C126" t="str">
            <v>Concreto hidraúlico para pavimento MR-40</v>
          </cell>
          <cell r="D126" t="str">
            <v>m3</v>
          </cell>
          <cell r="E126">
            <v>263100</v>
          </cell>
        </row>
        <row r="127">
          <cell r="C127" t="str">
            <v>Formaleta Metálica</v>
          </cell>
          <cell r="D127" t="str">
            <v>M2</v>
          </cell>
          <cell r="E127">
            <v>2420</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brielaapabone\d copias\a  a"/>
      <sheetName val="aCCIDENTES DE 1995 - 1996"/>
      <sheetName val="DATOS"/>
      <sheetName val="precios-básicos2002"/>
    </sheetNames>
    <definedNames>
      <definedName name="absc"/>
    </definedNames>
    <sheetDataSet>
      <sheetData sheetId="0" refreshError="1"/>
      <sheetData sheetId="1" refreshError="1"/>
      <sheetData sheetId="2" refreshError="1"/>
      <sheetData sheetId="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INDICMICROEMP"/>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DUB-823"/>
      <sheetName val="GPI 526"/>
      <sheetName val="SKJ452"/>
      <sheetName val="ITA878"/>
      <sheetName val="AEA-944"/>
      <sheetName val="XXJ617"/>
      <sheetName val="SNG_855"/>
      <sheetName val="VEA 374"/>
      <sheetName val="HFB024"/>
      <sheetName val="PAJ825"/>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Insum"/>
      <sheetName val="Circuito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sheetData sheetId="144" refreshError="1"/>
      <sheetData sheetId="145"/>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sheetData sheetId="261"/>
      <sheetData sheetId="262"/>
      <sheetData sheetId="263"/>
      <sheetData sheetId="264"/>
      <sheetData sheetId="265"/>
      <sheetData sheetId="266"/>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_Basic"/>
      <sheetName val="Data_Problems"/>
      <sheetName val="Profiles"/>
      <sheetName val="Action Plan"/>
      <sheetName val="Free"/>
      <sheetName val="Contries_list"/>
      <sheetName val="Object_list"/>
      <sheetName val="Problems_list"/>
    </sheetNames>
    <sheetDataSet>
      <sheetData sheetId="0">
        <row r="3">
          <cell r="A3" t="str">
            <v>Africa</v>
          </cell>
        </row>
      </sheetData>
      <sheetData sheetId="1">
        <row r="3">
          <cell r="A3" t="str">
            <v>Africa</v>
          </cell>
        </row>
      </sheetData>
      <sheetData sheetId="2">
        <row r="3">
          <cell r="A3" t="str">
            <v>Africa</v>
          </cell>
        </row>
      </sheetData>
      <sheetData sheetId="3" refreshError="1"/>
      <sheetData sheetId="4" refreshError="1"/>
      <sheetData sheetId="5">
        <row r="3">
          <cell r="A3" t="str">
            <v>Africa</v>
          </cell>
          <cell r="B3" t="str">
            <v>ALGERIA</v>
          </cell>
          <cell r="C3" t="str">
            <v>ALASKA</v>
          </cell>
          <cell r="D3" t="str">
            <v xml:space="preserve"> MALAYSIA</v>
          </cell>
          <cell r="E3" t="str">
            <v xml:space="preserve"> ALBANIA</v>
          </cell>
          <cell r="F3" t="str">
            <v xml:space="preserve">ATLANTIC MARGIN </v>
          </cell>
          <cell r="G3" t="str">
            <v xml:space="preserve"> ISRAEL</v>
          </cell>
          <cell r="I3">
            <v>0</v>
          </cell>
        </row>
        <row r="4">
          <cell r="A4" t="str">
            <v>Americas</v>
          </cell>
          <cell r="B4" t="str">
            <v>ANGOLA</v>
          </cell>
          <cell r="C4" t="str">
            <v xml:space="preserve">ALEUTIAN ISLANDS </v>
          </cell>
          <cell r="D4" t="str">
            <v>AFGHANISTAN</v>
          </cell>
          <cell r="E4" t="str">
            <v>ARMENIA</v>
          </cell>
          <cell r="F4" t="str">
            <v>BARENTS SEA GENERA</v>
          </cell>
          <cell r="G4" t="str">
            <v>BAHREIN</v>
          </cell>
          <cell r="I4">
            <v>0</v>
          </cell>
        </row>
        <row r="5">
          <cell r="A5" t="str">
            <v>Asia</v>
          </cell>
          <cell r="B5" t="str">
            <v>BENIN</v>
          </cell>
          <cell r="C5" t="str">
            <v>ARGENTINA</v>
          </cell>
          <cell r="D5" t="str">
            <v>AUSTRALIA</v>
          </cell>
          <cell r="E5" t="str">
            <v>AUSTRIA</v>
          </cell>
          <cell r="F5" t="str">
            <v>DENMARK</v>
          </cell>
          <cell r="G5" t="str">
            <v>IRAN</v>
          </cell>
          <cell r="I5">
            <v>0</v>
          </cell>
        </row>
        <row r="6">
          <cell r="A6" t="str">
            <v>Continental Europe &amp; West Asia</v>
          </cell>
          <cell r="B6" t="str">
            <v>BOTSWANA</v>
          </cell>
          <cell r="C6" t="str">
            <v>BAHAMAS</v>
          </cell>
          <cell r="D6" t="str">
            <v>BANGLADESH</v>
          </cell>
          <cell r="E6" t="str">
            <v>AZERBAIJAN</v>
          </cell>
          <cell r="F6" t="str">
            <v>ENGLISH CHANNEL GENERA</v>
          </cell>
          <cell r="G6" t="str">
            <v>IRAQ</v>
          </cell>
          <cell r="I6">
            <v>0</v>
          </cell>
        </row>
        <row r="7">
          <cell r="A7" t="str">
            <v>North Europe</v>
          </cell>
          <cell r="B7" t="str">
            <v>BURKINA FASO</v>
          </cell>
          <cell r="C7" t="str">
            <v xml:space="preserve">BARBADOS </v>
          </cell>
          <cell r="D7" t="str">
            <v>BHUTAN</v>
          </cell>
          <cell r="E7" t="str">
            <v>BELARUS</v>
          </cell>
          <cell r="F7" t="str">
            <v>GERMANY</v>
          </cell>
          <cell r="G7" t="str">
            <v>JORDAN</v>
          </cell>
          <cell r="I7">
            <v>0</v>
          </cell>
        </row>
        <row r="8">
          <cell r="A8" t="str">
            <v>Middle east</v>
          </cell>
          <cell r="B8" t="str">
            <v>BURUNDI</v>
          </cell>
          <cell r="C8" t="str">
            <v>BELIZE</v>
          </cell>
          <cell r="D8" t="str">
            <v>BRUNEI</v>
          </cell>
          <cell r="E8" t="str">
            <v>BELGIUM</v>
          </cell>
          <cell r="F8" t="str">
            <v>GREENLAND</v>
          </cell>
          <cell r="G8" t="str">
            <v>KOWEIT</v>
          </cell>
          <cell r="I8">
            <v>0</v>
          </cell>
        </row>
        <row r="9">
          <cell r="B9" t="str">
            <v>CAMEROUN</v>
          </cell>
          <cell r="C9" t="str">
            <v>BERMUDAS</v>
          </cell>
          <cell r="D9" t="str">
            <v>CAMBODIA</v>
          </cell>
          <cell r="E9" t="str">
            <v>BOSNIA</v>
          </cell>
          <cell r="F9" t="str">
            <v>IRLAND</v>
          </cell>
          <cell r="G9" t="str">
            <v>LEBANON</v>
          </cell>
          <cell r="I9">
            <v>0</v>
          </cell>
        </row>
        <row r="10">
          <cell r="B10" t="str">
            <v>CENTRAL AFRICAN REPUBLIC</v>
          </cell>
          <cell r="C10" t="str">
            <v>BOLIVIA</v>
          </cell>
          <cell r="D10" t="str">
            <v>CHINA</v>
          </cell>
          <cell r="E10" t="str">
            <v>BULGARIA</v>
          </cell>
          <cell r="F10" t="str">
            <v>ISLAND</v>
          </cell>
          <cell r="G10" t="str">
            <v>MEDITERRANEAN SEA GENERAL</v>
          </cell>
          <cell r="I10">
            <v>0</v>
          </cell>
        </row>
        <row r="11">
          <cell r="B11" t="str">
            <v>CHAD</v>
          </cell>
          <cell r="C11" t="str">
            <v>BRASIL</v>
          </cell>
          <cell r="D11" t="str">
            <v>HONG KONG</v>
          </cell>
          <cell r="E11" t="str">
            <v>C.I.S</v>
          </cell>
          <cell r="F11" t="str">
            <v>NETHERLANDS</v>
          </cell>
          <cell r="G11" t="str">
            <v xml:space="preserve">NEUTRAL ZONE </v>
          </cell>
          <cell r="I11">
            <v>0</v>
          </cell>
        </row>
        <row r="12">
          <cell r="B12" t="str">
            <v>COMORO ISLANDS</v>
          </cell>
          <cell r="C12" t="str">
            <v>CANADA</v>
          </cell>
          <cell r="D12" t="str">
            <v>INDIA</v>
          </cell>
          <cell r="E12" t="str">
            <v>CROATIA</v>
          </cell>
          <cell r="F12" t="str">
            <v>NORTH SEA GENERAL</v>
          </cell>
          <cell r="G12" t="str">
            <v>OMAN</v>
          </cell>
          <cell r="I12">
            <v>0</v>
          </cell>
        </row>
        <row r="13">
          <cell r="B13" t="str">
            <v>CONGO</v>
          </cell>
          <cell r="C13" t="str">
            <v>CARIBBEAN</v>
          </cell>
          <cell r="D13" t="str">
            <v>INDONESIA</v>
          </cell>
          <cell r="E13" t="str">
            <v>CYPRUS</v>
          </cell>
          <cell r="F13" t="str">
            <v>NORWAY</v>
          </cell>
          <cell r="G13" t="str">
            <v>QATAR</v>
          </cell>
          <cell r="I13">
            <v>0</v>
          </cell>
        </row>
        <row r="14">
          <cell r="B14" t="str">
            <v>DEMOCRATIC REPUBLIC of CONGO</v>
          </cell>
          <cell r="C14" t="str">
            <v>CHILI</v>
          </cell>
          <cell r="D14" t="str">
            <v>JAPAN</v>
          </cell>
          <cell r="E14" t="str">
            <v>ESTONIA</v>
          </cell>
          <cell r="F14" t="str">
            <v>UK</v>
          </cell>
          <cell r="G14" t="str">
            <v>SAUDI ARABIA</v>
          </cell>
          <cell r="I14">
            <v>0</v>
          </cell>
        </row>
        <row r="15">
          <cell r="B15" t="str">
            <v>DJIBOUTI</v>
          </cell>
          <cell r="C15" t="str">
            <v>COLOMBIA</v>
          </cell>
          <cell r="D15" t="str">
            <v>LAOS</v>
          </cell>
          <cell r="E15" t="str">
            <v>FINLAND</v>
          </cell>
          <cell r="G15" t="str">
            <v>SYRIA</v>
          </cell>
          <cell r="I15">
            <v>0</v>
          </cell>
        </row>
        <row r="16">
          <cell r="B16" t="str">
            <v>EGYPT</v>
          </cell>
          <cell r="C16" t="str">
            <v>COSTA RICA</v>
          </cell>
          <cell r="D16" t="str">
            <v>MACAO</v>
          </cell>
          <cell r="E16" t="str">
            <v>FRANCE</v>
          </cell>
          <cell r="G16" t="str">
            <v>U.A.E - ABU DHABI</v>
          </cell>
          <cell r="I16">
            <v>0</v>
          </cell>
        </row>
        <row r="17">
          <cell r="B17" t="str">
            <v>EQUATORIAL GUINEA</v>
          </cell>
          <cell r="C17" t="str">
            <v>CUBA</v>
          </cell>
          <cell r="D17" t="str">
            <v>MONGOLIA</v>
          </cell>
          <cell r="E17" t="str">
            <v>GEORGIA</v>
          </cell>
          <cell r="G17" t="str">
            <v>U.A.E - AJMAN</v>
          </cell>
          <cell r="I17">
            <v>0</v>
          </cell>
        </row>
        <row r="18">
          <cell r="B18" t="str">
            <v>ERITRA</v>
          </cell>
          <cell r="C18" t="str">
            <v>DOMINICAN REPUBLIC</v>
          </cell>
          <cell r="D18" t="str">
            <v>MYANMAR</v>
          </cell>
          <cell r="E18" t="str">
            <v>GIBRALTAR</v>
          </cell>
          <cell r="G18" t="str">
            <v>U.A.E - DUBAI</v>
          </cell>
          <cell r="I18">
            <v>0</v>
          </cell>
        </row>
        <row r="19">
          <cell r="B19" t="str">
            <v>ETHIOPIA</v>
          </cell>
          <cell r="C19" t="str">
            <v>ECUADOR</v>
          </cell>
          <cell r="D19" t="str">
            <v>NEPAL</v>
          </cell>
          <cell r="E19" t="str">
            <v>GREECE</v>
          </cell>
          <cell r="G19" t="str">
            <v>U.A.E - FUJAIRAH</v>
          </cell>
          <cell r="I19">
            <v>0</v>
          </cell>
        </row>
        <row r="20">
          <cell r="B20" t="str">
            <v>GABON</v>
          </cell>
          <cell r="C20" t="str">
            <v>FALKLAND ISLANDS</v>
          </cell>
          <cell r="D20" t="str">
            <v>NEW CALEDONIA</v>
          </cell>
          <cell r="E20" t="str">
            <v>HUNGARY</v>
          </cell>
          <cell r="G20" t="str">
            <v>U.A.E - RAS AL KHAIMAH</v>
          </cell>
          <cell r="I20">
            <v>0</v>
          </cell>
        </row>
        <row r="21">
          <cell r="B21" t="str">
            <v>GAMBIE</v>
          </cell>
          <cell r="C21" t="str">
            <v>FRENCH GUYANA</v>
          </cell>
          <cell r="D21" t="str">
            <v>NEW ZELAND</v>
          </cell>
          <cell r="E21" t="str">
            <v>ITALY</v>
          </cell>
          <cell r="G21" t="str">
            <v>U.A.E - SHARJAH</v>
          </cell>
          <cell r="I21">
            <v>0</v>
          </cell>
        </row>
        <row r="22">
          <cell r="B22" t="str">
            <v>GHANA</v>
          </cell>
          <cell r="C22" t="str">
            <v>GUADELOUPE</v>
          </cell>
          <cell r="D22" t="str">
            <v>NORTH COREA</v>
          </cell>
          <cell r="E22" t="str">
            <v>KAZAKHSTAN</v>
          </cell>
          <cell r="G22" t="str">
            <v>U.A.E - UMM AL QAIWAIN</v>
          </cell>
          <cell r="I22">
            <v>0</v>
          </cell>
        </row>
        <row r="23">
          <cell r="B23" t="str">
            <v>GUINEA</v>
          </cell>
          <cell r="C23" t="str">
            <v>GUATEMALA</v>
          </cell>
          <cell r="D23" t="str">
            <v>PAKISTAN</v>
          </cell>
          <cell r="E23" t="str">
            <v>KIRGYZSTAN</v>
          </cell>
          <cell r="G23" t="str">
            <v>YEMEN</v>
          </cell>
          <cell r="I23">
            <v>0</v>
          </cell>
        </row>
        <row r="24">
          <cell r="B24" t="str">
            <v>GUINEA BISSAU</v>
          </cell>
          <cell r="C24" t="str">
            <v>GUYANA</v>
          </cell>
          <cell r="D24" t="str">
            <v>PAPUA NEW GUINEA</v>
          </cell>
          <cell r="E24" t="str">
            <v>LIECHTENSTEIN</v>
          </cell>
          <cell r="I24">
            <v>0</v>
          </cell>
        </row>
        <row r="25">
          <cell r="B25" t="str">
            <v>IVORY COAST</v>
          </cell>
          <cell r="C25" t="str">
            <v>HAITI</v>
          </cell>
          <cell r="D25" t="str">
            <v>PHILIPPINES</v>
          </cell>
          <cell r="E25" t="str">
            <v>LTHUANIA</v>
          </cell>
          <cell r="I25">
            <v>0</v>
          </cell>
        </row>
        <row r="26">
          <cell r="B26" t="str">
            <v>KENYA</v>
          </cell>
          <cell r="C26" t="str">
            <v>HONDURAS</v>
          </cell>
          <cell r="D26" t="str">
            <v>SINGAPOUR</v>
          </cell>
          <cell r="E26" t="str">
            <v>SPAIN</v>
          </cell>
          <cell r="I26">
            <v>0</v>
          </cell>
        </row>
        <row r="27">
          <cell r="B27" t="str">
            <v>LESOTHO</v>
          </cell>
          <cell r="C27" t="str">
            <v>JAMAICA</v>
          </cell>
          <cell r="D27" t="str">
            <v>SOUTH COREA</v>
          </cell>
          <cell r="I27">
            <v>0</v>
          </cell>
        </row>
        <row r="28">
          <cell r="B28" t="str">
            <v>LIBERIA</v>
          </cell>
          <cell r="C28" t="str">
            <v>MARTINIQUE</v>
          </cell>
          <cell r="D28" t="str">
            <v>SRI LANKA</v>
          </cell>
          <cell r="I28">
            <v>0</v>
          </cell>
        </row>
        <row r="29">
          <cell r="B29" t="str">
            <v>LIBYA</v>
          </cell>
          <cell r="C29" t="str">
            <v>MEXICO</v>
          </cell>
          <cell r="D29" t="str">
            <v>TAIWAN</v>
          </cell>
          <cell r="I29">
            <v>0</v>
          </cell>
        </row>
        <row r="30">
          <cell r="B30" t="str">
            <v>MADAGASCAR</v>
          </cell>
          <cell r="C30" t="str">
            <v>NETHERLAND ANTILLES</v>
          </cell>
          <cell r="D30" t="str">
            <v>THAILAND</v>
          </cell>
          <cell r="I30">
            <v>0</v>
          </cell>
        </row>
        <row r="31">
          <cell r="B31" t="str">
            <v>MALAWI</v>
          </cell>
          <cell r="C31" t="str">
            <v>NICARAGUA</v>
          </cell>
          <cell r="D31" t="str">
            <v>VIETNAM</v>
          </cell>
          <cell r="I31">
            <v>0</v>
          </cell>
        </row>
        <row r="32">
          <cell r="B32" t="str">
            <v>MALI</v>
          </cell>
          <cell r="C32" t="str">
            <v>PANAMA</v>
          </cell>
          <cell r="I32">
            <v>0</v>
          </cell>
        </row>
        <row r="33">
          <cell r="B33" t="str">
            <v>MAURITANIA</v>
          </cell>
          <cell r="C33" t="str">
            <v>PARAGUAY</v>
          </cell>
          <cell r="I33">
            <v>0</v>
          </cell>
        </row>
        <row r="34">
          <cell r="B34" t="str">
            <v>MAYOTTE ISLAND</v>
          </cell>
          <cell r="C34" t="str">
            <v>PERU</v>
          </cell>
          <cell r="I34">
            <v>0</v>
          </cell>
        </row>
        <row r="35">
          <cell r="B35" t="str">
            <v>MEDITERRANEE GENERAL</v>
          </cell>
          <cell r="C35" t="str">
            <v>PUERTO RICO</v>
          </cell>
          <cell r="I35">
            <v>0</v>
          </cell>
        </row>
        <row r="36">
          <cell r="B36" t="str">
            <v>MOROCCO</v>
          </cell>
          <cell r="C36" t="str">
            <v>SAINT PIERRE ET MIQUELON (ILES)</v>
          </cell>
          <cell r="I36">
            <v>0</v>
          </cell>
        </row>
        <row r="37">
          <cell r="B37" t="str">
            <v>MOZAMBIQUE</v>
          </cell>
          <cell r="C37" t="str">
            <v>SALVADOR</v>
          </cell>
          <cell r="I37">
            <v>0</v>
          </cell>
        </row>
        <row r="38">
          <cell r="B38" t="str">
            <v>NAMIBIA</v>
          </cell>
          <cell r="C38" t="str">
            <v>SOUTH GEORGIA ISLAND</v>
          </cell>
          <cell r="I38">
            <v>0</v>
          </cell>
        </row>
        <row r="39">
          <cell r="B39" t="str">
            <v>NIGER</v>
          </cell>
          <cell r="C39" t="str">
            <v>SURINAM</v>
          </cell>
          <cell r="I39">
            <v>0</v>
          </cell>
        </row>
        <row r="40">
          <cell r="B40" t="str">
            <v>NIGERIA</v>
          </cell>
          <cell r="C40" t="str">
            <v>TRINITE ET TOBAGO</v>
          </cell>
          <cell r="I40">
            <v>0</v>
          </cell>
        </row>
        <row r="41">
          <cell r="B41" t="str">
            <v>OUGANDA</v>
          </cell>
          <cell r="C41" t="str">
            <v>URUGUAY</v>
          </cell>
          <cell r="I41">
            <v>0</v>
          </cell>
        </row>
        <row r="42">
          <cell r="B42" t="str">
            <v>RWANDA</v>
          </cell>
          <cell r="C42" t="str">
            <v>USA</v>
          </cell>
          <cell r="I42">
            <v>0</v>
          </cell>
        </row>
        <row r="43">
          <cell r="B43" t="str">
            <v>SAHARA GENERAL</v>
          </cell>
          <cell r="C43" t="str">
            <v>VENEZUELA</v>
          </cell>
          <cell r="I43">
            <v>0</v>
          </cell>
        </row>
        <row r="44">
          <cell r="B44" t="str">
            <v>SAO TOME &amp; PRINCIPE</v>
          </cell>
          <cell r="I44">
            <v>0</v>
          </cell>
        </row>
        <row r="45">
          <cell r="B45" t="str">
            <v>SENEGAL</v>
          </cell>
          <cell r="I45">
            <v>0</v>
          </cell>
        </row>
        <row r="46">
          <cell r="B46" t="str">
            <v>SIERRA LEONE</v>
          </cell>
          <cell r="I46">
            <v>0</v>
          </cell>
        </row>
        <row r="47">
          <cell r="B47" t="str">
            <v>SOMALIA</v>
          </cell>
          <cell r="I47">
            <v>0</v>
          </cell>
        </row>
        <row r="48">
          <cell r="B48" t="str">
            <v>SOUTH AFRICA</v>
          </cell>
          <cell r="I48">
            <v>0</v>
          </cell>
        </row>
        <row r="49">
          <cell r="B49" t="str">
            <v>SUDAN</v>
          </cell>
          <cell r="I49">
            <v>0</v>
          </cell>
        </row>
        <row r="50">
          <cell r="B50" t="str">
            <v xml:space="preserve">SWAZILAND </v>
          </cell>
          <cell r="I50">
            <v>0</v>
          </cell>
        </row>
        <row r="51">
          <cell r="B51" t="str">
            <v>TANZANIA</v>
          </cell>
          <cell r="I51">
            <v>0</v>
          </cell>
        </row>
        <row r="52">
          <cell r="B52" t="str">
            <v>TOGO</v>
          </cell>
          <cell r="I52">
            <v>0</v>
          </cell>
        </row>
        <row r="53">
          <cell r="B53" t="str">
            <v>TUNISIA</v>
          </cell>
          <cell r="I53">
            <v>0</v>
          </cell>
        </row>
        <row r="54">
          <cell r="B54" t="str">
            <v>WESTERN SAHARA</v>
          </cell>
          <cell r="I54">
            <v>0</v>
          </cell>
        </row>
        <row r="55">
          <cell r="B55" t="str">
            <v>ZAMBIA</v>
          </cell>
          <cell r="I55">
            <v>0</v>
          </cell>
        </row>
        <row r="56">
          <cell r="B56" t="str">
            <v>ZIMBABWE</v>
          </cell>
          <cell r="I56">
            <v>0</v>
          </cell>
        </row>
      </sheetData>
      <sheetData sheetId="6">
        <row r="3">
          <cell r="A3" t="str">
            <v>Africa</v>
          </cell>
          <cell r="B3" t="str">
            <v>Onshore</v>
          </cell>
          <cell r="C3" t="str">
            <v>Remote area</v>
          </cell>
          <cell r="D3" t="str">
            <v>Oil</v>
          </cell>
          <cell r="E3" t="str">
            <v>Carbonates</v>
          </cell>
          <cell r="F3" t="str">
            <v>Unconsolidated</v>
          </cell>
          <cell r="G3" t="str">
            <v>Heavy oil</v>
          </cell>
          <cell r="H3" t="str">
            <v>HP/HT</v>
          </cell>
          <cell r="I3" t="str">
            <v>Subsea</v>
          </cell>
          <cell r="J3" t="str">
            <v>Near-by-Explo</v>
          </cell>
        </row>
        <row r="4">
          <cell r="B4" t="str">
            <v>Offshore</v>
          </cell>
          <cell r="C4" t="str">
            <v>Desert</v>
          </cell>
          <cell r="D4" t="str">
            <v>Dry Gas</v>
          </cell>
          <cell r="E4" t="str">
            <v>Chalk</v>
          </cell>
          <cell r="F4" t="str">
            <v>Tight formation</v>
          </cell>
          <cell r="G4" t="str">
            <v>Viscous oil</v>
          </cell>
          <cell r="H4" t="str">
            <v>Sour oil or gas</v>
          </cell>
          <cell r="I4" t="str">
            <v>Satellite</v>
          </cell>
          <cell r="J4" t="str">
            <v>Delineation</v>
          </cell>
        </row>
        <row r="5">
          <cell r="B5" t="str">
            <v>Swamp</v>
          </cell>
          <cell r="C5" t="str">
            <v>Arctic climate</v>
          </cell>
          <cell r="D5" t="str">
            <v>Gas &amp; Condensates</v>
          </cell>
          <cell r="E5" t="str">
            <v>Sandstones</v>
          </cell>
          <cell r="F5" t="str">
            <v>Fractured reservoir</v>
          </cell>
          <cell r="G5" t="str">
            <v>Oil rims</v>
          </cell>
        </row>
        <row r="6">
          <cell r="B6" t="str">
            <v>Deep water</v>
          </cell>
        </row>
        <row r="11">
          <cell r="A11" t="str">
            <v>C</v>
          </cell>
          <cell r="C11">
            <v>37986</v>
          </cell>
        </row>
        <row r="12">
          <cell r="A12" t="str">
            <v>D</v>
          </cell>
          <cell r="C12">
            <v>38352</v>
          </cell>
        </row>
        <row r="13">
          <cell r="C13">
            <v>38717</v>
          </cell>
        </row>
        <row r="14">
          <cell r="C14">
            <v>39082</v>
          </cell>
        </row>
        <row r="15">
          <cell r="C15">
            <v>39447</v>
          </cell>
        </row>
        <row r="16">
          <cell r="C16">
            <v>39813</v>
          </cell>
        </row>
        <row r="17">
          <cell r="C17">
            <v>40178</v>
          </cell>
        </row>
        <row r="18">
          <cell r="C18">
            <v>40543</v>
          </cell>
        </row>
        <row r="19">
          <cell r="C19">
            <v>40908</v>
          </cell>
        </row>
        <row r="20">
          <cell r="C20">
            <v>41274</v>
          </cell>
        </row>
        <row r="21">
          <cell r="C21">
            <v>41639</v>
          </cell>
        </row>
        <row r="22">
          <cell r="C22">
            <v>42004</v>
          </cell>
        </row>
        <row r="23">
          <cell r="C23">
            <v>42369</v>
          </cell>
        </row>
        <row r="24">
          <cell r="C24">
            <v>42735</v>
          </cell>
        </row>
        <row r="25">
          <cell r="C25">
            <v>43100</v>
          </cell>
        </row>
        <row r="26">
          <cell r="C26">
            <v>43465</v>
          </cell>
        </row>
        <row r="27">
          <cell r="C27">
            <v>43830</v>
          </cell>
        </row>
        <row r="28">
          <cell r="C28">
            <v>44196</v>
          </cell>
        </row>
      </sheetData>
      <sheetData sheetId="7"/>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KS"/>
      <sheetName val="POZOS"/>
      <sheetName val="TEST"/>
      <sheetName val="PERDIDAS"/>
      <sheetName val="GRAFICOS"/>
      <sheetName val="AGUA"/>
      <sheetName val="ENTREGAS"/>
    </sheetNames>
    <sheetDataSet>
      <sheetData sheetId="0" refreshError="1">
        <row r="5">
          <cell r="P5" t="str">
            <v>ROMPEDOR</v>
          </cell>
        </row>
        <row r="6">
          <cell r="P6" t="str">
            <v>DE EMULSIÓN</v>
          </cell>
        </row>
        <row r="7">
          <cell r="P7" t="str">
            <v>GLS.</v>
          </cell>
          <cell r="Q7" t="str">
            <v>bsw</v>
          </cell>
          <cell r="R7" t="str">
            <v>Fact fi</v>
          </cell>
        </row>
        <row r="9">
          <cell r="C9" t="str">
            <v>V</v>
          </cell>
          <cell r="D9">
            <v>450</v>
          </cell>
          <cell r="E9">
            <v>0.46416475972540044</v>
          </cell>
          <cell r="F9">
            <v>164</v>
          </cell>
          <cell r="G9">
            <v>32.299999999999997</v>
          </cell>
          <cell r="H9" t="str">
            <v>TRZ</v>
          </cell>
          <cell r="I9">
            <v>1</v>
          </cell>
          <cell r="J9">
            <v>8865</v>
          </cell>
          <cell r="L9">
            <v>7569</v>
          </cell>
          <cell r="P9">
            <v>8</v>
          </cell>
          <cell r="Q9">
            <v>0</v>
          </cell>
          <cell r="R9">
            <v>0.9647</v>
          </cell>
        </row>
        <row r="10">
          <cell r="C10" t="str">
            <v>R</v>
          </cell>
          <cell r="D10">
            <v>4621</v>
          </cell>
          <cell r="Q10">
            <v>0.1</v>
          </cell>
          <cell r="R10">
            <v>0.95169999999999999</v>
          </cell>
        </row>
        <row r="11">
          <cell r="C11" t="str">
            <v>R</v>
          </cell>
          <cell r="D11">
            <v>843</v>
          </cell>
          <cell r="Q11">
            <v>0.3</v>
          </cell>
          <cell r="R11">
            <v>0.97299999999999998</v>
          </cell>
        </row>
        <row r="12">
          <cell r="C12" t="str">
            <v>F</v>
          </cell>
          <cell r="D12">
            <v>5142</v>
          </cell>
          <cell r="E12">
            <v>0.54822753503709809</v>
          </cell>
          <cell r="F12">
            <v>130</v>
          </cell>
          <cell r="G12">
            <v>35.799999999999997</v>
          </cell>
          <cell r="H12" t="str">
            <v>TRZ</v>
          </cell>
          <cell r="I12">
            <v>1</v>
          </cell>
          <cell r="J12">
            <v>715</v>
          </cell>
          <cell r="L12">
            <v>5079</v>
          </cell>
          <cell r="P12">
            <v>5.5</v>
          </cell>
          <cell r="Q12">
            <v>0</v>
          </cell>
          <cell r="R12">
            <v>0.96619999999999995</v>
          </cell>
        </row>
        <row r="14">
          <cell r="C14" t="str">
            <v>R</v>
          </cell>
          <cell r="D14">
            <v>1899</v>
          </cell>
          <cell r="Q14">
            <v>0.5</v>
          </cell>
          <cell r="R14">
            <v>0.9667</v>
          </cell>
        </row>
        <row r="15">
          <cell r="C15" t="str">
            <v>V</v>
          </cell>
          <cell r="D15">
            <v>375</v>
          </cell>
          <cell r="E15">
            <v>0.42427281845536607</v>
          </cell>
          <cell r="J15">
            <v>0</v>
          </cell>
          <cell r="L15">
            <v>2989</v>
          </cell>
          <cell r="P15">
            <v>2.5</v>
          </cell>
          <cell r="Q15">
            <v>0</v>
          </cell>
          <cell r="R15">
            <v>0.97670000000000001</v>
          </cell>
        </row>
        <row r="16">
          <cell r="C16" t="str">
            <v>E</v>
          </cell>
          <cell r="D16">
            <v>1533</v>
          </cell>
          <cell r="Q16">
            <v>0</v>
          </cell>
          <cell r="R16">
            <v>0.97199999999999998</v>
          </cell>
        </row>
        <row r="17">
          <cell r="C17" t="str">
            <v>R</v>
          </cell>
          <cell r="D17">
            <v>1590</v>
          </cell>
          <cell r="Q17">
            <v>0.3</v>
          </cell>
          <cell r="R17">
            <v>0.97460000000000002</v>
          </cell>
        </row>
        <row r="18">
          <cell r="C18" t="str">
            <v>V</v>
          </cell>
          <cell r="D18">
            <v>360</v>
          </cell>
          <cell r="E18">
            <v>0.43467059256532942</v>
          </cell>
          <cell r="J18">
            <v>0</v>
          </cell>
          <cell r="L18">
            <v>5707</v>
          </cell>
          <cell r="P18">
            <v>5</v>
          </cell>
          <cell r="Q18">
            <v>0.1</v>
          </cell>
          <cell r="R18">
            <v>0.97470000000000001</v>
          </cell>
        </row>
        <row r="19">
          <cell r="C19" t="str">
            <v>F</v>
          </cell>
          <cell r="D19">
            <v>5136</v>
          </cell>
          <cell r="Q19">
            <v>0</v>
          </cell>
          <cell r="R19">
            <v>0.96989999999999998</v>
          </cell>
        </row>
        <row r="21">
          <cell r="C21" t="str">
            <v>V</v>
          </cell>
          <cell r="D21">
            <v>641</v>
          </cell>
          <cell r="Q21">
            <v>0.2</v>
          </cell>
          <cell r="R21">
            <v>0.97729999999999995</v>
          </cell>
        </row>
        <row r="22">
          <cell r="C22" t="str">
            <v>XF</v>
          </cell>
          <cell r="D22">
            <v>4778</v>
          </cell>
          <cell r="E22">
            <v>0.39277818717759766</v>
          </cell>
          <cell r="F22">
            <v>136</v>
          </cell>
          <cell r="G22">
            <v>16.8</v>
          </cell>
          <cell r="H22" t="str">
            <v>0,1</v>
          </cell>
          <cell r="I22">
            <v>17</v>
          </cell>
          <cell r="J22">
            <v>8518</v>
          </cell>
          <cell r="L22">
            <v>8566</v>
          </cell>
          <cell r="P22">
            <v>43</v>
          </cell>
          <cell r="Q22">
            <v>1</v>
          </cell>
          <cell r="R22">
            <v>0.96970000000000001</v>
          </cell>
        </row>
        <row r="23">
          <cell r="C23" t="str">
            <v>R</v>
          </cell>
          <cell r="D23">
            <v>3019</v>
          </cell>
          <cell r="Q23">
            <v>1</v>
          </cell>
          <cell r="R23">
            <v>0.97160000000000002</v>
          </cell>
        </row>
        <row r="24">
          <cell r="C24" t="str">
            <v>V</v>
          </cell>
          <cell r="D24">
            <v>90</v>
          </cell>
          <cell r="Q24">
            <v>0.4</v>
          </cell>
          <cell r="R24">
            <v>0.9819</v>
          </cell>
        </row>
        <row r="25">
          <cell r="C25" t="str">
            <v>V</v>
          </cell>
          <cell r="D25">
            <v>514</v>
          </cell>
          <cell r="Q25">
            <v>0</v>
          </cell>
          <cell r="R25">
            <v>0.98670000000000002</v>
          </cell>
        </row>
        <row r="26">
          <cell r="C26" t="str">
            <v>F</v>
          </cell>
          <cell r="D26">
            <v>5242</v>
          </cell>
          <cell r="E26">
            <v>0.58197770060318044</v>
          </cell>
          <cell r="J26">
            <v>0</v>
          </cell>
          <cell r="L26">
            <v>8316</v>
          </cell>
          <cell r="P26">
            <v>5</v>
          </cell>
          <cell r="Q26">
            <v>0</v>
          </cell>
          <cell r="R26">
            <v>0.98519999999999996</v>
          </cell>
        </row>
        <row r="27">
          <cell r="C27" t="str">
            <v>R</v>
          </cell>
          <cell r="D27">
            <v>3796</v>
          </cell>
          <cell r="Q27">
            <v>0</v>
          </cell>
          <cell r="R27">
            <v>0.98570000000000002</v>
          </cell>
        </row>
        <row r="28">
          <cell r="C28" t="str">
            <v>V</v>
          </cell>
          <cell r="D28">
            <v>156</v>
          </cell>
        </row>
        <row r="29">
          <cell r="C29" t="str">
            <v>V</v>
          </cell>
          <cell r="D29">
            <v>149</v>
          </cell>
          <cell r="E29">
            <v>0.2</v>
          </cell>
          <cell r="L29">
            <v>438</v>
          </cell>
        </row>
        <row r="30">
          <cell r="C30" t="str">
            <v>R</v>
          </cell>
          <cell r="D30">
            <v>139</v>
          </cell>
        </row>
        <row r="31">
          <cell r="C31" t="str">
            <v>R</v>
          </cell>
          <cell r="D31">
            <v>3080</v>
          </cell>
          <cell r="Q31">
            <v>0.1</v>
          </cell>
          <cell r="R31">
            <v>0.97809999999999997</v>
          </cell>
        </row>
        <row r="32">
          <cell r="C32" t="str">
            <v>E</v>
          </cell>
          <cell r="D32">
            <v>2776</v>
          </cell>
          <cell r="E32">
            <v>0.64766617790811343</v>
          </cell>
          <cell r="J32">
            <v>0</v>
          </cell>
          <cell r="L32">
            <v>8017</v>
          </cell>
          <cell r="P32">
            <v>4</v>
          </cell>
          <cell r="Q32">
            <v>0</v>
          </cell>
          <cell r="R32">
            <v>0.97960000000000003</v>
          </cell>
        </row>
        <row r="33">
          <cell r="C33" t="str">
            <v>F</v>
          </cell>
          <cell r="D33">
            <v>4745</v>
          </cell>
          <cell r="Q33">
            <v>0</v>
          </cell>
          <cell r="R33">
            <v>0.97599999999999998</v>
          </cell>
        </row>
        <row r="34">
          <cell r="C34" t="str">
            <v>E</v>
          </cell>
          <cell r="D34">
            <v>1138</v>
          </cell>
          <cell r="Q34">
            <v>0.2</v>
          </cell>
          <cell r="R34">
            <v>0.98209999999999997</v>
          </cell>
        </row>
        <row r="35">
          <cell r="C35" t="str">
            <v>R</v>
          </cell>
          <cell r="D35">
            <v>5089</v>
          </cell>
          <cell r="E35">
            <v>0.28686826843413421</v>
          </cell>
          <cell r="F35">
            <v>110</v>
          </cell>
          <cell r="G35">
            <v>25.9</v>
          </cell>
          <cell r="H35" t="str">
            <v>0,2</v>
          </cell>
          <cell r="I35">
            <v>1</v>
          </cell>
          <cell r="J35">
            <v>8986</v>
          </cell>
          <cell r="L35">
            <v>8818</v>
          </cell>
          <cell r="P35">
            <v>22</v>
          </cell>
          <cell r="Q35">
            <v>0.3</v>
          </cell>
          <cell r="R35">
            <v>0.97960000000000003</v>
          </cell>
        </row>
        <row r="36">
          <cell r="C36" t="str">
            <v>V</v>
          </cell>
          <cell r="D36">
            <v>698</v>
          </cell>
          <cell r="Q36">
            <v>0.2</v>
          </cell>
          <cell r="R36">
            <v>0.98299999999999998</v>
          </cell>
        </row>
        <row r="37">
          <cell r="C37" t="str">
            <v>R</v>
          </cell>
          <cell r="D37">
            <v>2505</v>
          </cell>
          <cell r="Q37">
            <v>0.6</v>
          </cell>
          <cell r="R37">
            <v>0.98860000000000003</v>
          </cell>
        </row>
        <row r="38">
          <cell r="C38" t="str">
            <v>E</v>
          </cell>
          <cell r="D38">
            <v>3818</v>
          </cell>
          <cell r="E38">
            <v>0.67063731679200744</v>
          </cell>
          <cell r="F38">
            <v>88</v>
          </cell>
          <cell r="G38">
            <v>35.1</v>
          </cell>
          <cell r="H38" t="str">
            <v>0,15</v>
          </cell>
          <cell r="I38">
            <v>2</v>
          </cell>
          <cell r="J38">
            <v>7211</v>
          </cell>
          <cell r="L38">
            <v>12150</v>
          </cell>
          <cell r="P38">
            <v>12</v>
          </cell>
          <cell r="Q38">
            <v>0.15</v>
          </cell>
          <cell r="R38">
            <v>0.98770000000000002</v>
          </cell>
        </row>
        <row r="39">
          <cell r="C39" t="str">
            <v>F</v>
          </cell>
          <cell r="D39">
            <v>5894</v>
          </cell>
          <cell r="Q39">
            <v>0.2</v>
          </cell>
          <cell r="R39">
            <v>0.98770000000000002</v>
          </cell>
        </row>
        <row r="41">
          <cell r="C41" t="str">
            <v>V</v>
          </cell>
          <cell r="D41">
            <v>675</v>
          </cell>
        </row>
        <row r="42">
          <cell r="C42" t="str">
            <v>F</v>
          </cell>
          <cell r="D42">
            <v>6480</v>
          </cell>
          <cell r="E42">
            <v>0.32446494848936835</v>
          </cell>
          <cell r="F42">
            <v>88.5</v>
          </cell>
          <cell r="G42">
            <v>28.2</v>
          </cell>
          <cell r="H42">
            <v>0.14399999999999999</v>
          </cell>
          <cell r="I42">
            <v>4</v>
          </cell>
        </row>
        <row r="43">
          <cell r="C43" t="str">
            <v>R</v>
          </cell>
          <cell r="D43">
            <v>2199</v>
          </cell>
          <cell r="K43">
            <v>0</v>
          </cell>
          <cell r="M43">
            <v>33925</v>
          </cell>
        </row>
      </sheetData>
      <sheetData sheetId="1" refreshError="1">
        <row r="9">
          <cell r="A9" t="str">
            <v>TRD-04</v>
          </cell>
          <cell r="B9" t="str">
            <v>C-7 SUP</v>
          </cell>
          <cell r="C9" t="str">
            <v>B.E.</v>
          </cell>
          <cell r="D9">
            <v>128</v>
          </cell>
          <cell r="E9">
            <v>212</v>
          </cell>
          <cell r="F9">
            <v>80</v>
          </cell>
          <cell r="K9">
            <v>61</v>
          </cell>
          <cell r="L9">
            <v>37682</v>
          </cell>
          <cell r="M9">
            <v>455</v>
          </cell>
          <cell r="N9">
            <v>2</v>
          </cell>
          <cell r="O9">
            <v>24</v>
          </cell>
          <cell r="P9" t="str">
            <v>87,7</v>
          </cell>
          <cell r="T9">
            <v>491.5344998151167</v>
          </cell>
          <cell r="W9">
            <v>13</v>
          </cell>
          <cell r="X9">
            <v>32.299999999999997</v>
          </cell>
        </row>
        <row r="10">
          <cell r="A10" t="str">
            <v>TRD-05</v>
          </cell>
          <cell r="B10" t="str">
            <v>C-7 INT.+C-7 SUP</v>
          </cell>
          <cell r="C10" t="str">
            <v>B.E.</v>
          </cell>
          <cell r="D10">
            <v>128</v>
          </cell>
          <cell r="E10">
            <v>201</v>
          </cell>
          <cell r="F10">
            <v>70</v>
          </cell>
          <cell r="K10">
            <v>63</v>
          </cell>
          <cell r="L10">
            <v>37683</v>
          </cell>
          <cell r="M10">
            <v>220</v>
          </cell>
          <cell r="N10">
            <v>6</v>
          </cell>
          <cell r="O10">
            <v>24</v>
          </cell>
          <cell r="P10" t="str">
            <v>93,8</v>
          </cell>
          <cell r="T10">
            <v>226.50022853225906</v>
          </cell>
          <cell r="W10">
            <v>14</v>
          </cell>
          <cell r="X10">
            <v>32.700000000000003</v>
          </cell>
        </row>
        <row r="11">
          <cell r="A11" t="str">
            <v>TRD-06</v>
          </cell>
          <cell r="B11" t="str">
            <v>C-7 INT.+C-7 SUP</v>
          </cell>
          <cell r="C11" t="str">
            <v>G.L.</v>
          </cell>
          <cell r="D11">
            <v>128</v>
          </cell>
          <cell r="E11">
            <v>186</v>
          </cell>
          <cell r="F11">
            <v>105</v>
          </cell>
          <cell r="G11">
            <v>1760</v>
          </cell>
          <cell r="H11">
            <v>765</v>
          </cell>
          <cell r="I11">
            <v>765</v>
          </cell>
          <cell r="L11">
            <v>37677</v>
          </cell>
          <cell r="M11">
            <v>169</v>
          </cell>
          <cell r="N11">
            <v>1</v>
          </cell>
          <cell r="O11">
            <v>24</v>
          </cell>
          <cell r="P11" t="str">
            <v>95,8</v>
          </cell>
          <cell r="T11">
            <v>175.3962672730332</v>
          </cell>
          <cell r="W11">
            <v>12</v>
          </cell>
          <cell r="X11">
            <v>32</v>
          </cell>
        </row>
        <row r="12">
          <cell r="A12" t="str">
            <v>TRD-07/P</v>
          </cell>
          <cell r="B12" t="str">
            <v>C-7 INT.</v>
          </cell>
          <cell r="C12" t="str">
            <v>B.E.</v>
          </cell>
          <cell r="D12">
            <v>128</v>
          </cell>
          <cell r="E12">
            <v>189</v>
          </cell>
          <cell r="F12">
            <v>80</v>
          </cell>
          <cell r="K12">
            <v>52</v>
          </cell>
          <cell r="L12">
            <v>37684</v>
          </cell>
          <cell r="M12">
            <v>157</v>
          </cell>
          <cell r="N12">
            <v>1</v>
          </cell>
          <cell r="O12">
            <v>24</v>
          </cell>
          <cell r="P12" t="str">
            <v>96,0</v>
          </cell>
          <cell r="T12">
            <v>167.61064675849573</v>
          </cell>
          <cell r="W12">
            <v>13</v>
          </cell>
          <cell r="X12">
            <v>32.299999999999997</v>
          </cell>
        </row>
        <row r="13">
          <cell r="A13" t="str">
            <v>TRD-08</v>
          </cell>
          <cell r="B13" t="str">
            <v>C-7 SUP</v>
          </cell>
          <cell r="C13" t="str">
            <v>B.E.</v>
          </cell>
          <cell r="D13">
            <v>128</v>
          </cell>
          <cell r="E13">
            <v>210</v>
          </cell>
          <cell r="F13">
            <v>95</v>
          </cell>
          <cell r="K13">
            <v>61</v>
          </cell>
          <cell r="L13">
            <v>37673</v>
          </cell>
          <cell r="M13">
            <v>381</v>
          </cell>
          <cell r="N13">
            <v>5</v>
          </cell>
          <cell r="O13">
            <v>24</v>
          </cell>
          <cell r="P13" t="str">
            <v>89,0</v>
          </cell>
          <cell r="T13">
            <v>395.41998716583225</v>
          </cell>
          <cell r="W13">
            <v>13</v>
          </cell>
          <cell r="X13">
            <v>32</v>
          </cell>
        </row>
        <row r="14">
          <cell r="A14" t="str">
            <v>TRD-09</v>
          </cell>
          <cell r="B14" t="str">
            <v>C-7 SUP</v>
          </cell>
          <cell r="C14" t="str">
            <v>B.E.</v>
          </cell>
          <cell r="D14">
            <v>128</v>
          </cell>
          <cell r="E14">
            <v>216</v>
          </cell>
          <cell r="F14">
            <v>150</v>
          </cell>
          <cell r="K14">
            <v>67</v>
          </cell>
          <cell r="L14">
            <v>37677</v>
          </cell>
          <cell r="M14">
            <v>775</v>
          </cell>
          <cell r="N14">
            <v>6</v>
          </cell>
          <cell r="O14">
            <v>24</v>
          </cell>
          <cell r="P14" t="str">
            <v>92,9</v>
          </cell>
          <cell r="T14">
            <v>796.11674808473344</v>
          </cell>
          <cell r="W14">
            <v>14</v>
          </cell>
          <cell r="X14">
            <v>32.5</v>
          </cell>
        </row>
        <row r="15">
          <cell r="A15" t="str">
            <v>TRD-10</v>
          </cell>
          <cell r="B15" t="str">
            <v>C-7 SUP</v>
          </cell>
          <cell r="C15" t="str">
            <v>G.L.</v>
          </cell>
          <cell r="D15" t="str">
            <v>CLOSED</v>
          </cell>
          <cell r="L15">
            <v>35892</v>
          </cell>
        </row>
        <row r="16">
          <cell r="A16" t="str">
            <v>TRD-11</v>
          </cell>
          <cell r="B16" t="str">
            <v>C-7 SUP</v>
          </cell>
          <cell r="C16" t="str">
            <v>B.E.</v>
          </cell>
          <cell r="D16">
            <v>128</v>
          </cell>
          <cell r="E16">
            <v>209</v>
          </cell>
          <cell r="F16">
            <v>95</v>
          </cell>
          <cell r="K16">
            <v>60</v>
          </cell>
          <cell r="L16">
            <v>37668</v>
          </cell>
          <cell r="M16">
            <v>260</v>
          </cell>
          <cell r="N16">
            <v>0</v>
          </cell>
          <cell r="O16">
            <v>24</v>
          </cell>
          <cell r="P16" t="str">
            <v>93,2</v>
          </cell>
          <cell r="T16">
            <v>264.32824559015222</v>
          </cell>
          <cell r="W16">
            <v>15</v>
          </cell>
          <cell r="X16">
            <v>32.4</v>
          </cell>
        </row>
        <row r="17">
          <cell r="A17" t="str">
            <v>TRD-12</v>
          </cell>
          <cell r="B17" t="str">
            <v>C-7 INT.+C-7 SUP</v>
          </cell>
          <cell r="C17" t="str">
            <v>G.L.</v>
          </cell>
          <cell r="D17" t="str">
            <v>CLOSED</v>
          </cell>
          <cell r="L17">
            <v>37599</v>
          </cell>
          <cell r="T17">
            <v>0</v>
          </cell>
        </row>
        <row r="25">
          <cell r="A25" t="str">
            <v>CNG-01</v>
          </cell>
          <cell r="B25" t="str">
            <v>C-7 SUP</v>
          </cell>
          <cell r="C25" t="str">
            <v>G.L.</v>
          </cell>
          <cell r="D25" t="str">
            <v>CLOSED</v>
          </cell>
          <cell r="L25">
            <v>36285</v>
          </cell>
        </row>
        <row r="26">
          <cell r="A26" t="str">
            <v>CNG-02</v>
          </cell>
          <cell r="B26" t="str">
            <v>C-7 SUP</v>
          </cell>
          <cell r="C26" t="str">
            <v>G.L.</v>
          </cell>
          <cell r="D26" t="str">
            <v>CLOSED</v>
          </cell>
        </row>
        <row r="27">
          <cell r="A27" t="str">
            <v>CNG-04</v>
          </cell>
          <cell r="B27" t="str">
            <v>C-7 INF.+C-7 SUP+GACH.</v>
          </cell>
          <cell r="C27" t="str">
            <v>B.E.</v>
          </cell>
          <cell r="D27">
            <v>128</v>
          </cell>
          <cell r="E27">
            <v>204</v>
          </cell>
          <cell r="F27">
            <v>115</v>
          </cell>
          <cell r="K27">
            <v>60</v>
          </cell>
          <cell r="L27">
            <v>37676</v>
          </cell>
          <cell r="M27">
            <v>466</v>
          </cell>
          <cell r="N27">
            <v>2</v>
          </cell>
          <cell r="O27">
            <v>24</v>
          </cell>
          <cell r="P27" t="str">
            <v>95,6</v>
          </cell>
          <cell r="T27">
            <v>485.2134974256964</v>
          </cell>
          <cell r="W27">
            <v>32</v>
          </cell>
          <cell r="X27">
            <v>33.1</v>
          </cell>
        </row>
        <row r="28">
          <cell r="A28" t="str">
            <v>CNG-05</v>
          </cell>
          <cell r="B28" t="str">
            <v>C-7 INF.+C-7 SUP</v>
          </cell>
          <cell r="C28" t="str">
            <v>G.L.</v>
          </cell>
          <cell r="D28">
            <v>128</v>
          </cell>
          <cell r="E28">
            <v>190</v>
          </cell>
          <cell r="F28">
            <v>110</v>
          </cell>
          <cell r="G28">
            <v>1650</v>
          </cell>
          <cell r="H28">
            <v>570</v>
          </cell>
          <cell r="I28">
            <v>600</v>
          </cell>
          <cell r="L28">
            <v>37667</v>
          </cell>
          <cell r="M28">
            <v>201</v>
          </cell>
          <cell r="N28">
            <v>0</v>
          </cell>
          <cell r="O28">
            <v>24</v>
          </cell>
          <cell r="P28" t="str">
            <v>96,4</v>
          </cell>
          <cell r="T28">
            <v>209.28736691537546</v>
          </cell>
          <cell r="W28">
            <v>35</v>
          </cell>
          <cell r="X28">
            <v>32.6</v>
          </cell>
        </row>
        <row r="29">
          <cell r="A29" t="str">
            <v>CNG-07</v>
          </cell>
          <cell r="B29" t="str">
            <v>C-7</v>
          </cell>
          <cell r="C29" t="str">
            <v>B.H.</v>
          </cell>
          <cell r="D29">
            <v>128</v>
          </cell>
          <cell r="E29">
            <v>184</v>
          </cell>
          <cell r="F29">
            <v>2080</v>
          </cell>
          <cell r="G29">
            <v>100</v>
          </cell>
          <cell r="J29">
            <v>2980</v>
          </cell>
          <cell r="L29">
            <v>37677</v>
          </cell>
          <cell r="M29">
            <v>72</v>
          </cell>
          <cell r="N29">
            <v>0</v>
          </cell>
          <cell r="O29">
            <v>24</v>
          </cell>
          <cell r="P29" t="str">
            <v>97,8</v>
          </cell>
          <cell r="T29">
            <v>74.968609044313595</v>
          </cell>
          <cell r="W29">
            <v>28</v>
          </cell>
          <cell r="X29">
            <v>32.799999999999997</v>
          </cell>
        </row>
        <row r="30">
          <cell r="A30" t="str">
            <v>CGE-01</v>
          </cell>
          <cell r="B30" t="str">
            <v>GACH.</v>
          </cell>
          <cell r="C30" t="str">
            <v>G.L.</v>
          </cell>
          <cell r="D30">
            <v>128</v>
          </cell>
          <cell r="E30">
            <v>189</v>
          </cell>
          <cell r="F30">
            <v>100</v>
          </cell>
          <cell r="G30">
            <v>1420</v>
          </cell>
          <cell r="H30">
            <v>125</v>
          </cell>
          <cell r="I30">
            <v>495</v>
          </cell>
          <cell r="L30">
            <v>37678</v>
          </cell>
          <cell r="M30">
            <v>156</v>
          </cell>
          <cell r="N30">
            <v>0</v>
          </cell>
          <cell r="O30">
            <v>3</v>
          </cell>
          <cell r="P30" t="str">
            <v>94,3</v>
          </cell>
          <cell r="T30">
            <v>108.3359645061461</v>
          </cell>
          <cell r="W30">
            <v>32</v>
          </cell>
          <cell r="X30">
            <v>34.799999999999997</v>
          </cell>
        </row>
        <row r="31">
          <cell r="A31" t="str">
            <v>CGN-01</v>
          </cell>
          <cell r="B31" t="str">
            <v>C-7 INF.+C-7 SUP</v>
          </cell>
          <cell r="C31" t="str">
            <v>B.E.</v>
          </cell>
          <cell r="D31">
            <v>128</v>
          </cell>
          <cell r="E31">
            <v>196</v>
          </cell>
          <cell r="F31">
            <v>160</v>
          </cell>
          <cell r="K31">
            <v>67</v>
          </cell>
          <cell r="L31">
            <v>37675</v>
          </cell>
          <cell r="M31">
            <v>605</v>
          </cell>
          <cell r="O31">
            <v>24</v>
          </cell>
          <cell r="P31" t="str">
            <v>95,0</v>
          </cell>
          <cell r="T31">
            <v>629.94456210846852</v>
          </cell>
          <cell r="W31">
            <v>31</v>
          </cell>
          <cell r="X31">
            <v>42</v>
          </cell>
        </row>
        <row r="36">
          <cell r="A36" t="str">
            <v>BQA-01</v>
          </cell>
          <cell r="B36" t="str">
            <v>C-7 INF.+GUAD.</v>
          </cell>
          <cell r="C36" t="str">
            <v>B.H.</v>
          </cell>
          <cell r="D36" t="str">
            <v>CLOSED</v>
          </cell>
          <cell r="L36">
            <v>36969</v>
          </cell>
        </row>
        <row r="37">
          <cell r="A37" t="str">
            <v>BQA-02</v>
          </cell>
          <cell r="B37" t="str">
            <v>C-7 SUP</v>
          </cell>
          <cell r="C37" t="str">
            <v>B.H.</v>
          </cell>
          <cell r="D37" t="str">
            <v>CLOSED</v>
          </cell>
          <cell r="L37">
            <v>37013</v>
          </cell>
          <cell r="T37">
            <v>0</v>
          </cell>
        </row>
        <row r="38">
          <cell r="A38" t="str">
            <v>BQA-03/P</v>
          </cell>
          <cell r="B38" t="str">
            <v>C-7 INF.+C-7 SUP</v>
          </cell>
          <cell r="C38" t="str">
            <v>B.E.</v>
          </cell>
          <cell r="D38">
            <v>128</v>
          </cell>
          <cell r="E38">
            <v>211</v>
          </cell>
          <cell r="F38">
            <v>95</v>
          </cell>
          <cell r="K38">
            <v>55</v>
          </cell>
          <cell r="L38">
            <v>37684</v>
          </cell>
          <cell r="M38">
            <v>694</v>
          </cell>
          <cell r="N38">
            <v>0</v>
          </cell>
          <cell r="O38">
            <v>24</v>
          </cell>
          <cell r="P38" t="str">
            <v>92,0</v>
          </cell>
          <cell r="T38">
            <v>559.25</v>
          </cell>
          <cell r="W38">
            <v>33</v>
          </cell>
          <cell r="X38">
            <v>32.9</v>
          </cell>
        </row>
        <row r="47">
          <cell r="A47" t="str">
            <v>CAS-01</v>
          </cell>
          <cell r="B47" t="str">
            <v>AR. INF.</v>
          </cell>
          <cell r="C47" t="str">
            <v>B.E.</v>
          </cell>
          <cell r="D47">
            <v>128</v>
          </cell>
          <cell r="E47">
            <v>198</v>
          </cell>
          <cell r="F47">
            <v>80</v>
          </cell>
          <cell r="K47">
            <v>58</v>
          </cell>
          <cell r="L47">
            <v>37679</v>
          </cell>
          <cell r="M47">
            <v>188</v>
          </cell>
          <cell r="N47">
            <v>2</v>
          </cell>
          <cell r="O47">
            <v>24</v>
          </cell>
          <cell r="P47" t="str">
            <v>97,1</v>
          </cell>
          <cell r="T47">
            <v>193.14840989399289</v>
          </cell>
          <cell r="W47">
            <v>2234</v>
          </cell>
          <cell r="X47">
            <v>31.7</v>
          </cell>
        </row>
        <row r="48">
          <cell r="A48" t="str">
            <v>CAS-02</v>
          </cell>
          <cell r="B48" t="str">
            <v>AR. INF.</v>
          </cell>
          <cell r="C48" t="str">
            <v>B.H.</v>
          </cell>
          <cell r="D48" t="str">
            <v>CLOSED</v>
          </cell>
          <cell r="L48">
            <v>37150</v>
          </cell>
        </row>
        <row r="49">
          <cell r="A49" t="str">
            <v>CAE-01</v>
          </cell>
          <cell r="B49" t="str">
            <v>MIR.</v>
          </cell>
          <cell r="C49" t="str">
            <v>B.H.</v>
          </cell>
          <cell r="D49">
            <v>128</v>
          </cell>
          <cell r="E49">
            <v>144</v>
          </cell>
          <cell r="F49">
            <v>1500</v>
          </cell>
          <cell r="G49">
            <v>80</v>
          </cell>
          <cell r="J49">
            <v>1705</v>
          </cell>
          <cell r="L49">
            <v>37673</v>
          </cell>
          <cell r="M49">
            <v>67</v>
          </cell>
          <cell r="N49">
            <v>0</v>
          </cell>
          <cell r="O49">
            <v>24</v>
          </cell>
          <cell r="P49" t="str">
            <v>94,9</v>
          </cell>
          <cell r="T49">
            <v>68.834805653710248</v>
          </cell>
          <cell r="W49">
            <v>15</v>
          </cell>
          <cell r="X49">
            <v>36.6</v>
          </cell>
        </row>
        <row r="58">
          <cell r="A58" t="str">
            <v>FLA-01</v>
          </cell>
          <cell r="B58" t="str">
            <v>C-7 SUP</v>
          </cell>
          <cell r="C58" t="str">
            <v>B.H.</v>
          </cell>
          <cell r="D58" t="str">
            <v>CLOSED</v>
          </cell>
          <cell r="L58">
            <v>35742</v>
          </cell>
        </row>
        <row r="59">
          <cell r="A59" t="str">
            <v>FLA-02</v>
          </cell>
          <cell r="B59" t="str">
            <v>C-7 SUP</v>
          </cell>
          <cell r="C59" t="str">
            <v>B.E.</v>
          </cell>
          <cell r="D59">
            <v>128</v>
          </cell>
          <cell r="E59">
            <v>212</v>
          </cell>
          <cell r="F59">
            <v>260</v>
          </cell>
          <cell r="K59">
            <v>64</v>
          </cell>
          <cell r="L59">
            <v>37678</v>
          </cell>
          <cell r="M59">
            <v>877</v>
          </cell>
          <cell r="N59">
            <v>1</v>
          </cell>
          <cell r="O59">
            <v>24</v>
          </cell>
          <cell r="P59" t="str">
            <v>92,1</v>
          </cell>
          <cell r="T59">
            <v>901.01678445229675</v>
          </cell>
          <cell r="W59">
            <v>1</v>
          </cell>
          <cell r="X59">
            <v>34.299999999999997</v>
          </cell>
        </row>
        <row r="64">
          <cell r="A64" t="str">
            <v>LGN-01/P</v>
          </cell>
          <cell r="B64" t="str">
            <v>MIR.</v>
          </cell>
          <cell r="C64" t="str">
            <v>G.L.</v>
          </cell>
          <cell r="D64">
            <v>128</v>
          </cell>
          <cell r="E64">
            <v>200</v>
          </cell>
          <cell r="F64">
            <v>130</v>
          </cell>
          <cell r="G64">
            <v>950</v>
          </cell>
          <cell r="H64">
            <v>165</v>
          </cell>
          <cell r="I64">
            <v>170</v>
          </cell>
          <cell r="L64">
            <v>37684</v>
          </cell>
          <cell r="M64">
            <v>236</v>
          </cell>
          <cell r="N64">
            <v>0</v>
          </cell>
          <cell r="O64">
            <v>24</v>
          </cell>
          <cell r="P64" t="str">
            <v>93,8</v>
          </cell>
          <cell r="T64">
            <v>248.88707245847343</v>
          </cell>
          <cell r="W64">
            <v>1483</v>
          </cell>
          <cell r="X64">
            <v>16.899999999999999</v>
          </cell>
        </row>
        <row r="65">
          <cell r="A65" t="str">
            <v>LGN-03</v>
          </cell>
          <cell r="B65" t="str">
            <v>MIR.</v>
          </cell>
          <cell r="C65" t="str">
            <v>G.L.</v>
          </cell>
          <cell r="D65">
            <v>128</v>
          </cell>
          <cell r="E65">
            <v>185</v>
          </cell>
          <cell r="F65">
            <v>100</v>
          </cell>
          <cell r="G65">
            <v>1890</v>
          </cell>
          <cell r="H65">
            <v>175</v>
          </cell>
          <cell r="I65">
            <v>210</v>
          </cell>
          <cell r="L65">
            <v>37669</v>
          </cell>
          <cell r="M65">
            <v>134</v>
          </cell>
          <cell r="N65">
            <v>0</v>
          </cell>
          <cell r="O65">
            <v>24</v>
          </cell>
          <cell r="P65" t="str">
            <v>95,0</v>
          </cell>
          <cell r="T65">
            <v>131.90252318813083</v>
          </cell>
          <cell r="W65">
            <v>2164</v>
          </cell>
          <cell r="X65">
            <v>16.899999999999999</v>
          </cell>
        </row>
        <row r="66">
          <cell r="A66" t="str">
            <v>LGN-04</v>
          </cell>
          <cell r="B66" t="str">
            <v>MIR.</v>
          </cell>
          <cell r="C66" t="str">
            <v>G.L.</v>
          </cell>
          <cell r="D66">
            <v>128</v>
          </cell>
          <cell r="E66">
            <v>196</v>
          </cell>
          <cell r="F66">
            <v>130</v>
          </cell>
          <cell r="G66">
            <v>1800</v>
          </cell>
          <cell r="H66">
            <v>400</v>
          </cell>
          <cell r="I66">
            <v>390</v>
          </cell>
          <cell r="L66">
            <v>37683</v>
          </cell>
          <cell r="M66">
            <v>156</v>
          </cell>
          <cell r="N66">
            <v>0</v>
          </cell>
          <cell r="O66">
            <v>24</v>
          </cell>
          <cell r="P66" t="str">
            <v>94,2</v>
          </cell>
          <cell r="T66">
            <v>157.02804239267113</v>
          </cell>
          <cell r="W66">
            <v>1667</v>
          </cell>
          <cell r="X66">
            <v>17</v>
          </cell>
        </row>
        <row r="67">
          <cell r="A67" t="str">
            <v>LGN-05</v>
          </cell>
          <cell r="B67" t="str">
            <v>MIR.</v>
          </cell>
          <cell r="C67" t="str">
            <v>G.L.</v>
          </cell>
          <cell r="D67">
            <v>128</v>
          </cell>
          <cell r="E67">
            <v>187</v>
          </cell>
          <cell r="F67">
            <v>150</v>
          </cell>
          <cell r="G67">
            <v>1280</v>
          </cell>
          <cell r="H67">
            <v>325</v>
          </cell>
          <cell r="I67">
            <v>325</v>
          </cell>
          <cell r="L67">
            <v>37683</v>
          </cell>
          <cell r="M67">
            <v>211</v>
          </cell>
          <cell r="N67">
            <v>0</v>
          </cell>
          <cell r="O67">
            <v>24</v>
          </cell>
          <cell r="P67" t="str">
            <v>92,4</v>
          </cell>
          <cell r="T67">
            <v>203.23598100153899</v>
          </cell>
          <cell r="W67">
            <v>1161</v>
          </cell>
          <cell r="X67">
            <v>16.899999999999999</v>
          </cell>
        </row>
        <row r="76">
          <cell r="A76" t="str">
            <v>LGL-02</v>
          </cell>
          <cell r="B76" t="str">
            <v>MIR SUP.</v>
          </cell>
          <cell r="C76" t="str">
            <v>G.L.</v>
          </cell>
          <cell r="D76" t="str">
            <v>CLOSED</v>
          </cell>
          <cell r="L76">
            <v>37347</v>
          </cell>
        </row>
        <row r="77">
          <cell r="A77" t="str">
            <v>LGL-03</v>
          </cell>
          <cell r="B77" t="str">
            <v>MIR SUP.</v>
          </cell>
          <cell r="C77" t="str">
            <v>G.L.</v>
          </cell>
          <cell r="D77">
            <v>128</v>
          </cell>
          <cell r="E77">
            <v>196</v>
          </cell>
          <cell r="F77">
            <v>175</v>
          </cell>
          <cell r="G77">
            <v>1730</v>
          </cell>
          <cell r="H77">
            <v>885</v>
          </cell>
          <cell r="I77">
            <v>875</v>
          </cell>
          <cell r="L77">
            <v>37682</v>
          </cell>
          <cell r="M77">
            <v>510</v>
          </cell>
          <cell r="N77">
            <v>0</v>
          </cell>
          <cell r="O77">
            <v>24</v>
          </cell>
          <cell r="P77" t="str">
            <v>87,8</v>
          </cell>
          <cell r="T77">
            <v>508.4914310400037</v>
          </cell>
          <cell r="W77">
            <v>814</v>
          </cell>
          <cell r="X77">
            <v>16.3</v>
          </cell>
        </row>
        <row r="78">
          <cell r="A78" t="str">
            <v>LGL-04</v>
          </cell>
          <cell r="B78" t="str">
            <v>MIR SUP.</v>
          </cell>
          <cell r="C78" t="str">
            <v>G.L.</v>
          </cell>
          <cell r="D78">
            <v>128</v>
          </cell>
          <cell r="E78">
            <v>196</v>
          </cell>
          <cell r="F78">
            <v>140</v>
          </cell>
          <cell r="G78">
            <v>1520</v>
          </cell>
          <cell r="H78">
            <v>390</v>
          </cell>
          <cell r="I78">
            <v>390</v>
          </cell>
          <cell r="L78">
            <v>37680</v>
          </cell>
          <cell r="M78">
            <v>194</v>
          </cell>
          <cell r="N78">
            <v>0</v>
          </cell>
          <cell r="O78">
            <v>24</v>
          </cell>
          <cell r="P78" t="str">
            <v>94,0</v>
          </cell>
          <cell r="T78">
            <v>190.96335446639836</v>
          </cell>
          <cell r="W78">
            <v>928</v>
          </cell>
          <cell r="X78">
            <v>16.100000000000001</v>
          </cell>
        </row>
        <row r="79">
          <cell r="A79" t="str">
            <v>LGL-05</v>
          </cell>
          <cell r="B79" t="str">
            <v>MIR INF.+MIR SUP.</v>
          </cell>
          <cell r="C79" t="str">
            <v>G.L.</v>
          </cell>
          <cell r="D79">
            <v>128</v>
          </cell>
          <cell r="E79">
            <v>192</v>
          </cell>
          <cell r="F79">
            <v>180</v>
          </cell>
          <cell r="G79">
            <v>1650</v>
          </cell>
          <cell r="H79">
            <v>690</v>
          </cell>
          <cell r="I79">
            <v>690</v>
          </cell>
          <cell r="L79">
            <v>37683</v>
          </cell>
          <cell r="M79">
            <v>305</v>
          </cell>
          <cell r="N79">
            <v>0</v>
          </cell>
          <cell r="O79">
            <v>24</v>
          </cell>
          <cell r="P79" t="str">
            <v>91,9</v>
          </cell>
          <cell r="T79">
            <v>301.21728692238634</v>
          </cell>
          <cell r="W79">
            <v>1279</v>
          </cell>
          <cell r="X79">
            <v>16.899999999999999</v>
          </cell>
        </row>
        <row r="80">
          <cell r="A80" t="str">
            <v>LGL-07/P</v>
          </cell>
          <cell r="B80" t="str">
            <v>MIR SUP.+MIR. INT.</v>
          </cell>
          <cell r="C80" t="str">
            <v>G.L.</v>
          </cell>
          <cell r="D80">
            <v>128</v>
          </cell>
          <cell r="E80">
            <v>187</v>
          </cell>
          <cell r="F80">
            <v>170</v>
          </cell>
          <cell r="G80">
            <v>1310</v>
          </cell>
          <cell r="H80">
            <v>390</v>
          </cell>
          <cell r="I80">
            <v>390</v>
          </cell>
          <cell r="L80">
            <v>37684</v>
          </cell>
          <cell r="M80">
            <v>267</v>
          </cell>
          <cell r="N80">
            <v>0</v>
          </cell>
          <cell r="O80">
            <v>24</v>
          </cell>
          <cell r="P80" t="str">
            <v>92,0</v>
          </cell>
          <cell r="T80">
            <v>260.59500601914533</v>
          </cell>
          <cell r="W80">
            <v>730</v>
          </cell>
          <cell r="X80">
            <v>16.8</v>
          </cell>
        </row>
        <row r="81">
          <cell r="A81" t="str">
            <v>LGL-08</v>
          </cell>
          <cell r="B81" t="str">
            <v>MIR INF + SUP.</v>
          </cell>
          <cell r="C81" t="str">
            <v>G.L.</v>
          </cell>
          <cell r="D81">
            <v>128</v>
          </cell>
          <cell r="E81">
            <v>192</v>
          </cell>
          <cell r="F81">
            <v>180</v>
          </cell>
          <cell r="G81">
            <v>1770</v>
          </cell>
          <cell r="H81">
            <v>670</v>
          </cell>
          <cell r="I81">
            <v>770</v>
          </cell>
          <cell r="L81">
            <v>37679</v>
          </cell>
          <cell r="M81">
            <v>339</v>
          </cell>
          <cell r="N81">
            <v>0</v>
          </cell>
          <cell r="O81">
            <v>24</v>
          </cell>
          <cell r="P81" t="str">
            <v>90,7</v>
          </cell>
          <cell r="T81">
            <v>333.6936967222116</v>
          </cell>
          <cell r="W81">
            <v>1018</v>
          </cell>
          <cell r="X81">
            <v>16.3</v>
          </cell>
        </row>
        <row r="82">
          <cell r="A82" t="str">
            <v>LGL-10</v>
          </cell>
          <cell r="B82" t="str">
            <v>MIR SUP.+MIR. INT.</v>
          </cell>
          <cell r="C82" t="str">
            <v>G.L.</v>
          </cell>
          <cell r="D82">
            <v>128</v>
          </cell>
          <cell r="E82">
            <v>184</v>
          </cell>
          <cell r="F82">
            <v>120</v>
          </cell>
          <cell r="G82">
            <v>1610</v>
          </cell>
          <cell r="H82">
            <v>425</v>
          </cell>
          <cell r="I82">
            <v>410</v>
          </cell>
          <cell r="L82">
            <v>37677</v>
          </cell>
          <cell r="M82">
            <v>90</v>
          </cell>
          <cell r="N82">
            <v>0</v>
          </cell>
          <cell r="O82">
            <v>24</v>
          </cell>
          <cell r="P82" t="str">
            <v>97,1</v>
          </cell>
          <cell r="T82">
            <v>88.591246917401321</v>
          </cell>
          <cell r="W82">
            <v>333</v>
          </cell>
          <cell r="X82">
            <v>16.2</v>
          </cell>
        </row>
        <row r="83">
          <cell r="A83" t="str">
            <v>LGL-11</v>
          </cell>
          <cell r="B83" t="str">
            <v>MIR SUP.</v>
          </cell>
          <cell r="C83" t="str">
            <v>B.H.</v>
          </cell>
          <cell r="D83">
            <v>128</v>
          </cell>
          <cell r="E83">
            <v>150</v>
          </cell>
          <cell r="F83">
            <v>2200</v>
          </cell>
          <cell r="G83">
            <v>130</v>
          </cell>
          <cell r="J83">
            <v>2675</v>
          </cell>
          <cell r="L83">
            <v>37678</v>
          </cell>
          <cell r="M83">
            <v>81</v>
          </cell>
          <cell r="N83">
            <v>0</v>
          </cell>
          <cell r="O83">
            <v>24</v>
          </cell>
          <cell r="P83" t="str">
            <v>92,0</v>
          </cell>
          <cell r="T83">
            <v>79.732122225661186</v>
          </cell>
          <cell r="W83">
            <v>1790</v>
          </cell>
          <cell r="X83">
            <v>17</v>
          </cell>
        </row>
        <row r="92">
          <cell r="A92" t="str">
            <v>MOR-01</v>
          </cell>
          <cell r="B92" t="str">
            <v>AR. INF.+MIR.</v>
          </cell>
          <cell r="C92" t="str">
            <v>F.N.</v>
          </cell>
          <cell r="D92">
            <v>128</v>
          </cell>
          <cell r="E92">
            <v>140</v>
          </cell>
          <cell r="F92">
            <v>80</v>
          </cell>
          <cell r="L92">
            <v>37681</v>
          </cell>
          <cell r="M92">
            <v>125</v>
          </cell>
          <cell r="N92">
            <v>0</v>
          </cell>
          <cell r="O92">
            <v>24</v>
          </cell>
          <cell r="P92" t="str">
            <v>76,2</v>
          </cell>
          <cell r="T92">
            <v>125.82282511651528</v>
          </cell>
          <cell r="W92">
            <v>1320</v>
          </cell>
          <cell r="X92">
            <v>28.7</v>
          </cell>
        </row>
        <row r="93">
          <cell r="A93" t="str">
            <v>MOR-03</v>
          </cell>
          <cell r="B93" t="str">
            <v>MIR INF.</v>
          </cell>
          <cell r="C93" t="str">
            <v>F.N.</v>
          </cell>
          <cell r="D93">
            <v>11</v>
          </cell>
          <cell r="E93">
            <v>81</v>
          </cell>
          <cell r="F93">
            <v>2650</v>
          </cell>
          <cell r="L93">
            <v>37682</v>
          </cell>
          <cell r="M93">
            <v>199</v>
          </cell>
          <cell r="N93">
            <v>0</v>
          </cell>
          <cell r="O93">
            <v>24</v>
          </cell>
          <cell r="P93" t="str">
            <v>4,7</v>
          </cell>
          <cell r="T93">
            <v>217.26655458812158</v>
          </cell>
          <cell r="W93">
            <v>32739</v>
          </cell>
          <cell r="X93">
            <v>42.6</v>
          </cell>
        </row>
        <row r="103">
          <cell r="A103" t="str">
            <v>TCA-02</v>
          </cell>
          <cell r="B103" t="str">
            <v>GACH.</v>
          </cell>
          <cell r="C103" t="str">
            <v>G.L.</v>
          </cell>
          <cell r="D103" t="str">
            <v>CLOSED</v>
          </cell>
          <cell r="L103">
            <v>37044</v>
          </cell>
          <cell r="T103">
            <v>0</v>
          </cell>
        </row>
        <row r="104">
          <cell r="A104" t="str">
            <v>TCA-03</v>
          </cell>
          <cell r="B104" t="str">
            <v>GACH.</v>
          </cell>
          <cell r="C104" t="str">
            <v>F.N.</v>
          </cell>
          <cell r="D104" t="str">
            <v>CLOSED</v>
          </cell>
          <cell r="L104">
            <v>36235</v>
          </cell>
        </row>
        <row r="106">
          <cell r="A106" t="str">
            <v>TCA-05S</v>
          </cell>
          <cell r="B106" t="str">
            <v>GACH.</v>
          </cell>
          <cell r="C106" t="str">
            <v>G.L.</v>
          </cell>
          <cell r="D106" t="str">
            <v>CLOSED</v>
          </cell>
          <cell r="L106">
            <v>37501</v>
          </cell>
          <cell r="T106">
            <v>0</v>
          </cell>
        </row>
        <row r="107">
          <cell r="A107" t="str">
            <v>TCA-05L</v>
          </cell>
          <cell r="B107" t="str">
            <v>AR. INF.</v>
          </cell>
          <cell r="C107" t="str">
            <v>F.N.</v>
          </cell>
          <cell r="D107">
            <v>128</v>
          </cell>
          <cell r="E107">
            <v>139</v>
          </cell>
          <cell r="F107">
            <v>110</v>
          </cell>
          <cell r="L107">
            <v>37682</v>
          </cell>
          <cell r="M107">
            <v>43</v>
          </cell>
          <cell r="N107">
            <v>0</v>
          </cell>
          <cell r="O107">
            <v>24</v>
          </cell>
          <cell r="P107" t="str">
            <v>96,6</v>
          </cell>
          <cell r="T107">
            <v>40.848314480115818</v>
          </cell>
          <cell r="W107">
            <v>3837</v>
          </cell>
          <cell r="X107">
            <v>33.700000000000003</v>
          </cell>
        </row>
        <row r="108">
          <cell r="A108" t="str">
            <v>TCA-06L</v>
          </cell>
          <cell r="B108" t="str">
            <v>AR. INF.</v>
          </cell>
          <cell r="C108" t="str">
            <v>F.N.</v>
          </cell>
          <cell r="D108">
            <v>32</v>
          </cell>
          <cell r="E108">
            <v>175</v>
          </cell>
          <cell r="F108">
            <v>145</v>
          </cell>
          <cell r="L108">
            <v>37677</v>
          </cell>
          <cell r="M108">
            <v>47</v>
          </cell>
          <cell r="N108">
            <v>0</v>
          </cell>
          <cell r="O108">
            <v>24</v>
          </cell>
          <cell r="P108" t="str">
            <v>94,9</v>
          </cell>
          <cell r="T108">
            <v>46.269100617547053</v>
          </cell>
          <cell r="W108">
            <v>4362</v>
          </cell>
          <cell r="X108">
            <v>33.9</v>
          </cell>
        </row>
        <row r="109">
          <cell r="A109" t="str">
            <v>TCA-06S</v>
          </cell>
          <cell r="B109" t="str">
            <v>GACH.</v>
          </cell>
          <cell r="C109" t="str">
            <v>F.N.</v>
          </cell>
          <cell r="D109">
            <v>128</v>
          </cell>
          <cell r="E109">
            <v>178</v>
          </cell>
          <cell r="F109">
            <v>100</v>
          </cell>
          <cell r="L109">
            <v>37677</v>
          </cell>
          <cell r="M109">
            <v>64</v>
          </cell>
          <cell r="N109">
            <v>0</v>
          </cell>
          <cell r="O109">
            <v>24</v>
          </cell>
          <cell r="P109" t="str">
            <v>94,0</v>
          </cell>
          <cell r="T109">
            <v>63.004732755808753</v>
          </cell>
          <cell r="W109">
            <v>2891</v>
          </cell>
          <cell r="X109">
            <v>34.6</v>
          </cell>
        </row>
        <row r="110">
          <cell r="A110" t="str">
            <v>TBL-01</v>
          </cell>
          <cell r="B110" t="str">
            <v>MIR.</v>
          </cell>
          <cell r="C110" t="str">
            <v>F.N.</v>
          </cell>
          <cell r="D110" t="str">
            <v>CLOSED</v>
          </cell>
          <cell r="L110">
            <v>36334</v>
          </cell>
        </row>
        <row r="111">
          <cell r="A111" t="str">
            <v>TBL-02</v>
          </cell>
          <cell r="B111" t="str">
            <v>GACH.</v>
          </cell>
          <cell r="C111" t="str">
            <v>G.L.</v>
          </cell>
          <cell r="D111" t="str">
            <v>CLOSED</v>
          </cell>
          <cell r="L111">
            <v>36058</v>
          </cell>
        </row>
        <row r="122">
          <cell r="A122" t="str">
            <v>CHP-01</v>
          </cell>
          <cell r="B122" t="str">
            <v>C-4+C-5 SUP</v>
          </cell>
          <cell r="C122" t="str">
            <v>B.E.</v>
          </cell>
          <cell r="D122">
            <v>128</v>
          </cell>
          <cell r="E122">
            <v>205</v>
          </cell>
          <cell r="F122">
            <v>95</v>
          </cell>
          <cell r="K122">
            <v>52</v>
          </cell>
          <cell r="L122">
            <v>37680</v>
          </cell>
          <cell r="M122">
            <v>720</v>
          </cell>
          <cell r="N122">
            <v>1</v>
          </cell>
          <cell r="O122">
            <v>24</v>
          </cell>
          <cell r="P122" t="str">
            <v>89,0</v>
          </cell>
          <cell r="T122">
            <v>681.45545079376723</v>
          </cell>
          <cell r="W122">
            <v>1</v>
          </cell>
          <cell r="X122">
            <v>34.700000000000003</v>
          </cell>
        </row>
        <row r="123">
          <cell r="A123" t="str">
            <v>CHP-02</v>
          </cell>
          <cell r="B123" t="str">
            <v>C-4</v>
          </cell>
          <cell r="C123" t="str">
            <v>H &amp; P</v>
          </cell>
          <cell r="D123" t="str">
            <v>CLOSED</v>
          </cell>
          <cell r="F123">
            <v>850</v>
          </cell>
          <cell r="H123">
            <v>150</v>
          </cell>
          <cell r="L123">
            <v>37531</v>
          </cell>
          <cell r="T123">
            <v>0</v>
          </cell>
        </row>
        <row r="124">
          <cell r="A124" t="str">
            <v>ABJ-01/P</v>
          </cell>
          <cell r="B124" t="str">
            <v>C-5</v>
          </cell>
          <cell r="C124" t="str">
            <v>G.L.</v>
          </cell>
          <cell r="D124">
            <v>128</v>
          </cell>
          <cell r="E124">
            <v>166</v>
          </cell>
          <cell r="F124">
            <v>150</v>
          </cell>
          <cell r="G124">
            <v>1060</v>
          </cell>
          <cell r="H124">
            <v>235</v>
          </cell>
          <cell r="I124">
            <v>245</v>
          </cell>
          <cell r="L124">
            <v>37684</v>
          </cell>
          <cell r="M124">
            <v>165</v>
          </cell>
          <cell r="N124">
            <v>3</v>
          </cell>
          <cell r="O124">
            <v>24</v>
          </cell>
          <cell r="P124" t="str">
            <v>92,7</v>
          </cell>
          <cell r="T124">
            <v>138.27499659352475</v>
          </cell>
          <cell r="W124">
            <v>6</v>
          </cell>
          <cell r="X124">
            <v>33.9</v>
          </cell>
        </row>
        <row r="125">
          <cell r="A125" t="str">
            <v>CHN-01</v>
          </cell>
          <cell r="B125" t="str">
            <v>C-3</v>
          </cell>
          <cell r="C125" t="str">
            <v>G.L.</v>
          </cell>
          <cell r="D125">
            <v>128</v>
          </cell>
          <cell r="E125">
            <v>160</v>
          </cell>
          <cell r="F125">
            <v>165</v>
          </cell>
          <cell r="G125">
            <v>830</v>
          </cell>
          <cell r="H125">
            <v>185</v>
          </cell>
          <cell r="I125">
            <v>345</v>
          </cell>
          <cell r="L125">
            <v>37673</v>
          </cell>
          <cell r="M125">
            <v>46</v>
          </cell>
          <cell r="N125">
            <v>6</v>
          </cell>
          <cell r="O125">
            <v>13</v>
          </cell>
          <cell r="P125" t="str">
            <v>95,0</v>
          </cell>
          <cell r="T125">
            <v>30.761987431363124</v>
          </cell>
          <cell r="W125">
            <v>22</v>
          </cell>
          <cell r="X125">
            <v>33.9</v>
          </cell>
        </row>
        <row r="133">
          <cell r="A133" t="str">
            <v>TRS-01</v>
          </cell>
          <cell r="B133" t="str">
            <v>C-3+C-7 SUP</v>
          </cell>
          <cell r="C133" t="str">
            <v>G.L.</v>
          </cell>
          <cell r="D133">
            <v>64</v>
          </cell>
          <cell r="E133">
            <v>195</v>
          </cell>
          <cell r="F133">
            <v>120</v>
          </cell>
          <cell r="G133">
            <v>455</v>
          </cell>
          <cell r="H133">
            <v>285</v>
          </cell>
          <cell r="I133">
            <v>285</v>
          </cell>
          <cell r="L133">
            <v>37674</v>
          </cell>
          <cell r="M133">
            <v>141</v>
          </cell>
          <cell r="N133">
            <v>0</v>
          </cell>
          <cell r="O133">
            <v>24</v>
          </cell>
          <cell r="P133" t="str">
            <v>96,7</v>
          </cell>
          <cell r="T133">
            <v>133.45169244711275</v>
          </cell>
          <cell r="W133">
            <v>7</v>
          </cell>
          <cell r="X133">
            <v>33.299999999999997</v>
          </cell>
        </row>
        <row r="134">
          <cell r="A134" t="str">
            <v>TRS-02</v>
          </cell>
          <cell r="B134" t="str">
            <v>C-3+C-7</v>
          </cell>
          <cell r="C134" t="str">
            <v>G.L.</v>
          </cell>
          <cell r="D134" t="str">
            <v>CLOSED</v>
          </cell>
          <cell r="L134">
            <v>36295</v>
          </cell>
          <cell r="T134">
            <v>0</v>
          </cell>
        </row>
        <row r="135">
          <cell r="A135" t="str">
            <v>TRS-03</v>
          </cell>
          <cell r="B135" t="str">
            <v>C-7</v>
          </cell>
          <cell r="C135" t="str">
            <v>G.L.</v>
          </cell>
          <cell r="D135">
            <v>128</v>
          </cell>
          <cell r="E135">
            <v>185</v>
          </cell>
          <cell r="F135">
            <v>110</v>
          </cell>
          <cell r="G135">
            <v>400</v>
          </cell>
          <cell r="H135">
            <v>160</v>
          </cell>
          <cell r="I135">
            <v>280</v>
          </cell>
          <cell r="L135">
            <v>37675</v>
          </cell>
          <cell r="M135">
            <v>108</v>
          </cell>
          <cell r="N135">
            <v>0</v>
          </cell>
          <cell r="O135">
            <v>8</v>
          </cell>
          <cell r="P135" t="str">
            <v>94,2</v>
          </cell>
          <cell r="T135">
            <v>86.051287154986099</v>
          </cell>
          <cell r="W135">
            <v>9</v>
          </cell>
          <cell r="X135">
            <v>33.6</v>
          </cell>
        </row>
        <row r="144">
          <cell r="A144" t="str">
            <v>GPL-01</v>
          </cell>
          <cell r="B144" t="str">
            <v>C-7 SUP</v>
          </cell>
          <cell r="C144" t="str">
            <v>B.H.</v>
          </cell>
          <cell r="D144">
            <v>128</v>
          </cell>
          <cell r="E144">
            <v>155</v>
          </cell>
          <cell r="F144">
            <v>2350</v>
          </cell>
          <cell r="G144">
            <v>130</v>
          </cell>
          <cell r="J144">
            <v>1750</v>
          </cell>
          <cell r="L144">
            <v>37681</v>
          </cell>
          <cell r="M144">
            <v>96</v>
          </cell>
          <cell r="N144">
            <v>0</v>
          </cell>
          <cell r="O144">
            <v>12</v>
          </cell>
          <cell r="P144" t="str">
            <v>97,0</v>
          </cell>
          <cell r="T144">
            <v>73.99145999258009</v>
          </cell>
          <cell r="W144">
            <v>10</v>
          </cell>
          <cell r="X144">
            <v>27.3</v>
          </cell>
        </row>
        <row r="151">
          <cell r="A151" t="str">
            <v>PAL-01/P</v>
          </cell>
          <cell r="B151" t="str">
            <v>C-3</v>
          </cell>
          <cell r="C151" t="str">
            <v>G.L.</v>
          </cell>
          <cell r="D151">
            <v>128</v>
          </cell>
          <cell r="E151">
            <v>130</v>
          </cell>
          <cell r="F151">
            <v>90</v>
          </cell>
          <cell r="G151">
            <v>780</v>
          </cell>
          <cell r="H151">
            <v>395</v>
          </cell>
          <cell r="I151">
            <v>385</v>
          </cell>
          <cell r="L151">
            <v>37684</v>
          </cell>
          <cell r="M151">
            <v>752</v>
          </cell>
          <cell r="N151">
            <v>1</v>
          </cell>
          <cell r="O151">
            <v>24</v>
          </cell>
          <cell r="P151" t="str">
            <v>29,8</v>
          </cell>
          <cell r="T151">
            <v>739.61770476890729</v>
          </cell>
          <cell r="W151">
            <v>1</v>
          </cell>
          <cell r="X151">
            <v>33.6</v>
          </cell>
        </row>
        <row r="152">
          <cell r="A152" t="str">
            <v>PAL-02</v>
          </cell>
          <cell r="B152" t="str">
            <v>C-3 INF.</v>
          </cell>
          <cell r="C152" t="str">
            <v>G.L.</v>
          </cell>
          <cell r="D152">
            <v>128</v>
          </cell>
          <cell r="E152">
            <v>168</v>
          </cell>
          <cell r="F152">
            <v>80</v>
          </cell>
          <cell r="G152">
            <v>1020</v>
          </cell>
          <cell r="H152">
            <v>360</v>
          </cell>
          <cell r="I152">
            <v>355</v>
          </cell>
          <cell r="L152">
            <v>37682</v>
          </cell>
          <cell r="M152">
            <v>303</v>
          </cell>
          <cell r="N152">
            <v>0</v>
          </cell>
          <cell r="O152">
            <v>24</v>
          </cell>
          <cell r="P152" t="str">
            <v>84,8</v>
          </cell>
          <cell r="T152">
            <v>348.13350725164491</v>
          </cell>
          <cell r="W152">
            <v>3</v>
          </cell>
          <cell r="X152">
            <v>33.700000000000003</v>
          </cell>
        </row>
        <row r="153">
          <cell r="A153" t="str">
            <v>PAL-03/P</v>
          </cell>
          <cell r="B153" t="str">
            <v>C-3+C7 SUP</v>
          </cell>
          <cell r="C153" t="str">
            <v>G.L.</v>
          </cell>
          <cell r="D153">
            <v>128</v>
          </cell>
          <cell r="E153">
            <v>187</v>
          </cell>
          <cell r="F153">
            <v>120</v>
          </cell>
          <cell r="G153">
            <v>950</v>
          </cell>
          <cell r="H153">
            <v>270</v>
          </cell>
          <cell r="I153">
            <v>270</v>
          </cell>
          <cell r="L153">
            <v>37684</v>
          </cell>
          <cell r="M153">
            <v>308</v>
          </cell>
          <cell r="N153">
            <v>0</v>
          </cell>
          <cell r="O153">
            <v>24</v>
          </cell>
          <cell r="P153" t="str">
            <v>93,1</v>
          </cell>
          <cell r="T153">
            <v>288.62380313870602</v>
          </cell>
          <cell r="W153">
            <v>3</v>
          </cell>
          <cell r="X153">
            <v>39</v>
          </cell>
        </row>
        <row r="154">
          <cell r="A154" t="str">
            <v>PAL-04</v>
          </cell>
          <cell r="B154" t="str">
            <v>C-3</v>
          </cell>
          <cell r="C154" t="str">
            <v>G.L.</v>
          </cell>
          <cell r="D154">
            <v>128</v>
          </cell>
          <cell r="E154">
            <v>114</v>
          </cell>
          <cell r="F154">
            <v>90</v>
          </cell>
          <cell r="G154">
            <v>1080</v>
          </cell>
          <cell r="H154">
            <v>315</v>
          </cell>
          <cell r="I154">
            <v>320</v>
          </cell>
          <cell r="L154">
            <v>37683</v>
          </cell>
          <cell r="M154">
            <v>404</v>
          </cell>
          <cell r="N154">
            <v>2</v>
          </cell>
          <cell r="O154">
            <v>24</v>
          </cell>
          <cell r="P154" t="str">
            <v>1,9</v>
          </cell>
          <cell r="T154">
            <v>394.23982925495352</v>
          </cell>
          <cell r="W154">
            <v>2</v>
          </cell>
          <cell r="X154">
            <v>34.9</v>
          </cell>
        </row>
        <row r="155">
          <cell r="A155" t="str">
            <v>PAL-05</v>
          </cell>
          <cell r="B155" t="str">
            <v>C-7</v>
          </cell>
          <cell r="C155" t="str">
            <v>G.L.</v>
          </cell>
          <cell r="D155">
            <v>128</v>
          </cell>
          <cell r="E155">
            <v>175</v>
          </cell>
          <cell r="F155">
            <v>140</v>
          </cell>
          <cell r="G155">
            <v>1110</v>
          </cell>
          <cell r="H155">
            <v>130</v>
          </cell>
          <cell r="I155">
            <v>125</v>
          </cell>
          <cell r="L155">
            <v>37683</v>
          </cell>
          <cell r="M155">
            <v>890</v>
          </cell>
          <cell r="N155">
            <v>95</v>
          </cell>
          <cell r="O155">
            <v>24</v>
          </cell>
          <cell r="P155" t="str">
            <v>76,9</v>
          </cell>
          <cell r="T155">
            <v>851.68714749149376</v>
          </cell>
          <cell r="W155">
            <v>1</v>
          </cell>
          <cell r="X155">
            <v>40.1</v>
          </cell>
        </row>
        <row r="156">
          <cell r="A156" t="str">
            <v>SIR-01/P</v>
          </cell>
          <cell r="B156" t="str">
            <v>C-5 INF</v>
          </cell>
          <cell r="C156" t="str">
            <v>P.C.P</v>
          </cell>
          <cell r="D156">
            <v>128</v>
          </cell>
          <cell r="E156">
            <v>152</v>
          </cell>
          <cell r="F156">
            <v>30</v>
          </cell>
          <cell r="L156">
            <v>37684</v>
          </cell>
          <cell r="M156">
            <v>1169</v>
          </cell>
          <cell r="N156">
            <v>0</v>
          </cell>
          <cell r="O156">
            <v>24</v>
          </cell>
          <cell r="P156" t="str">
            <v>12,0</v>
          </cell>
          <cell r="T156">
            <v>309.61609686299948</v>
          </cell>
          <cell r="W156">
            <v>1</v>
          </cell>
          <cell r="X156">
            <v>36.6</v>
          </cell>
        </row>
        <row r="165">
          <cell r="A165" t="str">
            <v>JRD-01</v>
          </cell>
          <cell r="B165" t="str">
            <v>C-7 SUP A+C-7 SUP B</v>
          </cell>
          <cell r="C165" t="str">
            <v>B.H.</v>
          </cell>
          <cell r="D165">
            <v>128</v>
          </cell>
          <cell r="E165">
            <v>153</v>
          </cell>
          <cell r="F165">
            <v>1760</v>
          </cell>
          <cell r="G165">
            <v>129</v>
          </cell>
          <cell r="J165">
            <v>1700</v>
          </cell>
          <cell r="L165">
            <v>37680</v>
          </cell>
          <cell r="M165">
            <v>194</v>
          </cell>
          <cell r="N165">
            <v>2</v>
          </cell>
          <cell r="O165">
            <v>24</v>
          </cell>
          <cell r="P165" t="str">
            <v>89,8</v>
          </cell>
          <cell r="T165">
            <v>183.14631705856502</v>
          </cell>
          <cell r="W165">
            <v>5</v>
          </cell>
          <cell r="X165">
            <v>29.7</v>
          </cell>
        </row>
        <row r="166">
          <cell r="A166" t="str">
            <v>JRD-02</v>
          </cell>
          <cell r="B166" t="str">
            <v>C-7 INT. A+C-7 SUP A+C-7 SUP B</v>
          </cell>
          <cell r="C166" t="str">
            <v>B.H.</v>
          </cell>
          <cell r="D166">
            <v>128</v>
          </cell>
          <cell r="E166">
            <v>155</v>
          </cell>
          <cell r="F166">
            <v>2505</v>
          </cell>
          <cell r="G166">
            <v>110</v>
          </cell>
          <cell r="J166">
            <v>1820</v>
          </cell>
          <cell r="L166">
            <v>37673</v>
          </cell>
          <cell r="M166">
            <v>550</v>
          </cell>
          <cell r="N166">
            <v>8</v>
          </cell>
          <cell r="O166">
            <v>24</v>
          </cell>
          <cell r="P166" t="str">
            <v>79,3</v>
          </cell>
          <cell r="T166">
            <v>542.0276749669024</v>
          </cell>
          <cell r="W166">
            <v>2</v>
          </cell>
          <cell r="X166">
            <v>27.7</v>
          </cell>
        </row>
        <row r="176">
          <cell r="A176" t="str">
            <v>PRV-01</v>
          </cell>
          <cell r="B176" t="str">
            <v>GACH.</v>
          </cell>
          <cell r="C176" t="str">
            <v>B.H.</v>
          </cell>
          <cell r="D176">
            <v>128</v>
          </cell>
          <cell r="E176">
            <v>147</v>
          </cell>
          <cell r="F176">
            <v>1600</v>
          </cell>
          <cell r="G176">
            <v>140</v>
          </cell>
          <cell r="J176">
            <v>1580</v>
          </cell>
          <cell r="L176">
            <v>37680</v>
          </cell>
          <cell r="M176">
            <v>135</v>
          </cell>
          <cell r="N176">
            <v>2</v>
          </cell>
          <cell r="O176">
            <v>24</v>
          </cell>
          <cell r="P176" t="str">
            <v>92,8</v>
          </cell>
          <cell r="T176">
            <v>133.04315658278514</v>
          </cell>
          <cell r="W176">
            <v>7</v>
          </cell>
          <cell r="X176">
            <v>26.2</v>
          </cell>
        </row>
        <row r="184">
          <cell r="A184" t="str">
            <v>SAD-02/P</v>
          </cell>
          <cell r="B184" t="str">
            <v>C-7 SUP A+C-7 SUP B</v>
          </cell>
          <cell r="C184" t="str">
            <v>B.H.</v>
          </cell>
          <cell r="D184">
            <v>128</v>
          </cell>
          <cell r="E184">
            <v>125</v>
          </cell>
          <cell r="F184">
            <v>2780</v>
          </cell>
          <cell r="G184">
            <v>40</v>
          </cell>
          <cell r="J184">
            <v>3360</v>
          </cell>
          <cell r="L184">
            <v>37684</v>
          </cell>
          <cell r="M184">
            <v>1305</v>
          </cell>
          <cell r="N184">
            <v>1</v>
          </cell>
          <cell r="O184">
            <v>24</v>
          </cell>
          <cell r="P184" t="str">
            <v>64,5</v>
          </cell>
          <cell r="T184">
            <v>1216.5750579691985</v>
          </cell>
          <cell r="W184">
            <v>1</v>
          </cell>
          <cell r="X184">
            <v>25.6</v>
          </cell>
        </row>
        <row r="185">
          <cell r="A185" t="str">
            <v>SAD-03</v>
          </cell>
          <cell r="B185" t="str">
            <v>C-7 SUP A+C-7 SUP B</v>
          </cell>
          <cell r="C185" t="str">
            <v>P.C.P</v>
          </cell>
          <cell r="D185">
            <v>128</v>
          </cell>
          <cell r="E185">
            <v>147</v>
          </cell>
          <cell r="F185">
            <v>40</v>
          </cell>
          <cell r="L185">
            <v>37678</v>
          </cell>
          <cell r="M185">
            <v>86</v>
          </cell>
          <cell r="N185">
            <v>1</v>
          </cell>
          <cell r="O185">
            <v>24</v>
          </cell>
          <cell r="P185" t="str">
            <v>95,8</v>
          </cell>
          <cell r="T185">
            <v>84.753418267552007</v>
          </cell>
          <cell r="W185">
            <v>12</v>
          </cell>
          <cell r="X185">
            <v>26.2</v>
          </cell>
        </row>
        <row r="186">
          <cell r="A186" t="str">
            <v>SAD-04/P</v>
          </cell>
          <cell r="B186" t="str">
            <v>C-7 INF.+C-7 SUP</v>
          </cell>
          <cell r="C186" t="str">
            <v>B.H.</v>
          </cell>
          <cell r="D186">
            <v>128</v>
          </cell>
          <cell r="E186">
            <v>112</v>
          </cell>
          <cell r="F186">
            <v>2830</v>
          </cell>
          <cell r="G186">
            <v>40</v>
          </cell>
          <cell r="J186">
            <v>4355</v>
          </cell>
          <cell r="L186">
            <v>37684</v>
          </cell>
          <cell r="M186">
            <v>628</v>
          </cell>
          <cell r="N186">
            <v>6</v>
          </cell>
          <cell r="O186">
            <v>24</v>
          </cell>
          <cell r="P186" t="str">
            <v>84,8</v>
          </cell>
          <cell r="T186">
            <v>493.05747583676452</v>
          </cell>
          <cell r="W186">
            <v>2</v>
          </cell>
          <cell r="X186">
            <v>26.1</v>
          </cell>
        </row>
        <row r="187">
          <cell r="A187" t="str">
            <v>SAD-05</v>
          </cell>
          <cell r="B187" t="str">
            <v>C-7 SUP</v>
          </cell>
          <cell r="C187" t="str">
            <v>B.H.</v>
          </cell>
          <cell r="D187" t="str">
            <v>CLOSED</v>
          </cell>
          <cell r="L187">
            <v>37591</v>
          </cell>
        </row>
        <row r="188">
          <cell r="A188" t="str">
            <v>GSR-01/P</v>
          </cell>
          <cell r="B188" t="str">
            <v>C-7 SUP A+C-7 SUP B</v>
          </cell>
          <cell r="C188" t="str">
            <v>B.H.</v>
          </cell>
          <cell r="D188">
            <v>128</v>
          </cell>
          <cell r="E188">
            <v>160</v>
          </cell>
          <cell r="F188">
            <v>2595</v>
          </cell>
          <cell r="G188">
            <v>154</v>
          </cell>
          <cell r="J188">
            <v>1580</v>
          </cell>
          <cell r="L188">
            <v>37684</v>
          </cell>
          <cell r="M188">
            <v>666</v>
          </cell>
          <cell r="N188">
            <v>0</v>
          </cell>
          <cell r="O188">
            <v>24</v>
          </cell>
          <cell r="P188" t="str">
            <v>75,7</v>
          </cell>
          <cell r="T188">
            <v>655.61066223205421</v>
          </cell>
          <cell r="W188">
            <v>2</v>
          </cell>
          <cell r="X188">
            <v>24.1</v>
          </cell>
        </row>
        <row r="196">
          <cell r="A196" t="str">
            <v>CND-01</v>
          </cell>
          <cell r="B196" t="str">
            <v>C-7 SUP</v>
          </cell>
          <cell r="C196" t="str">
            <v>B.H.</v>
          </cell>
          <cell r="D196">
            <v>128</v>
          </cell>
          <cell r="E196">
            <v>132</v>
          </cell>
          <cell r="F196">
            <v>450</v>
          </cell>
          <cell r="G196">
            <v>200</v>
          </cell>
          <cell r="J196">
            <v>1920</v>
          </cell>
          <cell r="L196">
            <v>37680</v>
          </cell>
          <cell r="M196">
            <v>25</v>
          </cell>
          <cell r="N196">
            <v>0</v>
          </cell>
          <cell r="O196">
            <v>24</v>
          </cell>
          <cell r="P196" t="str">
            <v>91,5</v>
          </cell>
          <cell r="T196">
            <v>24.637621589404656</v>
          </cell>
          <cell r="W196">
            <v>40</v>
          </cell>
          <cell r="X196">
            <v>22</v>
          </cell>
        </row>
        <row r="197">
          <cell r="A197" t="str">
            <v>CND-02</v>
          </cell>
          <cell r="B197" t="str">
            <v>C-7</v>
          </cell>
          <cell r="C197" t="str">
            <v>B.H.</v>
          </cell>
          <cell r="D197">
            <v>128</v>
          </cell>
          <cell r="E197">
            <v>132</v>
          </cell>
          <cell r="F197">
            <v>1800</v>
          </cell>
          <cell r="G197">
            <v>200</v>
          </cell>
          <cell r="J197">
            <v>1580</v>
          </cell>
          <cell r="L197">
            <v>37680</v>
          </cell>
          <cell r="M197">
            <v>50</v>
          </cell>
          <cell r="N197">
            <v>0</v>
          </cell>
          <cell r="O197">
            <v>24</v>
          </cell>
          <cell r="P197" t="str">
            <v>94,5</v>
          </cell>
          <cell r="T197">
            <v>47.79515738715363</v>
          </cell>
          <cell r="W197">
            <v>20</v>
          </cell>
          <cell r="X197">
            <v>21.8</v>
          </cell>
        </row>
        <row r="198">
          <cell r="A198" t="str">
            <v>TOTALES</v>
          </cell>
          <cell r="H198">
            <v>0</v>
          </cell>
          <cell r="I198">
            <v>0</v>
          </cell>
          <cell r="M198">
            <v>75</v>
          </cell>
          <cell r="T198">
            <v>72</v>
          </cell>
        </row>
        <row r="199">
          <cell r="A199" t="str">
            <v>CGL-01</v>
          </cell>
          <cell r="B199" t="str">
            <v>C-5</v>
          </cell>
          <cell r="C199" t="str">
            <v>B.H.</v>
          </cell>
          <cell r="D199">
            <v>128</v>
          </cell>
          <cell r="E199">
            <v>116</v>
          </cell>
          <cell r="F199">
            <v>1000</v>
          </cell>
          <cell r="G199">
            <v>158</v>
          </cell>
          <cell r="J199">
            <v>815</v>
          </cell>
          <cell r="L199">
            <v>37677</v>
          </cell>
          <cell r="M199">
            <v>387</v>
          </cell>
          <cell r="N199">
            <v>2</v>
          </cell>
          <cell r="O199">
            <v>24</v>
          </cell>
          <cell r="P199" t="str">
            <v>48,0</v>
          </cell>
          <cell r="T199">
            <v>366.28230480164984</v>
          </cell>
          <cell r="W199">
            <v>3</v>
          </cell>
          <cell r="X199">
            <v>38</v>
          </cell>
        </row>
        <row r="200">
          <cell r="A200" t="str">
            <v>RMS-01/P</v>
          </cell>
          <cell r="B200" t="str">
            <v>C-4</v>
          </cell>
          <cell r="C200" t="str">
            <v>F.N.</v>
          </cell>
          <cell r="D200">
            <v>128</v>
          </cell>
          <cell r="E200">
            <v>122</v>
          </cell>
          <cell r="F200">
            <v>160</v>
          </cell>
          <cell r="L200">
            <v>37684</v>
          </cell>
          <cell r="M200">
            <v>1471</v>
          </cell>
          <cell r="N200">
            <v>1</v>
          </cell>
          <cell r="O200">
            <v>24</v>
          </cell>
          <cell r="P200" t="str">
            <v>0,2</v>
          </cell>
          <cell r="T200">
            <v>1534.7499638248987</v>
          </cell>
          <cell r="W200">
            <v>1</v>
          </cell>
          <cell r="X200">
            <v>35</v>
          </cell>
        </row>
        <row r="201">
          <cell r="A201" t="str">
            <v>COR-01/P</v>
          </cell>
          <cell r="B201" t="str">
            <v>C-3</v>
          </cell>
          <cell r="C201" t="str">
            <v>B.H.</v>
          </cell>
          <cell r="D201">
            <v>128</v>
          </cell>
          <cell r="E201">
            <v>133</v>
          </cell>
          <cell r="F201">
            <v>90</v>
          </cell>
          <cell r="G201">
            <v>1420</v>
          </cell>
          <cell r="J201">
            <v>1165</v>
          </cell>
          <cell r="L201">
            <v>37684</v>
          </cell>
          <cell r="M201">
            <v>1012</v>
          </cell>
          <cell r="N201">
            <v>1</v>
          </cell>
          <cell r="O201">
            <v>23</v>
          </cell>
          <cell r="P201" t="str">
            <v>1,0</v>
          </cell>
          <cell r="T201">
            <v>930.30422818399222</v>
          </cell>
          <cell r="W201">
            <v>1</v>
          </cell>
          <cell r="X201">
            <v>30.6</v>
          </cell>
        </row>
        <row r="204">
          <cell r="A204" t="str">
            <v>GRL-01/P</v>
          </cell>
          <cell r="B204" t="str">
            <v>C-7 SUP A</v>
          </cell>
          <cell r="C204" t="str">
            <v>B.H.</v>
          </cell>
          <cell r="D204">
            <v>128</v>
          </cell>
          <cell r="E204">
            <v>160</v>
          </cell>
          <cell r="F204">
            <v>2630</v>
          </cell>
          <cell r="G204">
            <v>116</v>
          </cell>
          <cell r="J204">
            <v>2060</v>
          </cell>
          <cell r="L204">
            <v>37684</v>
          </cell>
          <cell r="M204">
            <v>414</v>
          </cell>
          <cell r="N204">
            <v>5</v>
          </cell>
          <cell r="O204">
            <v>24</v>
          </cell>
          <cell r="P204" t="str">
            <v>87,9</v>
          </cell>
          <cell r="T204">
            <v>389.80714589611102</v>
          </cell>
          <cell r="W204">
            <v>2</v>
          </cell>
          <cell r="X204">
            <v>24.1</v>
          </cell>
        </row>
        <row r="205">
          <cell r="A205" t="str">
            <v>GRL-02/P</v>
          </cell>
          <cell r="B205" t="str">
            <v>C-7 SUP A+C-7 SUP B</v>
          </cell>
          <cell r="C205" t="str">
            <v>B.H.</v>
          </cell>
          <cell r="D205">
            <v>128</v>
          </cell>
          <cell r="E205">
            <v>165</v>
          </cell>
          <cell r="F205">
            <v>2665</v>
          </cell>
          <cell r="G205">
            <v>151</v>
          </cell>
          <cell r="J205">
            <v>2160</v>
          </cell>
          <cell r="L205">
            <v>37684</v>
          </cell>
          <cell r="M205">
            <v>611</v>
          </cell>
          <cell r="N205">
            <v>2</v>
          </cell>
          <cell r="O205">
            <v>24</v>
          </cell>
          <cell r="P205" t="str">
            <v>81,4</v>
          </cell>
          <cell r="T205">
            <v>631.56654803247761</v>
          </cell>
          <cell r="W205">
            <v>2</v>
          </cell>
          <cell r="X205">
            <v>24.5</v>
          </cell>
        </row>
        <row r="206">
          <cell r="A206" t="str">
            <v>GRL-03/P</v>
          </cell>
          <cell r="B206" t="str">
            <v>C-7 SUP B</v>
          </cell>
          <cell r="C206" t="str">
            <v>B.H.</v>
          </cell>
          <cell r="D206">
            <v>128</v>
          </cell>
          <cell r="E206">
            <v>137</v>
          </cell>
          <cell r="F206">
            <v>2665</v>
          </cell>
          <cell r="G206">
            <v>122</v>
          </cell>
          <cell r="J206">
            <v>2090</v>
          </cell>
          <cell r="L206">
            <v>37684</v>
          </cell>
          <cell r="M206">
            <v>878</v>
          </cell>
          <cell r="N206">
            <v>2</v>
          </cell>
          <cell r="O206">
            <v>24</v>
          </cell>
          <cell r="P206" t="str">
            <v>71,8</v>
          </cell>
          <cell r="T206">
            <v>876.30692386517694</v>
          </cell>
          <cell r="W206">
            <v>1</v>
          </cell>
          <cell r="X206">
            <v>25</v>
          </cell>
        </row>
        <row r="207">
          <cell r="A207" t="str">
            <v>GRL-04</v>
          </cell>
          <cell r="B207" t="str">
            <v>C-7 SUP</v>
          </cell>
          <cell r="C207" t="str">
            <v>B.H.</v>
          </cell>
          <cell r="D207" t="str">
            <v>CLOSED</v>
          </cell>
          <cell r="L207">
            <v>36234</v>
          </cell>
        </row>
        <row r="208">
          <cell r="A208" t="str">
            <v>GRL-05</v>
          </cell>
          <cell r="B208" t="str">
            <v>C-7 SUP B</v>
          </cell>
          <cell r="C208" t="str">
            <v>B.H.</v>
          </cell>
          <cell r="D208">
            <v>128</v>
          </cell>
          <cell r="E208">
            <v>134</v>
          </cell>
          <cell r="F208">
            <v>2610</v>
          </cell>
          <cell r="G208">
            <v>133</v>
          </cell>
          <cell r="J208">
            <v>1235</v>
          </cell>
          <cell r="L208">
            <v>37679</v>
          </cell>
          <cell r="M208">
            <v>271</v>
          </cell>
          <cell r="N208">
            <v>0</v>
          </cell>
          <cell r="O208">
            <v>24</v>
          </cell>
          <cell r="P208" t="str">
            <v>85,9</v>
          </cell>
          <cell r="T208">
            <v>261.72377470196392</v>
          </cell>
          <cell r="W208">
            <v>4</v>
          </cell>
          <cell r="X208">
            <v>23</v>
          </cell>
        </row>
        <row r="221">
          <cell r="K221">
            <v>138727</v>
          </cell>
          <cell r="L221">
            <v>34681.75</v>
          </cell>
          <cell r="M221">
            <v>34162.904761904763</v>
          </cell>
          <cell r="S221">
            <v>13412.79365079365</v>
          </cell>
        </row>
        <row r="222">
          <cell r="S222">
            <v>4039.1746031746034</v>
          </cell>
        </row>
        <row r="223">
          <cell r="S223">
            <v>6687.1269841269841</v>
          </cell>
        </row>
        <row r="224">
          <cell r="S224">
            <v>6260.269841269841</v>
          </cell>
        </row>
        <row r="225">
          <cell r="S225">
            <v>112.12698412698413</v>
          </cell>
        </row>
        <row r="238">
          <cell r="C238">
            <v>2570</v>
          </cell>
          <cell r="I238">
            <v>1490</v>
          </cell>
          <cell r="J238">
            <v>1880</v>
          </cell>
          <cell r="K238">
            <v>1420</v>
          </cell>
          <cell r="L238">
            <v>2300</v>
          </cell>
          <cell r="M238">
            <v>1740</v>
          </cell>
          <cell r="N238">
            <v>2020</v>
          </cell>
          <cell r="O238">
            <v>1290</v>
          </cell>
          <cell r="R238">
            <v>1010</v>
          </cell>
          <cell r="S238">
            <v>2290</v>
          </cell>
          <cell r="T238">
            <v>1390</v>
          </cell>
        </row>
        <row r="239">
          <cell r="C239">
            <v>24</v>
          </cell>
          <cell r="I239">
            <v>24</v>
          </cell>
          <cell r="J239">
            <v>24</v>
          </cell>
          <cell r="K239">
            <v>24</v>
          </cell>
          <cell r="L239">
            <v>24</v>
          </cell>
          <cell r="M239">
            <v>24</v>
          </cell>
          <cell r="N239">
            <v>24</v>
          </cell>
          <cell r="O239">
            <v>24</v>
          </cell>
          <cell r="R239">
            <v>24</v>
          </cell>
          <cell r="S239">
            <v>24</v>
          </cell>
          <cell r="T239">
            <v>24</v>
          </cell>
        </row>
        <row r="240">
          <cell r="G240">
            <v>50934</v>
          </cell>
          <cell r="I240">
            <v>24650.726210415363</v>
          </cell>
          <cell r="J240">
            <v>31242.999068886042</v>
          </cell>
          <cell r="K240">
            <v>11515</v>
          </cell>
          <cell r="L240">
            <v>7121.01251912117</v>
          </cell>
          <cell r="M240">
            <v>16726.986770153046</v>
          </cell>
          <cell r="N240">
            <v>23847.999289274216</v>
          </cell>
          <cell r="O240">
            <v>9713.9252375364304</v>
          </cell>
          <cell r="R240">
            <v>12324</v>
          </cell>
        </row>
        <row r="243">
          <cell r="C243">
            <v>2</v>
          </cell>
          <cell r="I243">
            <v>2</v>
          </cell>
          <cell r="J243">
            <v>2</v>
          </cell>
          <cell r="K243">
            <v>3</v>
          </cell>
          <cell r="L243">
            <v>2</v>
          </cell>
          <cell r="M243">
            <v>2</v>
          </cell>
          <cell r="N243">
            <v>2</v>
          </cell>
          <cell r="O243">
            <v>1</v>
          </cell>
          <cell r="P243">
            <v>1</v>
          </cell>
          <cell r="Q243">
            <v>1</v>
          </cell>
          <cell r="R243">
            <v>1</v>
          </cell>
          <cell r="S243">
            <v>2</v>
          </cell>
          <cell r="T243">
            <v>2</v>
          </cell>
        </row>
        <row r="244">
          <cell r="C244">
            <v>2</v>
          </cell>
          <cell r="I244">
            <v>1</v>
          </cell>
          <cell r="J244">
            <v>1</v>
          </cell>
          <cell r="K244">
            <v>3</v>
          </cell>
          <cell r="L244">
            <v>1</v>
          </cell>
          <cell r="M244">
            <v>1</v>
          </cell>
          <cell r="N244">
            <v>1</v>
          </cell>
          <cell r="O244">
            <v>0</v>
          </cell>
          <cell r="P244">
            <v>0</v>
          </cell>
          <cell r="Q244">
            <v>0</v>
          </cell>
          <cell r="R244">
            <v>1</v>
          </cell>
          <cell r="S244">
            <v>2</v>
          </cell>
          <cell r="T244">
            <v>1</v>
          </cell>
        </row>
        <row r="245">
          <cell r="J245">
            <v>0</v>
          </cell>
          <cell r="M245">
            <v>0</v>
          </cell>
          <cell r="N245">
            <v>0</v>
          </cell>
          <cell r="P245">
            <v>0</v>
          </cell>
          <cell r="Q245">
            <v>0</v>
          </cell>
        </row>
        <row r="246">
          <cell r="C246">
            <v>1050</v>
          </cell>
          <cell r="I246">
            <v>2000</v>
          </cell>
          <cell r="J246">
            <v>2000</v>
          </cell>
          <cell r="K246">
            <v>19800</v>
          </cell>
          <cell r="L246">
            <v>17800</v>
          </cell>
          <cell r="M246">
            <v>17800</v>
          </cell>
          <cell r="N246">
            <v>17800</v>
          </cell>
          <cell r="O246">
            <v>19600</v>
          </cell>
          <cell r="P246">
            <v>19600</v>
          </cell>
          <cell r="Q246">
            <v>19600</v>
          </cell>
          <cell r="R246">
            <v>1280</v>
          </cell>
          <cell r="S246">
            <v>475</v>
          </cell>
          <cell r="T246">
            <v>9000</v>
          </cell>
        </row>
        <row r="255">
          <cell r="F255">
            <v>26030.999612107873</v>
          </cell>
        </row>
        <row r="256">
          <cell r="I256">
            <v>1265</v>
          </cell>
          <cell r="J256">
            <v>1110</v>
          </cell>
          <cell r="K256">
            <v>2740</v>
          </cell>
          <cell r="L256">
            <v>3106</v>
          </cell>
          <cell r="M256">
            <v>8221</v>
          </cell>
        </row>
      </sheetData>
      <sheetData sheetId="2" refreshError="1">
        <row r="5">
          <cell r="A5" t="str">
            <v>TRD-07</v>
          </cell>
          <cell r="B5" t="str">
            <v>B.E.</v>
          </cell>
          <cell r="C5">
            <v>6</v>
          </cell>
          <cell r="D5">
            <v>157</v>
          </cell>
          <cell r="E5">
            <v>96</v>
          </cell>
          <cell r="F5">
            <v>3768</v>
          </cell>
          <cell r="G5">
            <v>3925</v>
          </cell>
          <cell r="J5">
            <v>2</v>
          </cell>
          <cell r="K5">
            <v>2</v>
          </cell>
          <cell r="L5">
            <v>13</v>
          </cell>
          <cell r="M5">
            <v>128</v>
          </cell>
          <cell r="O5">
            <v>189</v>
          </cell>
          <cell r="P5">
            <v>80</v>
          </cell>
          <cell r="Q5">
            <v>32.299999999999997</v>
          </cell>
          <cell r="R5">
            <v>1</v>
          </cell>
          <cell r="S5" t="str">
            <v>C-7 INT.</v>
          </cell>
          <cell r="T5">
            <v>990</v>
          </cell>
        </row>
        <row r="6">
          <cell r="A6" t="str">
            <v>BQA-03</v>
          </cell>
          <cell r="B6" t="str">
            <v>B.E.</v>
          </cell>
          <cell r="C6">
            <v>12</v>
          </cell>
          <cell r="D6">
            <v>694</v>
          </cell>
          <cell r="E6">
            <v>92</v>
          </cell>
          <cell r="F6">
            <v>7981</v>
          </cell>
          <cell r="G6">
            <v>8675</v>
          </cell>
          <cell r="J6">
            <v>23</v>
          </cell>
          <cell r="K6">
            <v>23</v>
          </cell>
          <cell r="L6">
            <v>33</v>
          </cell>
          <cell r="M6">
            <v>128</v>
          </cell>
          <cell r="O6">
            <v>211</v>
          </cell>
          <cell r="P6">
            <v>95</v>
          </cell>
          <cell r="Q6">
            <v>32.9</v>
          </cell>
          <cell r="R6">
            <v>3</v>
          </cell>
          <cell r="S6" t="str">
            <v>C-7 INF.+C-7 SUP</v>
          </cell>
          <cell r="T6">
            <v>475</v>
          </cell>
        </row>
        <row r="7">
          <cell r="A7" t="str">
            <v>LGN-01</v>
          </cell>
          <cell r="B7" t="str">
            <v>G.L.</v>
          </cell>
          <cell r="C7">
            <v>24</v>
          </cell>
          <cell r="D7">
            <v>236</v>
          </cell>
          <cell r="E7">
            <v>93.8</v>
          </cell>
          <cell r="F7">
            <v>3570</v>
          </cell>
          <cell r="G7">
            <v>3806</v>
          </cell>
          <cell r="I7">
            <v>170</v>
          </cell>
          <cell r="J7">
            <v>350</v>
          </cell>
          <cell r="K7">
            <v>520</v>
          </cell>
          <cell r="L7">
            <v>1483</v>
          </cell>
          <cell r="M7">
            <v>128</v>
          </cell>
          <cell r="N7">
            <v>950</v>
          </cell>
          <cell r="O7">
            <v>200</v>
          </cell>
          <cell r="P7">
            <v>130</v>
          </cell>
          <cell r="Q7">
            <v>16.899999999999999</v>
          </cell>
          <cell r="R7">
            <v>137</v>
          </cell>
          <cell r="S7" t="str">
            <v>MIR.</v>
          </cell>
          <cell r="T7">
            <v>19750</v>
          </cell>
        </row>
        <row r="8">
          <cell r="A8" t="str">
            <v>LGL-07</v>
          </cell>
          <cell r="B8" t="str">
            <v>G.L.</v>
          </cell>
          <cell r="C8">
            <v>6</v>
          </cell>
          <cell r="D8">
            <v>267</v>
          </cell>
          <cell r="E8">
            <v>92</v>
          </cell>
          <cell r="F8">
            <v>3071</v>
          </cell>
          <cell r="G8">
            <v>3338</v>
          </cell>
          <cell r="I8">
            <v>390</v>
          </cell>
          <cell r="J8">
            <v>195</v>
          </cell>
          <cell r="K8">
            <v>585</v>
          </cell>
          <cell r="L8">
            <v>730</v>
          </cell>
          <cell r="M8">
            <v>128</v>
          </cell>
          <cell r="N8">
            <v>1310</v>
          </cell>
          <cell r="O8">
            <v>187</v>
          </cell>
          <cell r="P8">
            <v>170</v>
          </cell>
          <cell r="Q8">
            <v>16.8</v>
          </cell>
          <cell r="R8">
            <v>175</v>
          </cell>
          <cell r="S8" t="str">
            <v>MIR SUP.+MIR. INT.</v>
          </cell>
          <cell r="T8">
            <v>16900</v>
          </cell>
        </row>
        <row r="9">
          <cell r="A9" t="str">
            <v>TCA-07S</v>
          </cell>
          <cell r="B9" t="str">
            <v>G.L.</v>
          </cell>
          <cell r="C9">
            <v>4</v>
          </cell>
          <cell r="D9">
            <v>253</v>
          </cell>
          <cell r="E9">
            <v>79.400000000000006</v>
          </cell>
          <cell r="F9">
            <v>975</v>
          </cell>
          <cell r="G9">
            <v>1228</v>
          </cell>
          <cell r="I9">
            <v>330</v>
          </cell>
          <cell r="J9">
            <v>360</v>
          </cell>
          <cell r="K9">
            <v>690</v>
          </cell>
          <cell r="L9">
            <v>1423</v>
          </cell>
          <cell r="M9">
            <v>128</v>
          </cell>
          <cell r="N9">
            <v>810</v>
          </cell>
          <cell r="O9">
            <v>146</v>
          </cell>
          <cell r="P9">
            <v>125</v>
          </cell>
          <cell r="Q9">
            <v>32.200000000000003</v>
          </cell>
          <cell r="R9">
            <v>562</v>
          </cell>
          <cell r="S9" t="str">
            <v>GACH.</v>
          </cell>
          <cell r="T9">
            <v>8650</v>
          </cell>
        </row>
        <row r="10">
          <cell r="A10" t="str">
            <v>TCA-09S</v>
          </cell>
          <cell r="B10" t="str">
            <v>G.L.</v>
          </cell>
          <cell r="C10">
            <v>4</v>
          </cell>
          <cell r="D10">
            <v>423</v>
          </cell>
          <cell r="E10">
            <v>76.8</v>
          </cell>
          <cell r="F10">
            <v>1400</v>
          </cell>
          <cell r="G10">
            <v>1823</v>
          </cell>
          <cell r="I10">
            <v>540</v>
          </cell>
          <cell r="J10">
            <v>570</v>
          </cell>
          <cell r="K10">
            <v>1110</v>
          </cell>
          <cell r="L10">
            <v>1348</v>
          </cell>
          <cell r="M10">
            <v>128</v>
          </cell>
          <cell r="N10">
            <v>1200</v>
          </cell>
          <cell r="O10">
            <v>164</v>
          </cell>
          <cell r="P10">
            <v>135</v>
          </cell>
          <cell r="Q10">
            <v>31</v>
          </cell>
          <cell r="R10">
            <v>609</v>
          </cell>
          <cell r="S10" t="str">
            <v>GACH.</v>
          </cell>
          <cell r="T10">
            <v>3600</v>
          </cell>
        </row>
        <row r="11">
          <cell r="A11" t="str">
            <v>TCA-10</v>
          </cell>
          <cell r="B11" t="str">
            <v>G.L.</v>
          </cell>
          <cell r="C11">
            <v>15</v>
          </cell>
          <cell r="D11">
            <v>1526</v>
          </cell>
          <cell r="E11">
            <v>44.5</v>
          </cell>
          <cell r="F11">
            <v>1224</v>
          </cell>
          <cell r="G11">
            <v>2750</v>
          </cell>
          <cell r="I11">
            <v>460</v>
          </cell>
          <cell r="J11">
            <v>1515</v>
          </cell>
          <cell r="K11">
            <v>1975</v>
          </cell>
          <cell r="L11">
            <v>993</v>
          </cell>
          <cell r="M11">
            <v>64</v>
          </cell>
          <cell r="N11">
            <v>1420</v>
          </cell>
          <cell r="O11">
            <v>139</v>
          </cell>
          <cell r="P11">
            <v>290</v>
          </cell>
          <cell r="Q11">
            <v>31.2</v>
          </cell>
          <cell r="R11">
            <v>718</v>
          </cell>
          <cell r="S11" t="str">
            <v>GACH.</v>
          </cell>
          <cell r="T11">
            <v>3200</v>
          </cell>
        </row>
        <row r="12">
          <cell r="A12" t="str">
            <v>ABJ-01</v>
          </cell>
          <cell r="B12" t="str">
            <v>G.L.</v>
          </cell>
          <cell r="C12">
            <v>7</v>
          </cell>
          <cell r="D12">
            <v>165</v>
          </cell>
          <cell r="E12">
            <v>92.7</v>
          </cell>
          <cell r="F12">
            <v>2095</v>
          </cell>
          <cell r="G12">
            <v>2260</v>
          </cell>
          <cell r="I12">
            <v>245</v>
          </cell>
          <cell r="J12">
            <v>1</v>
          </cell>
          <cell r="K12">
            <v>246</v>
          </cell>
          <cell r="L12">
            <v>6</v>
          </cell>
          <cell r="M12">
            <v>128</v>
          </cell>
          <cell r="N12">
            <v>1060</v>
          </cell>
          <cell r="O12">
            <v>166</v>
          </cell>
          <cell r="P12">
            <v>150</v>
          </cell>
          <cell r="Q12">
            <v>33.9</v>
          </cell>
          <cell r="R12">
            <v>109</v>
          </cell>
          <cell r="S12" t="str">
            <v>C-5</v>
          </cell>
          <cell r="T12">
            <v>800</v>
          </cell>
        </row>
        <row r="13">
          <cell r="A13" t="str">
            <v>PAL-01</v>
          </cell>
          <cell r="B13" t="str">
            <v>G.L.</v>
          </cell>
          <cell r="C13">
            <v>6</v>
          </cell>
          <cell r="D13">
            <v>752</v>
          </cell>
          <cell r="E13">
            <v>29.8</v>
          </cell>
          <cell r="F13">
            <v>319</v>
          </cell>
          <cell r="G13">
            <v>1071</v>
          </cell>
          <cell r="I13">
            <v>385</v>
          </cell>
          <cell r="J13">
            <v>1</v>
          </cell>
          <cell r="K13">
            <v>386</v>
          </cell>
          <cell r="L13">
            <v>1</v>
          </cell>
          <cell r="M13">
            <v>128</v>
          </cell>
          <cell r="N13">
            <v>780</v>
          </cell>
          <cell r="O13">
            <v>130</v>
          </cell>
          <cell r="P13">
            <v>90</v>
          </cell>
          <cell r="Q13">
            <v>33.6</v>
          </cell>
          <cell r="R13">
            <v>360</v>
          </cell>
          <cell r="S13" t="str">
            <v>C-3</v>
          </cell>
          <cell r="T13">
            <v>250</v>
          </cell>
        </row>
        <row r="14">
          <cell r="A14" t="str">
            <v>PAL-03</v>
          </cell>
          <cell r="B14" t="str">
            <v>G.L.</v>
          </cell>
          <cell r="C14">
            <v>4</v>
          </cell>
          <cell r="D14">
            <v>308</v>
          </cell>
          <cell r="E14">
            <v>93.1</v>
          </cell>
          <cell r="F14">
            <v>4156</v>
          </cell>
          <cell r="G14">
            <v>4464</v>
          </cell>
          <cell r="I14">
            <v>270</v>
          </cell>
          <cell r="J14">
            <v>1</v>
          </cell>
          <cell r="K14">
            <v>271</v>
          </cell>
          <cell r="L14">
            <v>3</v>
          </cell>
          <cell r="M14">
            <v>128</v>
          </cell>
          <cell r="N14">
            <v>950</v>
          </cell>
          <cell r="O14">
            <v>187</v>
          </cell>
          <cell r="P14">
            <v>120</v>
          </cell>
          <cell r="Q14">
            <v>39</v>
          </cell>
          <cell r="R14">
            <v>61</v>
          </cell>
          <cell r="S14" t="str">
            <v>C-3+C7 SUP</v>
          </cell>
          <cell r="T14">
            <v>240</v>
          </cell>
        </row>
        <row r="15">
          <cell r="A15" t="str">
            <v>SIR-01</v>
          </cell>
          <cell r="B15" t="str">
            <v>P.C.P</v>
          </cell>
          <cell r="C15">
            <v>12</v>
          </cell>
          <cell r="D15">
            <v>1169</v>
          </cell>
          <cell r="E15">
            <v>12</v>
          </cell>
          <cell r="F15">
            <v>159</v>
          </cell>
          <cell r="G15">
            <v>1328</v>
          </cell>
          <cell r="J15">
            <v>1</v>
          </cell>
          <cell r="K15">
            <v>1</v>
          </cell>
          <cell r="L15">
            <v>1</v>
          </cell>
          <cell r="M15">
            <v>128</v>
          </cell>
          <cell r="O15">
            <v>152</v>
          </cell>
          <cell r="P15">
            <v>30</v>
          </cell>
          <cell r="Q15">
            <v>36.6</v>
          </cell>
          <cell r="R15">
            <v>1</v>
          </cell>
          <cell r="S15" t="str">
            <v>C-5 INF</v>
          </cell>
          <cell r="T15">
            <v>900</v>
          </cell>
        </row>
        <row r="16">
          <cell r="A16" t="str">
            <v>SAD-02</v>
          </cell>
          <cell r="B16" t="str">
            <v>B.H.</v>
          </cell>
          <cell r="C16">
            <v>3</v>
          </cell>
          <cell r="D16">
            <v>1305</v>
          </cell>
          <cell r="E16">
            <v>64.5</v>
          </cell>
          <cell r="F16">
            <v>2371</v>
          </cell>
          <cell r="G16">
            <v>3676</v>
          </cell>
          <cell r="H16">
            <v>3360</v>
          </cell>
          <cell r="J16">
            <v>1</v>
          </cell>
          <cell r="K16">
            <v>1</v>
          </cell>
          <cell r="L16">
            <v>1</v>
          </cell>
          <cell r="M16">
            <v>128</v>
          </cell>
          <cell r="N16">
            <v>40</v>
          </cell>
          <cell r="O16">
            <v>125</v>
          </cell>
          <cell r="P16">
            <v>2780</v>
          </cell>
          <cell r="Q16">
            <v>25.6</v>
          </cell>
          <cell r="R16">
            <v>0</v>
          </cell>
          <cell r="S16" t="str">
            <v>C-7 SUP A+C-7 SUP B</v>
          </cell>
          <cell r="T16">
            <v>65</v>
          </cell>
        </row>
        <row r="17">
          <cell r="A17" t="str">
            <v>SAD-04</v>
          </cell>
          <cell r="B17" t="str">
            <v>B.H.</v>
          </cell>
          <cell r="C17">
            <v>3</v>
          </cell>
          <cell r="D17">
            <v>628</v>
          </cell>
          <cell r="E17">
            <v>84.8</v>
          </cell>
          <cell r="F17">
            <v>3504</v>
          </cell>
          <cell r="G17">
            <v>4132</v>
          </cell>
          <cell r="H17">
            <v>4355</v>
          </cell>
          <cell r="J17">
            <v>1</v>
          </cell>
          <cell r="K17">
            <v>1</v>
          </cell>
          <cell r="L17">
            <v>2</v>
          </cell>
          <cell r="M17">
            <v>128</v>
          </cell>
          <cell r="N17">
            <v>40</v>
          </cell>
          <cell r="O17">
            <v>112</v>
          </cell>
          <cell r="P17">
            <v>2830</v>
          </cell>
          <cell r="Q17">
            <v>26.1</v>
          </cell>
          <cell r="R17">
            <v>0</v>
          </cell>
          <cell r="S17" t="str">
            <v>C-7 INF.+C-7 SUP</v>
          </cell>
          <cell r="T17">
            <v>50</v>
          </cell>
        </row>
        <row r="18">
          <cell r="A18" t="str">
            <v>GSR-01</v>
          </cell>
          <cell r="B18" t="str">
            <v>B.H.</v>
          </cell>
          <cell r="C18">
            <v>1</v>
          </cell>
          <cell r="D18">
            <v>666</v>
          </cell>
          <cell r="E18">
            <v>75.7</v>
          </cell>
          <cell r="F18">
            <v>2075</v>
          </cell>
          <cell r="G18">
            <v>2741</v>
          </cell>
          <cell r="H18">
            <v>1580</v>
          </cell>
          <cell r="J18">
            <v>1</v>
          </cell>
          <cell r="K18">
            <v>1</v>
          </cell>
          <cell r="L18">
            <v>2</v>
          </cell>
          <cell r="M18">
            <v>128</v>
          </cell>
          <cell r="N18">
            <v>154</v>
          </cell>
          <cell r="O18">
            <v>160</v>
          </cell>
          <cell r="P18">
            <v>2595</v>
          </cell>
          <cell r="Q18">
            <v>24.1</v>
          </cell>
          <cell r="R18">
            <v>0</v>
          </cell>
          <cell r="S18" t="str">
            <v>C-7 SUP A+C-7 SUP B</v>
          </cell>
          <cell r="T18">
            <v>40</v>
          </cell>
        </row>
        <row r="19">
          <cell r="A19" t="str">
            <v>GRL-01</v>
          </cell>
          <cell r="B19" t="str">
            <v>B.H.</v>
          </cell>
          <cell r="C19">
            <v>1</v>
          </cell>
          <cell r="D19">
            <v>414</v>
          </cell>
          <cell r="E19">
            <v>87.9</v>
          </cell>
          <cell r="F19">
            <v>3007</v>
          </cell>
          <cell r="G19">
            <v>3421</v>
          </cell>
          <cell r="H19">
            <v>2060</v>
          </cell>
          <cell r="J19">
            <v>1</v>
          </cell>
          <cell r="K19">
            <v>1</v>
          </cell>
          <cell r="L19">
            <v>2</v>
          </cell>
          <cell r="M19">
            <v>128</v>
          </cell>
          <cell r="N19">
            <v>116</v>
          </cell>
          <cell r="O19">
            <v>160</v>
          </cell>
          <cell r="P19">
            <v>2630</v>
          </cell>
          <cell r="Q19">
            <v>24.1</v>
          </cell>
          <cell r="R19">
            <v>0</v>
          </cell>
          <cell r="S19" t="str">
            <v>C-7 SUP A</v>
          </cell>
          <cell r="T19">
            <v>60</v>
          </cell>
        </row>
        <row r="20">
          <cell r="A20" t="str">
            <v>GRL-02</v>
          </cell>
          <cell r="B20" t="str">
            <v>B.H.</v>
          </cell>
          <cell r="C20">
            <v>1</v>
          </cell>
          <cell r="D20">
            <v>611</v>
          </cell>
          <cell r="E20">
            <v>81.400000000000006</v>
          </cell>
          <cell r="F20">
            <v>2674</v>
          </cell>
          <cell r="G20">
            <v>3285</v>
          </cell>
          <cell r="H20">
            <v>2160</v>
          </cell>
          <cell r="J20">
            <v>1</v>
          </cell>
          <cell r="K20">
            <v>1</v>
          </cell>
          <cell r="L20">
            <v>2</v>
          </cell>
          <cell r="M20">
            <v>128</v>
          </cell>
          <cell r="N20">
            <v>151</v>
          </cell>
          <cell r="O20">
            <v>165</v>
          </cell>
          <cell r="P20">
            <v>2665</v>
          </cell>
          <cell r="Q20">
            <v>24.5</v>
          </cell>
          <cell r="R20">
            <v>0</v>
          </cell>
          <cell r="S20" t="str">
            <v>C-7 SUP A+C-7 SUP B</v>
          </cell>
          <cell r="T20">
            <v>70</v>
          </cell>
        </row>
        <row r="21">
          <cell r="A21" t="str">
            <v>GRL-03</v>
          </cell>
          <cell r="B21" t="str">
            <v>B.H.</v>
          </cell>
          <cell r="C21">
            <v>1</v>
          </cell>
          <cell r="D21">
            <v>878</v>
          </cell>
          <cell r="E21">
            <v>71.8</v>
          </cell>
          <cell r="F21">
            <v>2235</v>
          </cell>
          <cell r="G21">
            <v>3113</v>
          </cell>
          <cell r="H21">
            <v>2090</v>
          </cell>
          <cell r="J21">
            <v>1</v>
          </cell>
          <cell r="K21">
            <v>1</v>
          </cell>
          <cell r="L21">
            <v>1</v>
          </cell>
          <cell r="M21">
            <v>128</v>
          </cell>
          <cell r="N21">
            <v>122</v>
          </cell>
          <cell r="O21">
            <v>137</v>
          </cell>
          <cell r="P21">
            <v>2665</v>
          </cell>
          <cell r="Q21">
            <v>25</v>
          </cell>
          <cell r="R21">
            <v>0</v>
          </cell>
          <cell r="S21" t="str">
            <v>C-7 SUP B</v>
          </cell>
          <cell r="T21">
            <v>58</v>
          </cell>
        </row>
        <row r="22">
          <cell r="A22" t="str">
            <v>RMS-01</v>
          </cell>
          <cell r="B22" t="str">
            <v>F.N.</v>
          </cell>
          <cell r="C22">
            <v>6</v>
          </cell>
          <cell r="D22">
            <v>1471</v>
          </cell>
          <cell r="E22">
            <v>0.2</v>
          </cell>
          <cell r="F22">
            <v>3</v>
          </cell>
          <cell r="G22">
            <v>1474</v>
          </cell>
          <cell r="J22">
            <v>1</v>
          </cell>
          <cell r="K22">
            <v>1</v>
          </cell>
          <cell r="L22">
            <v>1</v>
          </cell>
          <cell r="M22">
            <v>128</v>
          </cell>
          <cell r="O22">
            <v>125</v>
          </cell>
          <cell r="P22">
            <v>160</v>
          </cell>
          <cell r="Q22">
            <v>35</v>
          </cell>
          <cell r="R22">
            <v>1</v>
          </cell>
          <cell r="S22" t="str">
            <v>C-4</v>
          </cell>
          <cell r="T22">
            <v>0</v>
          </cell>
        </row>
        <row r="23">
          <cell r="A23" t="str">
            <v>COR-01</v>
          </cell>
          <cell r="B23" t="str">
            <v>B.H.</v>
          </cell>
          <cell r="C23">
            <v>9</v>
          </cell>
          <cell r="D23">
            <v>1012</v>
          </cell>
          <cell r="E23">
            <v>1</v>
          </cell>
          <cell r="F23">
            <v>10</v>
          </cell>
          <cell r="G23">
            <v>1022</v>
          </cell>
          <cell r="H23">
            <v>1165</v>
          </cell>
          <cell r="J23">
            <v>1</v>
          </cell>
          <cell r="K23">
            <v>1</v>
          </cell>
          <cell r="L23">
            <v>1</v>
          </cell>
          <cell r="M23">
            <v>128</v>
          </cell>
          <cell r="N23">
            <v>1420</v>
          </cell>
          <cell r="O23">
            <v>133</v>
          </cell>
          <cell r="P23">
            <v>90</v>
          </cell>
          <cell r="Q23">
            <v>30.6</v>
          </cell>
          <cell r="R23">
            <v>1</v>
          </cell>
          <cell r="S23" t="str">
            <v>C-3</v>
          </cell>
          <cell r="T23">
            <v>1</v>
          </cell>
        </row>
        <row r="37">
          <cell r="A37" t="str">
            <v>Vo. Bo._________________________</v>
          </cell>
        </row>
        <row r="38">
          <cell r="A38" t="str">
            <v xml:space="preserve">           Superintendencia Producción</v>
          </cell>
        </row>
      </sheetData>
      <sheetData sheetId="3">
        <row r="12">
          <cell r="B12">
            <v>37681</v>
          </cell>
        </row>
      </sheetData>
      <sheetData sheetId="4" refreshError="1"/>
      <sheetData sheetId="5">
        <row r="12">
          <cell r="B12">
            <v>37681</v>
          </cell>
          <cell r="C12">
            <v>2490</v>
          </cell>
          <cell r="D12">
            <v>24</v>
          </cell>
          <cell r="E12">
            <v>13446.649700403214</v>
          </cell>
          <cell r="H12">
            <v>2490</v>
          </cell>
          <cell r="I12">
            <v>24</v>
          </cell>
          <cell r="J12">
            <v>4892.4999386072159</v>
          </cell>
          <cell r="M12">
            <v>2490</v>
          </cell>
          <cell r="N12">
            <v>24</v>
          </cell>
          <cell r="O12">
            <v>21089.250147342682</v>
          </cell>
          <cell r="AG12">
            <v>2240</v>
          </cell>
          <cell r="AH12">
            <v>24</v>
          </cell>
          <cell r="AI12">
            <v>25137.539194822311</v>
          </cell>
          <cell r="AV12">
            <v>1370</v>
          </cell>
          <cell r="AW12">
            <v>24</v>
          </cell>
          <cell r="AX12">
            <v>9457.5002312660217</v>
          </cell>
          <cell r="BK12">
            <v>1500</v>
          </cell>
          <cell r="BL12">
            <v>24</v>
          </cell>
          <cell r="BM12">
            <v>13546</v>
          </cell>
          <cell r="BP12">
            <v>1650</v>
          </cell>
          <cell r="BQ12">
            <v>24</v>
          </cell>
          <cell r="BR12">
            <v>7138.032718449831</v>
          </cell>
          <cell r="CE12">
            <v>1010</v>
          </cell>
          <cell r="CF12">
            <v>24</v>
          </cell>
          <cell r="CG12">
            <v>12234</v>
          </cell>
          <cell r="CJ12">
            <v>1120</v>
          </cell>
          <cell r="CK12">
            <v>24</v>
          </cell>
          <cell r="CL12">
            <v>5826.6881798505783</v>
          </cell>
          <cell r="CO12">
            <v>1120</v>
          </cell>
          <cell r="CP12">
            <v>24</v>
          </cell>
          <cell r="CQ12">
            <v>3875.7881023287773</v>
          </cell>
        </row>
        <row r="13">
          <cell r="B13">
            <v>37682</v>
          </cell>
          <cell r="C13">
            <v>2510</v>
          </cell>
          <cell r="D13">
            <v>24</v>
          </cell>
          <cell r="E13">
            <v>13541.690098285675</v>
          </cell>
          <cell r="H13">
            <v>2510</v>
          </cell>
          <cell r="I13">
            <v>24</v>
          </cell>
          <cell r="J13">
            <v>4927.0799381732941</v>
          </cell>
          <cell r="M13">
            <v>2510</v>
          </cell>
          <cell r="N13">
            <v>24</v>
          </cell>
          <cell r="O13">
            <v>21238.308148384094</v>
          </cell>
          <cell r="AG13">
            <v>2240</v>
          </cell>
          <cell r="AH13">
            <v>24</v>
          </cell>
          <cell r="AI13">
            <v>25137.539194822311</v>
          </cell>
          <cell r="AV13">
            <v>1250</v>
          </cell>
          <cell r="AW13">
            <v>24</v>
          </cell>
          <cell r="AX13">
            <v>9604.7252348661423</v>
          </cell>
          <cell r="BK13">
            <v>1460</v>
          </cell>
          <cell r="BL13">
            <v>24</v>
          </cell>
          <cell r="BM13">
            <v>12121</v>
          </cell>
          <cell r="BP13">
            <v>1710</v>
          </cell>
          <cell r="BQ13">
            <v>24</v>
          </cell>
          <cell r="BR13">
            <v>6999.1837239265442</v>
          </cell>
          <cell r="CE13">
            <v>1010</v>
          </cell>
          <cell r="CF13">
            <v>24</v>
          </cell>
          <cell r="CG13">
            <v>12580</v>
          </cell>
          <cell r="CJ13">
            <v>1110</v>
          </cell>
          <cell r="CK13">
            <v>24</v>
          </cell>
          <cell r="CL13">
            <v>5857.6001808047295</v>
          </cell>
          <cell r="CO13">
            <v>1110</v>
          </cell>
          <cell r="CP13">
            <v>24</v>
          </cell>
          <cell r="CQ13">
            <v>3896.3501028716564</v>
          </cell>
        </row>
        <row r="14">
          <cell r="B14">
            <v>37683</v>
          </cell>
          <cell r="C14">
            <v>2510</v>
          </cell>
          <cell r="D14">
            <v>24</v>
          </cell>
          <cell r="E14">
            <v>13226.28130531311</v>
          </cell>
          <cell r="H14">
            <v>2510</v>
          </cell>
          <cell r="I14">
            <v>24</v>
          </cell>
          <cell r="J14">
            <v>4812.3199396133423</v>
          </cell>
          <cell r="M14">
            <v>2510</v>
          </cell>
          <cell r="N14">
            <v>24</v>
          </cell>
          <cell r="O14">
            <v>20743.632144927979</v>
          </cell>
          <cell r="AG14">
            <v>2240</v>
          </cell>
          <cell r="AH14">
            <v>24</v>
          </cell>
          <cell r="AI14">
            <v>26373.113155245781</v>
          </cell>
          <cell r="AV14">
            <v>1270</v>
          </cell>
          <cell r="AW14">
            <v>24</v>
          </cell>
          <cell r="AX14">
            <v>9495.5252321958542</v>
          </cell>
          <cell r="BK14">
            <v>1440</v>
          </cell>
          <cell r="BL14">
            <v>24</v>
          </cell>
          <cell r="BM14">
            <v>12130</v>
          </cell>
          <cell r="BP14">
            <v>1740</v>
          </cell>
          <cell r="BQ14">
            <v>24</v>
          </cell>
          <cell r="BR14">
            <v>7118.6237192153931</v>
          </cell>
          <cell r="CE14">
            <v>1000</v>
          </cell>
          <cell r="CF14">
            <v>24</v>
          </cell>
          <cell r="CG14">
            <v>12185</v>
          </cell>
          <cell r="CJ14">
            <v>1140</v>
          </cell>
          <cell r="CK14">
            <v>24</v>
          </cell>
          <cell r="CL14">
            <v>5855.3601807355881</v>
          </cell>
          <cell r="CO14">
            <v>1140</v>
          </cell>
          <cell r="CP14">
            <v>24</v>
          </cell>
          <cell r="CQ14">
            <v>3894.8601028323174</v>
          </cell>
        </row>
        <row r="15">
          <cell r="B15">
            <v>37684</v>
          </cell>
          <cell r="C15">
            <v>2570</v>
          </cell>
          <cell r="D15">
            <v>24</v>
          </cell>
          <cell r="E15">
            <v>13298.867103695869</v>
          </cell>
          <cell r="H15">
            <v>2570</v>
          </cell>
          <cell r="I15">
            <v>24</v>
          </cell>
          <cell r="J15">
            <v>4838.7299392819405</v>
          </cell>
          <cell r="M15">
            <v>2570</v>
          </cell>
          <cell r="N15">
            <v>24</v>
          </cell>
          <cell r="O15">
            <v>20857.473145723343</v>
          </cell>
          <cell r="AG15">
            <v>2270</v>
          </cell>
          <cell r="AH15">
            <v>24</v>
          </cell>
          <cell r="AI15">
            <v>24650.726210415363</v>
          </cell>
          <cell r="AV15">
            <v>1290</v>
          </cell>
          <cell r="AW15">
            <v>24</v>
          </cell>
          <cell r="AX15">
            <v>9713.9252375364304</v>
          </cell>
          <cell r="BK15">
            <v>1420</v>
          </cell>
          <cell r="BL15">
            <v>24</v>
          </cell>
          <cell r="BM15">
            <v>11515</v>
          </cell>
          <cell r="BP15">
            <v>1740</v>
          </cell>
          <cell r="BQ15">
            <v>24</v>
          </cell>
          <cell r="BR15">
            <v>7121.01251912117</v>
          </cell>
          <cell r="CE15">
            <v>1010</v>
          </cell>
          <cell r="CF15">
            <v>24</v>
          </cell>
          <cell r="CG15">
            <v>12324</v>
          </cell>
          <cell r="CJ15">
            <v>1120</v>
          </cell>
          <cell r="CK15">
            <v>24</v>
          </cell>
          <cell r="CL15">
            <v>5830.9441799819469</v>
          </cell>
          <cell r="CO15">
            <v>1120</v>
          </cell>
          <cell r="CP15">
            <v>24</v>
          </cell>
          <cell r="CQ15">
            <v>3878.6191024035215</v>
          </cell>
        </row>
        <row r="16">
          <cell r="H16">
            <v>0</v>
          </cell>
          <cell r="I16">
            <v>0</v>
          </cell>
          <cell r="M16">
            <v>0</v>
          </cell>
          <cell r="N16">
            <v>0</v>
          </cell>
          <cell r="CO16">
            <v>0</v>
          </cell>
          <cell r="CP16">
            <v>0</v>
          </cell>
        </row>
        <row r="17">
          <cell r="H17">
            <v>0</v>
          </cell>
          <cell r="I17">
            <v>0</v>
          </cell>
          <cell r="M17">
            <v>0</v>
          </cell>
          <cell r="N17">
            <v>0</v>
          </cell>
          <cell r="CO17">
            <v>0</v>
          </cell>
          <cell r="CP17">
            <v>0</v>
          </cell>
        </row>
        <row r="18">
          <cell r="H18">
            <v>0</v>
          </cell>
          <cell r="I18">
            <v>0</v>
          </cell>
          <cell r="M18">
            <v>0</v>
          </cell>
          <cell r="N18">
            <v>0</v>
          </cell>
          <cell r="CO18">
            <v>0</v>
          </cell>
          <cell r="CP18">
            <v>0</v>
          </cell>
        </row>
        <row r="19">
          <cell r="H19">
            <v>0</v>
          </cell>
          <cell r="I19">
            <v>0</v>
          </cell>
          <cell r="M19">
            <v>0</v>
          </cell>
          <cell r="N19">
            <v>0</v>
          </cell>
          <cell r="CO19">
            <v>0</v>
          </cell>
          <cell r="CP19">
            <v>0</v>
          </cell>
        </row>
        <row r="20">
          <cell r="H20">
            <v>0</v>
          </cell>
          <cell r="I20">
            <v>0</v>
          </cell>
          <cell r="M20">
            <v>0</v>
          </cell>
          <cell r="N20">
            <v>0</v>
          </cell>
          <cell r="CO20">
            <v>0</v>
          </cell>
          <cell r="CP20">
            <v>0</v>
          </cell>
        </row>
        <row r="21">
          <cell r="H21">
            <v>0</v>
          </cell>
          <cell r="I21">
            <v>0</v>
          </cell>
          <cell r="M21">
            <v>0</v>
          </cell>
          <cell r="N21">
            <v>0</v>
          </cell>
          <cell r="CO21">
            <v>0</v>
          </cell>
          <cell r="CP21">
            <v>0</v>
          </cell>
        </row>
        <row r="22">
          <cell r="H22">
            <v>0</v>
          </cell>
          <cell r="I22">
            <v>0</v>
          </cell>
          <cell r="M22">
            <v>0</v>
          </cell>
          <cell r="N22">
            <v>0</v>
          </cell>
          <cell r="CO22">
            <v>0</v>
          </cell>
          <cell r="CP22">
            <v>0</v>
          </cell>
        </row>
        <row r="23">
          <cell r="H23">
            <v>0</v>
          </cell>
          <cell r="I23">
            <v>0</v>
          </cell>
          <cell r="M23">
            <v>0</v>
          </cell>
          <cell r="N23">
            <v>0</v>
          </cell>
          <cell r="CO23">
            <v>0</v>
          </cell>
          <cell r="CP23">
            <v>0</v>
          </cell>
        </row>
        <row r="24">
          <cell r="H24">
            <v>0</v>
          </cell>
          <cell r="I24">
            <v>0</v>
          </cell>
          <cell r="M24">
            <v>0</v>
          </cell>
          <cell r="N24">
            <v>0</v>
          </cell>
          <cell r="CO24">
            <v>0</v>
          </cell>
          <cell r="CP24">
            <v>0</v>
          </cell>
        </row>
        <row r="25">
          <cell r="H25">
            <v>0</v>
          </cell>
          <cell r="I25">
            <v>0</v>
          </cell>
          <cell r="M25">
            <v>0</v>
          </cell>
          <cell r="N25">
            <v>0</v>
          </cell>
          <cell r="CO25">
            <v>0</v>
          </cell>
          <cell r="CP25">
            <v>0</v>
          </cell>
        </row>
        <row r="26">
          <cell r="H26">
            <v>0</v>
          </cell>
          <cell r="I26">
            <v>0</v>
          </cell>
          <cell r="M26">
            <v>0</v>
          </cell>
          <cell r="N26">
            <v>0</v>
          </cell>
          <cell r="CO26">
            <v>0</v>
          </cell>
          <cell r="CP26">
            <v>0</v>
          </cell>
        </row>
        <row r="27">
          <cell r="H27">
            <v>0</v>
          </cell>
          <cell r="I27">
            <v>0</v>
          </cell>
          <cell r="M27">
            <v>0</v>
          </cell>
          <cell r="N27">
            <v>0</v>
          </cell>
          <cell r="CO27">
            <v>0</v>
          </cell>
          <cell r="CP27">
            <v>0</v>
          </cell>
        </row>
        <row r="28">
          <cell r="H28">
            <v>0</v>
          </cell>
          <cell r="I28">
            <v>0</v>
          </cell>
          <cell r="M28">
            <v>0</v>
          </cell>
          <cell r="N28">
            <v>0</v>
          </cell>
          <cell r="CO28">
            <v>0</v>
          </cell>
          <cell r="CP28">
            <v>0</v>
          </cell>
        </row>
        <row r="29">
          <cell r="H29">
            <v>0</v>
          </cell>
          <cell r="I29">
            <v>0</v>
          </cell>
          <cell r="M29">
            <v>0</v>
          </cell>
          <cell r="N29">
            <v>0</v>
          </cell>
          <cell r="CO29">
            <v>0</v>
          </cell>
          <cell r="CP29">
            <v>0</v>
          </cell>
        </row>
        <row r="30">
          <cell r="H30">
            <v>0</v>
          </cell>
          <cell r="I30">
            <v>0</v>
          </cell>
          <cell r="M30">
            <v>0</v>
          </cell>
          <cell r="N30">
            <v>0</v>
          </cell>
          <cell r="CO30">
            <v>0</v>
          </cell>
          <cell r="CP30">
            <v>0</v>
          </cell>
        </row>
        <row r="31">
          <cell r="H31">
            <v>0</v>
          </cell>
          <cell r="I31">
            <v>0</v>
          </cell>
          <cell r="M31">
            <v>0</v>
          </cell>
          <cell r="N31">
            <v>0</v>
          </cell>
          <cell r="CO31">
            <v>0</v>
          </cell>
          <cell r="CP31">
            <v>0</v>
          </cell>
        </row>
        <row r="32">
          <cell r="H32">
            <v>0</v>
          </cell>
          <cell r="I32">
            <v>0</v>
          </cell>
          <cell r="M32">
            <v>0</v>
          </cell>
          <cell r="N32">
            <v>0</v>
          </cell>
          <cell r="CO32">
            <v>0</v>
          </cell>
          <cell r="CP32">
            <v>0</v>
          </cell>
        </row>
        <row r="33">
          <cell r="H33">
            <v>0</v>
          </cell>
          <cell r="I33">
            <v>0</v>
          </cell>
          <cell r="M33">
            <v>0</v>
          </cell>
          <cell r="N33">
            <v>0</v>
          </cell>
          <cell r="CO33">
            <v>0</v>
          </cell>
          <cell r="CP33">
            <v>0</v>
          </cell>
        </row>
        <row r="34">
          <cell r="H34">
            <v>0</v>
          </cell>
          <cell r="I34">
            <v>0</v>
          </cell>
          <cell r="M34">
            <v>0</v>
          </cell>
          <cell r="N34">
            <v>0</v>
          </cell>
          <cell r="CO34">
            <v>0</v>
          </cell>
          <cell r="CP34">
            <v>0</v>
          </cell>
        </row>
        <row r="35">
          <cell r="H35">
            <v>0</v>
          </cell>
          <cell r="I35">
            <v>0</v>
          </cell>
          <cell r="M35">
            <v>0</v>
          </cell>
          <cell r="N35">
            <v>0</v>
          </cell>
          <cell r="CO35">
            <v>0</v>
          </cell>
          <cell r="CP35">
            <v>0</v>
          </cell>
        </row>
        <row r="36">
          <cell r="H36">
            <v>0</v>
          </cell>
          <cell r="I36">
            <v>0</v>
          </cell>
          <cell r="M36">
            <v>0</v>
          </cell>
          <cell r="N36">
            <v>0</v>
          </cell>
          <cell r="CO36">
            <v>0</v>
          </cell>
          <cell r="CP36">
            <v>0</v>
          </cell>
        </row>
        <row r="37">
          <cell r="H37">
            <v>0</v>
          </cell>
          <cell r="I37">
            <v>0</v>
          </cell>
          <cell r="M37">
            <v>0</v>
          </cell>
          <cell r="N37">
            <v>0</v>
          </cell>
          <cell r="CO37">
            <v>0</v>
          </cell>
          <cell r="CP37">
            <v>0</v>
          </cell>
        </row>
        <row r="38">
          <cell r="H38">
            <v>0</v>
          </cell>
          <cell r="I38">
            <v>0</v>
          </cell>
          <cell r="M38">
            <v>0</v>
          </cell>
          <cell r="N38">
            <v>0</v>
          </cell>
          <cell r="CO38">
            <v>0</v>
          </cell>
          <cell r="CP38">
            <v>0</v>
          </cell>
        </row>
        <row r="39">
          <cell r="H39">
            <v>0</v>
          </cell>
          <cell r="I39">
            <v>0</v>
          </cell>
          <cell r="M39">
            <v>0</v>
          </cell>
          <cell r="N39">
            <v>0</v>
          </cell>
          <cell r="CO39">
            <v>0</v>
          </cell>
          <cell r="CP39">
            <v>0</v>
          </cell>
        </row>
        <row r="40">
          <cell r="H40">
            <v>0</v>
          </cell>
          <cell r="I40">
            <v>0</v>
          </cell>
          <cell r="M40">
            <v>0</v>
          </cell>
          <cell r="N40">
            <v>0</v>
          </cell>
          <cell r="CO40">
            <v>0</v>
          </cell>
          <cell r="CP40">
            <v>0</v>
          </cell>
        </row>
        <row r="41">
          <cell r="H41">
            <v>0</v>
          </cell>
          <cell r="I41">
            <v>0</v>
          </cell>
          <cell r="M41">
            <v>0</v>
          </cell>
          <cell r="N41">
            <v>0</v>
          </cell>
          <cell r="CO41">
            <v>0</v>
          </cell>
          <cell r="CP41">
            <v>0</v>
          </cell>
        </row>
        <row r="42">
          <cell r="H42">
            <v>0</v>
          </cell>
          <cell r="I42">
            <v>0</v>
          </cell>
          <cell r="M42">
            <v>0</v>
          </cell>
          <cell r="N42">
            <v>0</v>
          </cell>
          <cell r="CO42">
            <v>0</v>
          </cell>
          <cell r="CP42">
            <v>0</v>
          </cell>
        </row>
      </sheetData>
      <sheetData sheetId="6"/>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ejecutado"/>
      <sheetName val="SOPORTE DE CALCULO comparativo"/>
      <sheetName val="BALANCE REAL INICIAL..."/>
    </sheetNames>
    <definedNames>
      <definedName name="ERR"/>
    </definedNames>
    <sheetDataSet>
      <sheetData sheetId="0"/>
      <sheetData sheetId="1"/>
      <sheetData sheetId="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 val="ADMON"/>
      <sheetName val="Form5 _Pág_ 1"/>
      <sheetName val="Form5 _Pág_ 2"/>
      <sheetName val="MANO DE OBRA"/>
      <sheetName val="1.1"/>
      <sheetName val="EQUIPO"/>
      <sheetName val="TUBERIA"/>
      <sheetName val="Hoja2"/>
      <sheetName val="MATERIALES"/>
      <sheetName val="licitacion de julio 21 de 1998"/>
      <sheetName val="BASE DATOS"/>
      <sheetName val="CONS"/>
      <sheetName val="31"/>
      <sheetName val="Listado"/>
    </sheetNames>
    <sheetDataSet>
      <sheetData sheetId="0" refreshError="1">
        <row r="1">
          <cell r="B1">
            <v>0.8</v>
          </cell>
        </row>
        <row r="2">
          <cell r="B2">
            <v>15686</v>
          </cell>
        </row>
        <row r="3">
          <cell r="B3">
            <v>15686</v>
          </cell>
        </row>
        <row r="4">
          <cell r="B4">
            <v>15686</v>
          </cell>
        </row>
        <row r="8">
          <cell r="B8">
            <v>47058</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a  aaInformación][a  aaInforma"/>
      <sheetName val="lisprecios"/>
      <sheetName val="PERSONAL"/>
      <sheetName val="PRESTACIONES SOCIALES"/>
      <sheetName val="Cuadrillas"/>
      <sheetName val="Concretos y morteros"/>
      <sheetName val="Datos iniciales "/>
      <sheetName val="Transporte"/>
      <sheetName val="M.O."/>
      <sheetName val="Datos"/>
      <sheetName val="Jornal"/>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PRECIO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a  aaInformación]__cceficien_5"/>
      <sheetName val="[a  aaInformación]__cceficien_3"/>
      <sheetName val="[a  aaInformación]//cceficiente"/>
      <sheetName val="[a  aaInformación]__cceficien_2"/>
      <sheetName val="[a  aaInformación]__cceficien_4"/>
      <sheetName val="Emboquillar"/>
      <sheetName val="Acometidacobrerígido"/>
      <sheetName val="Acometidatoma"/>
      <sheetName val="Acometidahasta1&quot;"/>
      <sheetName val="[a  aaInformación]__cceficien_6"/>
      <sheetName val="[a  aaInformación]__cceficien_8"/>
      <sheetName val="[a  aaInformación]__cceficien_7"/>
      <sheetName val="[a  aaInformación]__cceficien_9"/>
      <sheetName val="[a  aaInformación]__cceficie_10"/>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HER"/>
      <sheetName val="MAT"/>
      <sheetName val="PER"/>
      <sheetName val="TRANS"/>
      <sheetName val="[a  aaInformación]__cceficie_51"/>
      <sheetName val="//cceficiente_sharepoint_com/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 val="CAPEX ACACIAS 90K"/>
      <sheetName val="list"/>
      <sheetName val="API93"/>
      <sheetName val="DIARIO"/>
      <sheetName val="MANO DE OBRA"/>
      <sheetName val="CAPEX CHICHIMENE 100K"/>
      <sheetName val="EQUIPOS"/>
      <sheetName val="TERCEROS 02_12"/>
      <sheetName val="Constantes Generales"/>
      <sheetName val="Prestaciones Sociales"/>
      <sheetName val="Hoja2"/>
      <sheetName val="DATOS"/>
      <sheetName val="Data"/>
      <sheetName val="DATOSBP"/>
      <sheetName val="DATOSPB"/>
      <sheetName val="PESOS"/>
      <sheetName val="informe avance campo"/>
      <sheetName val="PE-02"/>
      <sheetName val="R7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oduction &amp; Costs"/>
      <sheetName val="Amortization"/>
      <sheetName val="Cash Flows"/>
      <sheetName val="Tax Shield"/>
      <sheetName val="Sens"/>
      <sheetName val="Output"/>
      <sheetName val="TotalOutput"/>
      <sheetName val="Campos"/>
      <sheetName val="Caracara 2P_PP10"/>
    </sheetNames>
    <sheetDataSet>
      <sheetData sheetId="0" refreshError="1">
        <row r="2">
          <cell r="W2" t="str">
            <v>2P</v>
          </cell>
        </row>
        <row r="65">
          <cell r="U65">
            <v>0.08</v>
          </cell>
        </row>
        <row r="67">
          <cell r="U67">
            <v>0.2</v>
          </cell>
        </row>
      </sheetData>
      <sheetData sheetId="1"/>
      <sheetData sheetId="2"/>
      <sheetData sheetId="3"/>
      <sheetData sheetId="4"/>
      <sheetData sheetId="5"/>
      <sheetData sheetId="6"/>
      <sheetData sheetId="7"/>
      <sheetData sheetId="8"/>
      <sheetData sheetId="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CrudePrices"/>
      <sheetName val="DerechosEconomicos"/>
      <sheetName val="Rubiales-Cusiana Oil Hydraulics"/>
      <sheetName val="CastillaRubiales NaftaHydraulic"/>
      <sheetName val="Prospecto 1 Prod&amp;Inv"/>
      <sheetName val="Depretiation"/>
      <sheetName val="Prospecto 1 7030 NCF"/>
      <sheetName val="GRAFICAS-OIL"/>
      <sheetName val="ResultTables"/>
      <sheetName val="Decision Tree @11%"/>
      <sheetName val="Decision Tree@0%"/>
      <sheetName val="Prospecto 1 7030 Data Summary"/>
      <sheetName val="Bitacora"/>
      <sheetName val="Prospecto 1 50-50 NCF"/>
      <sheetName val="SummaryProd&amp;CapexForecast"/>
      <sheetName val="B-31 NCF"/>
      <sheetName val="B-31 Data Summary"/>
      <sheetName val="RangeNames"/>
    </sheetNames>
    <sheetDataSet>
      <sheetData sheetId="0" refreshError="1">
        <row r="88">
          <cell r="E88">
            <v>230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Alcantarillas"/>
      <sheetName val="Formulario N° 4"/>
      <sheetName val="MATERIALES"/>
      <sheetName val="EQUIPO"/>
      <sheetName val="AC2-AG96"/>
      <sheetName val="UNIT_40"/>
      <sheetName val="fdedo1"/>
      <sheetName val="AjustesTarifas"/>
      <sheetName val="Acta04"/>
      <sheetName val="INV"/>
      <sheetName val="AASHTO"/>
      <sheetName val="MC SF GAVIONE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
      <sheetName val="BALANCE 2012  CON PREVISTOS"/>
      <sheetName val="CUADRO DE ITEMS"/>
      <sheetName val="ACUEDUCTO CAJA LINO"/>
      <sheetName val="APU"/>
      <sheetName val="Datos"/>
      <sheetName val="Prestaciones"/>
      <sheetName val="AIU"/>
      <sheetName val="PRSPSTO Iterbio"/>
      <sheetName val="Jornales"/>
      <sheetName val="CONSEJO MCPAL"/>
      <sheetName val="ITEMS"/>
      <sheetName val="AULA"/>
    </sheetNames>
    <definedNames>
      <definedName name="ERR"/>
    </defined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AASHTO"/>
      <sheetName val="INV"/>
      <sheetName val="Tabla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inst"/>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ateriales"/>
      <sheetName val="Cuadrillas"/>
      <sheetName val="Concretos y morteros"/>
      <sheetName val="Equipo"/>
      <sheetName val="Datos iniciales "/>
      <sheetName val="Transporte"/>
      <sheetName val="INSUM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 val="\\Amd\documentos c\Documentos-W"/>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2">
          <cell r="R2">
            <v>0</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ow r="2">
          <cell r="R2">
            <v>0</v>
          </cell>
        </row>
      </sheetData>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R2">
            <v>0</v>
          </cell>
        </row>
      </sheetData>
      <sheetData sheetId="176"/>
      <sheetData sheetId="177"/>
      <sheetData sheetId="178"/>
      <sheetData sheetId="179"/>
      <sheetData sheetId="180"/>
      <sheetData sheetId="181"/>
      <sheetData sheetId="182"/>
      <sheetData sheetId="183"/>
      <sheetData sheetId="184"/>
      <sheetData sheetId="185">
        <row r="2">
          <cell r="R2">
            <v>0</v>
          </cell>
        </row>
      </sheetData>
      <sheetData sheetId="186"/>
      <sheetData sheetId="187"/>
      <sheetData sheetId="188"/>
      <sheetData sheetId="189"/>
      <sheetData sheetId="190"/>
      <sheetData sheetId="191"/>
      <sheetData sheetId="192"/>
      <sheetData sheetId="193">
        <row r="2">
          <cell r="R2">
            <v>0</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PRECIOS UNITARIOS"/>
      <sheetName val="MCCO"/>
      <sheetName val="PRESUPUESTO"/>
      <sheetName val="AIUsan"/>
      <sheetName val="Presupuesto-Tintal-Pliegos"/>
      <sheetName val="APU"/>
      <sheetName val="Datos"/>
      <sheetName val="Prestaciones"/>
    </sheetNames>
    <sheetDataSet>
      <sheetData sheetId="0">
        <row r="47">
          <cell r="I47">
            <v>0</v>
          </cell>
        </row>
        <row r="50">
          <cell r="I50">
            <v>0</v>
          </cell>
        </row>
        <row r="53">
          <cell r="I53">
            <v>0</v>
          </cell>
        </row>
        <row r="56">
          <cell r="I56">
            <v>0</v>
          </cell>
        </row>
        <row r="59">
          <cell r="I59">
            <v>0</v>
          </cell>
        </row>
        <row r="63">
          <cell r="I63">
            <v>0</v>
          </cell>
        </row>
        <row r="66">
          <cell r="I66">
            <v>0</v>
          </cell>
        </row>
        <row r="69">
          <cell r="I69">
            <v>0</v>
          </cell>
        </row>
        <row r="73">
          <cell r="I73">
            <v>0</v>
          </cell>
        </row>
        <row r="76">
          <cell r="I76">
            <v>0</v>
          </cell>
        </row>
        <row r="84">
          <cell r="I84">
            <v>0</v>
          </cell>
        </row>
        <row r="90">
          <cell r="I90">
            <v>0</v>
          </cell>
        </row>
        <row r="94">
          <cell r="I94">
            <v>0</v>
          </cell>
        </row>
        <row r="97">
          <cell r="I97">
            <v>0</v>
          </cell>
        </row>
        <row r="100">
          <cell r="I100">
            <v>0</v>
          </cell>
        </row>
        <row r="104">
          <cell r="I104">
            <v>0</v>
          </cell>
        </row>
        <row r="112">
          <cell r="I112">
            <v>0</v>
          </cell>
        </row>
        <row r="115">
          <cell r="I115">
            <v>0</v>
          </cell>
        </row>
        <row r="118">
          <cell r="I118">
            <v>0</v>
          </cell>
        </row>
        <row r="121">
          <cell r="I121">
            <v>0</v>
          </cell>
        </row>
        <row r="124">
          <cell r="I124">
            <v>0</v>
          </cell>
        </row>
        <row r="127">
          <cell r="I127">
            <v>0</v>
          </cell>
        </row>
        <row r="130">
          <cell r="I130">
            <v>0</v>
          </cell>
        </row>
        <row r="133">
          <cell r="I133">
            <v>0</v>
          </cell>
        </row>
        <row r="136">
          <cell r="I136">
            <v>0</v>
          </cell>
        </row>
        <row r="139">
          <cell r="I139">
            <v>0</v>
          </cell>
        </row>
        <row r="142">
          <cell r="I142">
            <v>0</v>
          </cell>
        </row>
        <row r="145">
          <cell r="I145">
            <v>0</v>
          </cell>
        </row>
        <row r="148">
          <cell r="I148">
            <v>0</v>
          </cell>
        </row>
        <row r="152">
          <cell r="I152">
            <v>0</v>
          </cell>
        </row>
        <row r="155">
          <cell r="I155">
            <v>0</v>
          </cell>
        </row>
        <row r="158">
          <cell r="I158">
            <v>0</v>
          </cell>
        </row>
        <row r="161">
          <cell r="I161">
            <v>0</v>
          </cell>
        </row>
        <row r="164">
          <cell r="I164">
            <v>0</v>
          </cell>
        </row>
        <row r="167">
          <cell r="I167">
            <v>0</v>
          </cell>
        </row>
        <row r="170">
          <cell r="I170">
            <v>0</v>
          </cell>
        </row>
        <row r="173">
          <cell r="I173">
            <v>0</v>
          </cell>
        </row>
        <row r="176">
          <cell r="I176">
            <v>0</v>
          </cell>
        </row>
        <row r="179">
          <cell r="I179">
            <v>0</v>
          </cell>
        </row>
        <row r="183">
          <cell r="I183">
            <v>0</v>
          </cell>
        </row>
        <row r="186">
          <cell r="I186">
            <v>0</v>
          </cell>
        </row>
        <row r="189">
          <cell r="I189">
            <v>0</v>
          </cell>
        </row>
        <row r="192">
          <cell r="I192">
            <v>0</v>
          </cell>
        </row>
        <row r="197">
          <cell r="I197">
            <v>0</v>
          </cell>
        </row>
        <row r="210">
          <cell r="I210">
            <v>0</v>
          </cell>
        </row>
        <row r="213">
          <cell r="I213">
            <v>0</v>
          </cell>
        </row>
        <row r="216">
          <cell r="I216">
            <v>0</v>
          </cell>
        </row>
        <row r="223">
          <cell r="I223">
            <v>0</v>
          </cell>
        </row>
        <row r="226">
          <cell r="I226">
            <v>0</v>
          </cell>
        </row>
        <row r="230">
          <cell r="I230">
            <v>0</v>
          </cell>
        </row>
        <row r="233">
          <cell r="I233">
            <v>0</v>
          </cell>
        </row>
        <row r="236">
          <cell r="I236">
            <v>0</v>
          </cell>
        </row>
        <row r="240">
          <cell r="I240">
            <v>0</v>
          </cell>
        </row>
        <row r="245">
          <cell r="I245">
            <v>0</v>
          </cell>
        </row>
        <row r="248">
          <cell r="I248">
            <v>0</v>
          </cell>
        </row>
        <row r="251">
          <cell r="I251">
            <v>0</v>
          </cell>
        </row>
        <row r="254">
          <cell r="I254">
            <v>0</v>
          </cell>
        </row>
        <row r="257">
          <cell r="I257">
            <v>0</v>
          </cell>
        </row>
        <row r="260">
          <cell r="I260">
            <v>0</v>
          </cell>
        </row>
        <row r="263">
          <cell r="I263">
            <v>0</v>
          </cell>
        </row>
        <row r="266">
          <cell r="I266">
            <v>0</v>
          </cell>
        </row>
        <row r="270">
          <cell r="I270">
            <v>0</v>
          </cell>
        </row>
        <row r="275">
          <cell r="I275">
            <v>0</v>
          </cell>
        </row>
        <row r="278">
          <cell r="I278">
            <v>0</v>
          </cell>
        </row>
        <row r="284">
          <cell r="I284">
            <v>0</v>
          </cell>
        </row>
        <row r="289">
          <cell r="I289">
            <v>0</v>
          </cell>
        </row>
        <row r="292">
          <cell r="I292">
            <v>0</v>
          </cell>
        </row>
        <row r="295">
          <cell r="I295">
            <v>0</v>
          </cell>
        </row>
        <row r="298">
          <cell r="I298">
            <v>0</v>
          </cell>
        </row>
        <row r="301">
          <cell r="I301">
            <v>0</v>
          </cell>
        </row>
        <row r="305">
          <cell r="I305">
            <v>0</v>
          </cell>
        </row>
        <row r="308">
          <cell r="I308">
            <v>0</v>
          </cell>
        </row>
        <row r="311">
          <cell r="I311">
            <v>0</v>
          </cell>
        </row>
        <row r="314">
          <cell r="I314">
            <v>0</v>
          </cell>
        </row>
        <row r="322">
          <cell r="I322">
            <v>0</v>
          </cell>
        </row>
        <row r="327">
          <cell r="I327">
            <v>0</v>
          </cell>
        </row>
        <row r="330">
          <cell r="I330">
            <v>0</v>
          </cell>
        </row>
        <row r="333">
          <cell r="I333">
            <v>0</v>
          </cell>
        </row>
        <row r="339">
          <cell r="I339">
            <v>0</v>
          </cell>
        </row>
        <row r="342">
          <cell r="I342">
            <v>0</v>
          </cell>
        </row>
        <row r="345">
          <cell r="I345">
            <v>0</v>
          </cell>
        </row>
        <row r="348">
          <cell r="I348">
            <v>0</v>
          </cell>
        </row>
        <row r="351">
          <cell r="I351">
            <v>0</v>
          </cell>
        </row>
        <row r="357">
          <cell r="I357">
            <v>0</v>
          </cell>
        </row>
        <row r="365">
          <cell r="I365">
            <v>0</v>
          </cell>
        </row>
        <row r="368">
          <cell r="I368">
            <v>0</v>
          </cell>
        </row>
        <row r="371">
          <cell r="I371">
            <v>0</v>
          </cell>
        </row>
        <row r="374">
          <cell r="I374">
            <v>0</v>
          </cell>
        </row>
        <row r="377">
          <cell r="I377">
            <v>0</v>
          </cell>
        </row>
        <row r="380">
          <cell r="I380">
            <v>0</v>
          </cell>
        </row>
        <row r="383">
          <cell r="I383">
            <v>0</v>
          </cell>
        </row>
        <row r="386">
          <cell r="I386">
            <v>0</v>
          </cell>
        </row>
        <row r="389">
          <cell r="I389">
            <v>0</v>
          </cell>
        </row>
        <row r="392">
          <cell r="I392">
            <v>0</v>
          </cell>
        </row>
        <row r="396">
          <cell r="I396">
            <v>0</v>
          </cell>
        </row>
        <row r="399">
          <cell r="I399">
            <v>0</v>
          </cell>
        </row>
        <row r="403">
          <cell r="I403">
            <v>0</v>
          </cell>
        </row>
        <row r="406">
          <cell r="I406">
            <v>0</v>
          </cell>
        </row>
        <row r="409">
          <cell r="I409">
            <v>0</v>
          </cell>
        </row>
        <row r="412">
          <cell r="I412">
            <v>0</v>
          </cell>
        </row>
        <row r="415">
          <cell r="I415">
            <v>0</v>
          </cell>
        </row>
        <row r="418">
          <cell r="I418">
            <v>0</v>
          </cell>
        </row>
        <row r="421">
          <cell r="I421">
            <v>0</v>
          </cell>
        </row>
        <row r="424">
          <cell r="I424">
            <v>0</v>
          </cell>
        </row>
        <row r="427">
          <cell r="I427">
            <v>0</v>
          </cell>
        </row>
        <row r="430">
          <cell r="I430">
            <v>0</v>
          </cell>
        </row>
        <row r="433">
          <cell r="I433">
            <v>0</v>
          </cell>
        </row>
        <row r="436">
          <cell r="I436">
            <v>0</v>
          </cell>
        </row>
        <row r="439">
          <cell r="I439">
            <v>0</v>
          </cell>
        </row>
        <row r="442">
          <cell r="I442">
            <v>0</v>
          </cell>
        </row>
        <row r="445">
          <cell r="I445">
            <v>0</v>
          </cell>
        </row>
        <row r="448">
          <cell r="I448">
            <v>0</v>
          </cell>
        </row>
        <row r="452">
          <cell r="I452">
            <v>0</v>
          </cell>
        </row>
        <row r="455">
          <cell r="I455">
            <v>0</v>
          </cell>
        </row>
        <row r="459">
          <cell r="I459">
            <v>0</v>
          </cell>
        </row>
        <row r="462">
          <cell r="I462">
            <v>0</v>
          </cell>
        </row>
        <row r="465">
          <cell r="I465">
            <v>0</v>
          </cell>
        </row>
        <row r="468">
          <cell r="I468">
            <v>0</v>
          </cell>
        </row>
        <row r="471">
          <cell r="I471">
            <v>0</v>
          </cell>
        </row>
        <row r="474">
          <cell r="I474">
            <v>0</v>
          </cell>
        </row>
        <row r="479">
          <cell r="I479">
            <v>0</v>
          </cell>
        </row>
        <row r="482">
          <cell r="I482">
            <v>0</v>
          </cell>
        </row>
        <row r="486">
          <cell r="I486">
            <v>0</v>
          </cell>
        </row>
        <row r="489">
          <cell r="I489">
            <v>0</v>
          </cell>
        </row>
        <row r="492">
          <cell r="I492">
            <v>0</v>
          </cell>
        </row>
        <row r="497">
          <cell r="I497">
            <v>0</v>
          </cell>
        </row>
        <row r="500">
          <cell r="I500">
            <v>0</v>
          </cell>
        </row>
        <row r="503">
          <cell r="I503">
            <v>0</v>
          </cell>
        </row>
        <row r="506">
          <cell r="I506">
            <v>0</v>
          </cell>
        </row>
        <row r="509">
          <cell r="I509">
            <v>0</v>
          </cell>
        </row>
        <row r="512">
          <cell r="I512">
            <v>0</v>
          </cell>
        </row>
        <row r="515">
          <cell r="I515">
            <v>0</v>
          </cell>
        </row>
        <row r="518">
          <cell r="I518">
            <v>0</v>
          </cell>
        </row>
        <row r="522">
          <cell r="I522">
            <v>0</v>
          </cell>
        </row>
        <row r="525">
          <cell r="I525">
            <v>0</v>
          </cell>
        </row>
        <row r="528">
          <cell r="I528">
            <v>0</v>
          </cell>
        </row>
        <row r="531">
          <cell r="I531">
            <v>0</v>
          </cell>
        </row>
        <row r="535">
          <cell r="I535">
            <v>0</v>
          </cell>
        </row>
        <row r="538">
          <cell r="I538">
            <v>0</v>
          </cell>
        </row>
        <row r="542">
          <cell r="I542">
            <v>0</v>
          </cell>
        </row>
        <row r="545">
          <cell r="I545">
            <v>0</v>
          </cell>
        </row>
        <row r="548">
          <cell r="I548">
            <v>0</v>
          </cell>
        </row>
        <row r="552">
          <cell r="I552">
            <v>0</v>
          </cell>
        </row>
        <row r="555">
          <cell r="I555">
            <v>0</v>
          </cell>
        </row>
        <row r="559">
          <cell r="I559">
            <v>0</v>
          </cell>
        </row>
        <row r="562">
          <cell r="I562">
            <v>0</v>
          </cell>
        </row>
        <row r="565">
          <cell r="I565">
            <v>0</v>
          </cell>
        </row>
        <row r="568">
          <cell r="I568">
            <v>0</v>
          </cell>
        </row>
        <row r="571">
          <cell r="I571">
            <v>0</v>
          </cell>
        </row>
        <row r="574">
          <cell r="I574">
            <v>0</v>
          </cell>
        </row>
        <row r="578">
          <cell r="I578">
            <v>0</v>
          </cell>
        </row>
        <row r="581">
          <cell r="I581">
            <v>0</v>
          </cell>
        </row>
        <row r="586">
          <cell r="I586">
            <v>0</v>
          </cell>
        </row>
        <row r="589">
          <cell r="I589">
            <v>0</v>
          </cell>
        </row>
        <row r="592">
          <cell r="I592">
            <v>0</v>
          </cell>
        </row>
        <row r="595">
          <cell r="I595">
            <v>0</v>
          </cell>
        </row>
        <row r="598">
          <cell r="I598">
            <v>0</v>
          </cell>
        </row>
        <row r="601">
          <cell r="I601">
            <v>0</v>
          </cell>
        </row>
        <row r="604">
          <cell r="I604">
            <v>0</v>
          </cell>
        </row>
        <row r="607">
          <cell r="I607">
            <v>0</v>
          </cell>
        </row>
        <row r="610">
          <cell r="I610">
            <v>0</v>
          </cell>
        </row>
        <row r="613">
          <cell r="I613">
            <v>0</v>
          </cell>
        </row>
        <row r="616">
          <cell r="I616">
            <v>0</v>
          </cell>
        </row>
        <row r="620">
          <cell r="I620">
            <v>0</v>
          </cell>
        </row>
        <row r="623">
          <cell r="I623">
            <v>0</v>
          </cell>
        </row>
        <row r="627">
          <cell r="I627">
            <v>0</v>
          </cell>
        </row>
        <row r="630">
          <cell r="I630">
            <v>0</v>
          </cell>
        </row>
        <row r="633">
          <cell r="I633">
            <v>0</v>
          </cell>
        </row>
        <row r="636">
          <cell r="I636">
            <v>0</v>
          </cell>
        </row>
        <row r="639">
          <cell r="I639">
            <v>0</v>
          </cell>
        </row>
        <row r="642">
          <cell r="I642">
            <v>0</v>
          </cell>
        </row>
        <row r="646">
          <cell r="I646">
            <v>0</v>
          </cell>
        </row>
        <row r="649">
          <cell r="I649">
            <v>0</v>
          </cell>
        </row>
        <row r="652">
          <cell r="I652">
            <v>0</v>
          </cell>
        </row>
        <row r="655">
          <cell r="I655">
            <v>0</v>
          </cell>
        </row>
        <row r="658">
          <cell r="I658">
            <v>0</v>
          </cell>
        </row>
        <row r="661">
          <cell r="I661">
            <v>0</v>
          </cell>
        </row>
        <row r="664">
          <cell r="I664">
            <v>0</v>
          </cell>
        </row>
        <row r="667">
          <cell r="I667">
            <v>0</v>
          </cell>
        </row>
        <row r="672">
          <cell r="I672">
            <v>0</v>
          </cell>
        </row>
        <row r="675">
          <cell r="I675">
            <v>0</v>
          </cell>
        </row>
        <row r="678">
          <cell r="I678">
            <v>0</v>
          </cell>
        </row>
        <row r="681">
          <cell r="I681">
            <v>0</v>
          </cell>
        </row>
        <row r="685">
          <cell r="I685">
            <v>0</v>
          </cell>
        </row>
        <row r="688">
          <cell r="I688">
            <v>0</v>
          </cell>
        </row>
        <row r="691">
          <cell r="I691">
            <v>0</v>
          </cell>
        </row>
        <row r="695">
          <cell r="I695">
            <v>0</v>
          </cell>
        </row>
        <row r="698">
          <cell r="I698">
            <v>0</v>
          </cell>
        </row>
        <row r="703">
          <cell r="I703">
            <v>0</v>
          </cell>
        </row>
        <row r="706">
          <cell r="I706">
            <v>0</v>
          </cell>
        </row>
        <row r="709">
          <cell r="I709">
            <v>0</v>
          </cell>
        </row>
        <row r="712">
          <cell r="I712">
            <v>0</v>
          </cell>
        </row>
        <row r="715">
          <cell r="I715">
            <v>0</v>
          </cell>
        </row>
        <row r="719">
          <cell r="I719">
            <v>0</v>
          </cell>
        </row>
        <row r="722">
          <cell r="I722">
            <v>0</v>
          </cell>
        </row>
        <row r="725">
          <cell r="I725">
            <v>0</v>
          </cell>
        </row>
        <row r="729">
          <cell r="I729">
            <v>0</v>
          </cell>
        </row>
        <row r="732">
          <cell r="I732">
            <v>0</v>
          </cell>
        </row>
        <row r="735">
          <cell r="I735">
            <v>0</v>
          </cell>
        </row>
        <row r="739">
          <cell r="I739">
            <v>0</v>
          </cell>
        </row>
        <row r="742">
          <cell r="I742">
            <v>0</v>
          </cell>
        </row>
        <row r="745">
          <cell r="I745">
            <v>0</v>
          </cell>
        </row>
        <row r="1184">
          <cell r="I1184">
            <v>0</v>
          </cell>
        </row>
        <row r="1189">
          <cell r="I1189">
            <v>0</v>
          </cell>
        </row>
        <row r="1195">
          <cell r="I1195">
            <v>0</v>
          </cell>
        </row>
        <row r="1198">
          <cell r="I1198">
            <v>0</v>
          </cell>
        </row>
        <row r="1201">
          <cell r="I1201">
            <v>0</v>
          </cell>
        </row>
        <row r="1204">
          <cell r="I1204">
            <v>0</v>
          </cell>
        </row>
        <row r="1207">
          <cell r="I1207">
            <v>0</v>
          </cell>
        </row>
        <row r="1210">
          <cell r="I1210">
            <v>0</v>
          </cell>
        </row>
        <row r="1213">
          <cell r="I1213">
            <v>0</v>
          </cell>
        </row>
        <row r="1216">
          <cell r="I1216">
            <v>0</v>
          </cell>
        </row>
        <row r="1219">
          <cell r="I1219">
            <v>0</v>
          </cell>
        </row>
        <row r="1222">
          <cell r="I1222">
            <v>0</v>
          </cell>
        </row>
        <row r="1228">
          <cell r="I1228">
            <v>0</v>
          </cell>
        </row>
        <row r="1231">
          <cell r="I1231">
            <v>0</v>
          </cell>
        </row>
        <row r="1234">
          <cell r="I1234">
            <v>0</v>
          </cell>
        </row>
        <row r="1249">
          <cell r="I1249">
            <v>0</v>
          </cell>
        </row>
        <row r="1252">
          <cell r="I1252">
            <v>0</v>
          </cell>
        </row>
        <row r="1255">
          <cell r="I1255">
            <v>0</v>
          </cell>
        </row>
        <row r="1258">
          <cell r="I1258">
            <v>0</v>
          </cell>
        </row>
        <row r="1267">
          <cell r="I1267">
            <v>0</v>
          </cell>
        </row>
        <row r="1274">
          <cell r="I1274">
            <v>0</v>
          </cell>
        </row>
        <row r="1277">
          <cell r="I1277">
            <v>0</v>
          </cell>
        </row>
        <row r="1282">
          <cell r="I1282">
            <v>0</v>
          </cell>
        </row>
        <row r="1285">
          <cell r="I1285">
            <v>0</v>
          </cell>
        </row>
        <row r="1288">
          <cell r="I1288">
            <v>0</v>
          </cell>
        </row>
        <row r="1291">
          <cell r="I1291">
            <v>0</v>
          </cell>
        </row>
        <row r="1294">
          <cell r="I1294">
            <v>0</v>
          </cell>
        </row>
        <row r="1297">
          <cell r="I1297">
            <v>0</v>
          </cell>
        </row>
        <row r="1300">
          <cell r="I1300">
            <v>0</v>
          </cell>
        </row>
        <row r="1303">
          <cell r="I1303">
            <v>0</v>
          </cell>
        </row>
        <row r="1306">
          <cell r="I1306">
            <v>0</v>
          </cell>
        </row>
        <row r="1309">
          <cell r="I1309">
            <v>0</v>
          </cell>
        </row>
        <row r="1312">
          <cell r="I1312">
            <v>0</v>
          </cell>
        </row>
        <row r="1315">
          <cell r="I1315">
            <v>0</v>
          </cell>
        </row>
        <row r="1318">
          <cell r="I1318">
            <v>0</v>
          </cell>
        </row>
        <row r="1321">
          <cell r="I1321">
            <v>0</v>
          </cell>
        </row>
        <row r="1324">
          <cell r="I1324">
            <v>0</v>
          </cell>
        </row>
        <row r="1327">
          <cell r="I1327">
            <v>0</v>
          </cell>
        </row>
        <row r="1330">
          <cell r="I1330">
            <v>0</v>
          </cell>
        </row>
        <row r="1333">
          <cell r="I1333">
            <v>0</v>
          </cell>
        </row>
        <row r="1336">
          <cell r="I1336">
            <v>0</v>
          </cell>
        </row>
        <row r="1339">
          <cell r="I1339">
            <v>0</v>
          </cell>
        </row>
        <row r="1342">
          <cell r="I1342">
            <v>0</v>
          </cell>
        </row>
        <row r="1345">
          <cell r="I1345">
            <v>0</v>
          </cell>
        </row>
        <row r="1348">
          <cell r="I1348">
            <v>0</v>
          </cell>
        </row>
        <row r="1351">
          <cell r="I1351">
            <v>0</v>
          </cell>
        </row>
        <row r="1354">
          <cell r="I1354">
            <v>0</v>
          </cell>
        </row>
        <row r="1357">
          <cell r="I1357">
            <v>0</v>
          </cell>
        </row>
        <row r="1360">
          <cell r="I1360">
            <v>0</v>
          </cell>
        </row>
        <row r="1363">
          <cell r="I1363">
            <v>0</v>
          </cell>
        </row>
        <row r="1366">
          <cell r="I1366">
            <v>0</v>
          </cell>
        </row>
        <row r="1369">
          <cell r="I1369">
            <v>0</v>
          </cell>
        </row>
        <row r="1372">
          <cell r="I1372">
            <v>0</v>
          </cell>
        </row>
        <row r="1375">
          <cell r="I1375">
            <v>0</v>
          </cell>
        </row>
        <row r="1378">
          <cell r="I1378">
            <v>0</v>
          </cell>
        </row>
        <row r="1381">
          <cell r="I1381">
            <v>0</v>
          </cell>
        </row>
        <row r="1384">
          <cell r="I1384">
            <v>0</v>
          </cell>
        </row>
        <row r="1387">
          <cell r="I1387">
            <v>0</v>
          </cell>
        </row>
        <row r="1390">
          <cell r="I1390">
            <v>0</v>
          </cell>
        </row>
        <row r="1393">
          <cell r="I1393">
            <v>0</v>
          </cell>
        </row>
        <row r="1396">
          <cell r="I1396">
            <v>0</v>
          </cell>
        </row>
        <row r="1399">
          <cell r="I1399">
            <v>0</v>
          </cell>
        </row>
        <row r="1402">
          <cell r="I1402">
            <v>0</v>
          </cell>
        </row>
        <row r="1405">
          <cell r="I1405">
            <v>0</v>
          </cell>
        </row>
        <row r="1408">
          <cell r="I1408">
            <v>0</v>
          </cell>
        </row>
        <row r="1411">
          <cell r="I1411">
            <v>0</v>
          </cell>
        </row>
        <row r="1414">
          <cell r="I1414">
            <v>0</v>
          </cell>
        </row>
        <row r="1417">
          <cell r="I1417">
            <v>0</v>
          </cell>
        </row>
        <row r="1420">
          <cell r="I1420">
            <v>0</v>
          </cell>
        </row>
        <row r="1423">
          <cell r="I1423">
            <v>0</v>
          </cell>
        </row>
        <row r="1429">
          <cell r="I1429">
            <v>0</v>
          </cell>
        </row>
        <row r="1432">
          <cell r="I1432">
            <v>0</v>
          </cell>
        </row>
        <row r="1435">
          <cell r="I1435">
            <v>0</v>
          </cell>
        </row>
        <row r="1438">
          <cell r="I1438">
            <v>0</v>
          </cell>
        </row>
        <row r="1441">
          <cell r="I1441">
            <v>0</v>
          </cell>
        </row>
        <row r="1444">
          <cell r="I1444">
            <v>0</v>
          </cell>
        </row>
        <row r="1447">
          <cell r="I1447">
            <v>0</v>
          </cell>
        </row>
        <row r="1450">
          <cell r="I1450">
            <v>0</v>
          </cell>
        </row>
        <row r="1453">
          <cell r="I1453">
            <v>0</v>
          </cell>
        </row>
        <row r="1456">
          <cell r="I1456">
            <v>0</v>
          </cell>
        </row>
        <row r="1459">
          <cell r="I1459">
            <v>0</v>
          </cell>
        </row>
        <row r="1462">
          <cell r="I1462">
            <v>0</v>
          </cell>
        </row>
        <row r="1465">
          <cell r="I1465">
            <v>0</v>
          </cell>
        </row>
        <row r="1468">
          <cell r="I1468">
            <v>0</v>
          </cell>
        </row>
        <row r="1471">
          <cell r="I1471">
            <v>0</v>
          </cell>
        </row>
        <row r="1474">
          <cell r="I1474">
            <v>0</v>
          </cell>
        </row>
        <row r="1477">
          <cell r="I1477">
            <v>0</v>
          </cell>
        </row>
        <row r="1480">
          <cell r="I1480">
            <v>0</v>
          </cell>
        </row>
        <row r="1483">
          <cell r="I1483">
            <v>0</v>
          </cell>
        </row>
        <row r="1488">
          <cell r="I1488">
            <v>0</v>
          </cell>
        </row>
        <row r="1491">
          <cell r="I1491">
            <v>0</v>
          </cell>
        </row>
        <row r="1494">
          <cell r="I1494">
            <v>0</v>
          </cell>
        </row>
        <row r="1498">
          <cell r="I1498">
            <v>0</v>
          </cell>
        </row>
        <row r="1501">
          <cell r="I1501">
            <v>0</v>
          </cell>
        </row>
        <row r="1504">
          <cell r="I1504">
            <v>0</v>
          </cell>
        </row>
        <row r="1509">
          <cell r="I1509">
            <v>0</v>
          </cell>
        </row>
        <row r="1512">
          <cell r="I1512">
            <v>0</v>
          </cell>
        </row>
        <row r="1515">
          <cell r="I1515">
            <v>0</v>
          </cell>
        </row>
        <row r="1518">
          <cell r="I1518">
            <v>0</v>
          </cell>
        </row>
        <row r="1521">
          <cell r="I1521">
            <v>0</v>
          </cell>
        </row>
        <row r="1526">
          <cell r="I1526">
            <v>0</v>
          </cell>
        </row>
        <row r="1529">
          <cell r="I1529">
            <v>0</v>
          </cell>
        </row>
        <row r="1532">
          <cell r="I1532">
            <v>0</v>
          </cell>
        </row>
        <row r="1535">
          <cell r="I1535">
            <v>0</v>
          </cell>
        </row>
        <row r="1538">
          <cell r="I1538">
            <v>0</v>
          </cell>
        </row>
        <row r="1541">
          <cell r="I1541">
            <v>0</v>
          </cell>
        </row>
        <row r="1544">
          <cell r="I1544">
            <v>0</v>
          </cell>
        </row>
        <row r="1547">
          <cell r="I1547">
            <v>0</v>
          </cell>
        </row>
        <row r="1550">
          <cell r="I1550">
            <v>0</v>
          </cell>
        </row>
        <row r="1553">
          <cell r="I1553">
            <v>0</v>
          </cell>
        </row>
        <row r="1556">
          <cell r="I1556">
            <v>0</v>
          </cell>
        </row>
        <row r="1559">
          <cell r="I1559">
            <v>0</v>
          </cell>
        </row>
        <row r="1562">
          <cell r="I1562">
            <v>0</v>
          </cell>
        </row>
        <row r="1565">
          <cell r="I1565">
            <v>0</v>
          </cell>
        </row>
        <row r="1568">
          <cell r="I1568">
            <v>0</v>
          </cell>
        </row>
        <row r="1573">
          <cell r="I1573">
            <v>0</v>
          </cell>
        </row>
        <row r="1576">
          <cell r="I1576">
            <v>0</v>
          </cell>
        </row>
        <row r="1579">
          <cell r="I1579">
            <v>0</v>
          </cell>
        </row>
        <row r="1585">
          <cell r="I1585">
            <v>0</v>
          </cell>
        </row>
        <row r="1588">
          <cell r="I1588">
            <v>0</v>
          </cell>
        </row>
        <row r="1594">
          <cell r="I1594">
            <v>0</v>
          </cell>
        </row>
        <row r="1597">
          <cell r="I1597">
            <v>0</v>
          </cell>
        </row>
        <row r="1603">
          <cell r="I1603">
            <v>0</v>
          </cell>
        </row>
        <row r="1606">
          <cell r="I1606">
            <v>0</v>
          </cell>
        </row>
        <row r="1615">
          <cell r="I1615">
            <v>0</v>
          </cell>
        </row>
        <row r="1618">
          <cell r="I1618">
            <v>0</v>
          </cell>
        </row>
        <row r="1621">
          <cell r="I1621">
            <v>0</v>
          </cell>
        </row>
        <row r="1627">
          <cell r="I1627">
            <v>0</v>
          </cell>
        </row>
        <row r="1632">
          <cell r="I1632">
            <v>0</v>
          </cell>
        </row>
        <row r="1635">
          <cell r="I1635">
            <v>0</v>
          </cell>
        </row>
        <row r="1640">
          <cell r="I1640">
            <v>0</v>
          </cell>
        </row>
        <row r="1644">
          <cell r="I1644">
            <v>0</v>
          </cell>
        </row>
        <row r="1647">
          <cell r="I1647">
            <v>0</v>
          </cell>
        </row>
        <row r="1650">
          <cell r="I1650">
            <v>0</v>
          </cell>
        </row>
        <row r="1653">
          <cell r="I1653">
            <v>0</v>
          </cell>
        </row>
        <row r="1657">
          <cell r="I1657">
            <v>0</v>
          </cell>
        </row>
        <row r="1660">
          <cell r="I1660">
            <v>0</v>
          </cell>
        </row>
        <row r="1664">
          <cell r="I1664">
            <v>0</v>
          </cell>
        </row>
        <row r="1667">
          <cell r="I1667">
            <v>0</v>
          </cell>
        </row>
        <row r="1672">
          <cell r="I1672">
            <v>0</v>
          </cell>
        </row>
        <row r="1675">
          <cell r="I1675">
            <v>0</v>
          </cell>
        </row>
        <row r="1678">
          <cell r="I1678">
            <v>0</v>
          </cell>
        </row>
        <row r="1681">
          <cell r="I1681">
            <v>0</v>
          </cell>
        </row>
        <row r="1684">
          <cell r="I1684">
            <v>0</v>
          </cell>
        </row>
        <row r="1688">
          <cell r="I1688">
            <v>0</v>
          </cell>
        </row>
        <row r="1692">
          <cell r="I1692">
            <v>0</v>
          </cell>
        </row>
        <row r="1697">
          <cell r="I1697">
            <v>0</v>
          </cell>
        </row>
        <row r="1700">
          <cell r="I1700">
            <v>0</v>
          </cell>
        </row>
        <row r="1703">
          <cell r="I1703">
            <v>0</v>
          </cell>
        </row>
        <row r="1706">
          <cell r="I1706">
            <v>0</v>
          </cell>
        </row>
        <row r="1710">
          <cell r="I1710">
            <v>0</v>
          </cell>
        </row>
        <row r="1713">
          <cell r="I1713">
            <v>0</v>
          </cell>
        </row>
        <row r="1716">
          <cell r="I1716">
            <v>0</v>
          </cell>
        </row>
        <row r="1719">
          <cell r="I1719">
            <v>0</v>
          </cell>
        </row>
        <row r="1722">
          <cell r="I1722">
            <v>0</v>
          </cell>
        </row>
        <row r="1725">
          <cell r="I1725">
            <v>0</v>
          </cell>
        </row>
        <row r="1729">
          <cell r="I1729">
            <v>0</v>
          </cell>
        </row>
        <row r="1736">
          <cell r="I1736">
            <v>0</v>
          </cell>
        </row>
        <row r="1739">
          <cell r="I1739">
            <v>0</v>
          </cell>
        </row>
        <row r="1742">
          <cell r="I1742">
            <v>0</v>
          </cell>
        </row>
        <row r="1745">
          <cell r="I1745">
            <v>0</v>
          </cell>
        </row>
        <row r="1748">
          <cell r="I1748">
            <v>0</v>
          </cell>
        </row>
        <row r="1757">
          <cell r="I1757">
            <v>0</v>
          </cell>
        </row>
        <row r="1760">
          <cell r="I1760">
            <v>0</v>
          </cell>
        </row>
        <row r="1763">
          <cell r="I1763">
            <v>0</v>
          </cell>
        </row>
        <row r="1770">
          <cell r="I1770">
            <v>0</v>
          </cell>
        </row>
        <row r="1773">
          <cell r="I1773">
            <v>0</v>
          </cell>
        </row>
        <row r="1776">
          <cell r="I1776">
            <v>0</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_APCM"/>
      <sheetName val="NETO_APCM"/>
      <sheetName val="CAGUAN"/>
      <sheetName val="HOBO"/>
      <sheetName val="UPIA-B"/>
      <sheetName val="ARAUCA"/>
      <sheetName val="MAGANGUE"/>
      <sheetName val="YALEA"/>
      <sheetName val="ESPINAL"/>
      <sheetName val="GUANDO"/>
      <sheetName val="TOTAL"/>
      <sheetName val="NETO"/>
      <sheetName val="DATOSPB"/>
      <sheetName val="DATOSBP"/>
      <sheetName val="Def Mes-2"/>
      <sheetName val="P90_2003"/>
      <sheetName val="INPUT DATA"/>
      <sheetName val="FACT IS"/>
      <sheetName val="FACT 3ros"/>
      <sheetName val="ICA"/>
      <sheetName val="Tariff Posting"/>
      <sheetName val="Acuerdo ODC Mes-0"/>
      <sheetName val="INCIDENTES ENERO"/>
      <sheetName val="Nom Mes-0"/>
      <sheetName val="Nom Mes-1"/>
      <sheetName val="Nom Mes-2"/>
      <sheetName val="Distrib. en Common account"/>
      <sheetName val="IS Invoice ECP"/>
      <sheetName val="Interim vs. Final ECP"/>
      <sheetName val="IS Invoice BP"/>
      <sheetName val="Interim vs. Final BP"/>
      <sheetName val="IS Invoice TEPMA"/>
      <sheetName val="Interim vs. Final TEPMA"/>
      <sheetName val="IS Invoice TRITON"/>
      <sheetName val="Interim vs. Final TRITON"/>
      <sheetName val="Forecast"/>
      <sheetName val="Sheet1"/>
      <sheetName val="Interina Mes-0"/>
      <sheetName val="Final"/>
      <sheetName val="Interina MES-2"/>
      <sheetName val="Interim vs. Final"/>
      <sheetName val="Intereses BMI"/>
      <sheetName val="Ingresos ODC"/>
      <sheetName val="Tarifa Portuaria"/>
      <sheetName val="Cargo Preferencial"/>
      <sheetName val="Transf Int BT"/>
      <sheetName val="Transf  Int City"/>
      <sheetName val="Sobreutilización Abr"/>
      <sheetName val="Sobreutilización febrero"/>
      <sheetName val="Tariff Posting@14.5"/>
      <sheetName val="Tariff Posting@13.5"/>
      <sheetName val="Liq. Fin Chevron"/>
      <sheetName val="Liq. Final Perenco"/>
      <sheetName val="Liq Final Nomeco"/>
      <sheetName val="Liq Final PETRO"/>
      <sheetName val="Liq Final Braspetro"/>
      <sheetName val="Liq Final Hocol"/>
      <sheetName val="Liq Final Homcol"/>
      <sheetName val="Liq Final LL&amp;E"/>
      <sheetName val="Liq Final Harken"/>
      <sheetName val="Trustee"/>
      <sheetName val="Allocation &amp; Withdrawal"/>
      <sheetName val="Lista Esperada de Pagos"/>
      <sheetName val="PESOS"/>
      <sheetName val="Producción_2002"/>
      <sheetName val="PREMISAS"/>
      <sheetName val="TRANSPORTE CRUDO ONCA"/>
      <sheetName val="TARIFAS"/>
      <sheetName val="TRANSPORTE CRUDO CEPSA"/>
      <sheetName val="TRANSPORTE CRUDO CARACARA"/>
      <sheetName val="TRANSPORTE CRUDO MANATUS"/>
      <sheetName val="TRANSPORTE CRUDO LLANOS  22"/>
      <sheetName val="TRANSPORTE CRUDO GARIBAY"/>
      <sheetName val="TRANSPORTE CRUDO TIPLE"/>
      <sheetName val="TRANSPORTE CRUDO LCN"/>
      <sheetName val="TRANSPORTE CRUDO XXXXXXXX"/>
      <sheetName val="SAP"/>
      <sheetName val="OUTPUT"/>
      <sheetName val="PRODUCCION_CONTABILIDAD"/>
      <sheetName val="PRODUCCIÓN_CAMPO"/>
      <sheetName val="RESUMEN_VALORACIONES"/>
      <sheetName val="PRODUCCIÓN_201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refreshError="1"/>
      <sheetData sheetId="11" refreshError="1"/>
      <sheetData sheetId="12" refreshError="1">
        <row r="8">
          <cell r="I8">
            <v>7926</v>
          </cell>
        </row>
        <row r="9">
          <cell r="I9">
            <v>7982.4639999999999</v>
          </cell>
          <cell r="J9">
            <v>7766.0519999999997</v>
          </cell>
          <cell r="K9">
            <v>7473.6479999999992</v>
          </cell>
          <cell r="L9">
            <v>7210.98</v>
          </cell>
          <cell r="M9">
            <v>6996.22</v>
          </cell>
          <cell r="N9">
            <v>6601.3919999999998</v>
          </cell>
          <cell r="O9">
            <v>6645.9960000000001</v>
          </cell>
          <cell r="P9">
            <v>6499.7939999999999</v>
          </cell>
          <cell r="Q9">
            <v>5365.6959999999999</v>
          </cell>
          <cell r="R9">
            <v>6246.2119999999995</v>
          </cell>
          <cell r="S9">
            <v>5663.0559999999996</v>
          </cell>
          <cell r="T9">
            <v>4584.3</v>
          </cell>
        </row>
        <row r="22">
          <cell r="I22">
            <v>4048.5483870967741</v>
          </cell>
        </row>
        <row r="23">
          <cell r="I23">
            <v>3721.2</v>
          </cell>
          <cell r="J23">
            <v>3523.8</v>
          </cell>
          <cell r="K23">
            <v>3369</v>
          </cell>
          <cell r="L23">
            <v>3630.3</v>
          </cell>
          <cell r="M23">
            <v>3483.6</v>
          </cell>
          <cell r="N23">
            <v>3213</v>
          </cell>
          <cell r="O23">
            <v>3088.2</v>
          </cell>
          <cell r="P23">
            <v>2978.4</v>
          </cell>
          <cell r="Q23">
            <v>2874.6</v>
          </cell>
          <cell r="R23">
            <v>2778</v>
          </cell>
          <cell r="S23">
            <v>2688.9</v>
          </cell>
          <cell r="T23">
            <v>2604.9</v>
          </cell>
        </row>
        <row r="29">
          <cell r="I29">
            <v>1116.3599999999999</v>
          </cell>
          <cell r="J29">
            <v>1057.1400000000001</v>
          </cell>
          <cell r="K29">
            <v>1010.6999999999999</v>
          </cell>
          <cell r="L29">
            <v>1089.0899999999999</v>
          </cell>
          <cell r="M29">
            <v>1045.08</v>
          </cell>
          <cell r="N29">
            <v>963.9</v>
          </cell>
          <cell r="O29">
            <v>926.45999999999992</v>
          </cell>
          <cell r="P29">
            <v>893.52</v>
          </cell>
          <cell r="Q29">
            <v>862.38</v>
          </cell>
          <cell r="R29">
            <v>833.4</v>
          </cell>
          <cell r="S29">
            <v>806.67</v>
          </cell>
          <cell r="T29">
            <v>781.47</v>
          </cell>
        </row>
        <row r="30">
          <cell r="I30">
            <v>1214.5645161290322</v>
          </cell>
        </row>
        <row r="36">
          <cell r="I36">
            <v>12533.890037037037</v>
          </cell>
        </row>
        <row r="37">
          <cell r="I37">
            <v>11497</v>
          </cell>
          <cell r="J37">
            <v>10864</v>
          </cell>
          <cell r="K37">
            <v>10370</v>
          </cell>
          <cell r="L37">
            <v>11263</v>
          </cell>
          <cell r="M37">
            <v>10794</v>
          </cell>
          <cell r="N37">
            <v>9913</v>
          </cell>
          <cell r="O37">
            <v>9516</v>
          </cell>
          <cell r="P37">
            <v>9168</v>
          </cell>
          <cell r="Q37">
            <v>8840</v>
          </cell>
          <cell r="R37">
            <v>8535</v>
          </cell>
          <cell r="S37">
            <v>8254</v>
          </cell>
          <cell r="T37">
            <v>7990</v>
          </cell>
        </row>
        <row r="42">
          <cell r="I42">
            <v>0.3</v>
          </cell>
          <cell r="J42">
            <v>0.3</v>
          </cell>
          <cell r="K42">
            <v>0.3</v>
          </cell>
          <cell r="L42">
            <v>0.3</v>
          </cell>
          <cell r="M42">
            <v>0.3</v>
          </cell>
          <cell r="N42">
            <v>0.3</v>
          </cell>
          <cell r="O42">
            <v>0.3</v>
          </cell>
          <cell r="P42">
            <v>0.3</v>
          </cell>
          <cell r="Q42">
            <v>0.3</v>
          </cell>
          <cell r="R42">
            <v>0.3</v>
          </cell>
          <cell r="S42">
            <v>0.3</v>
          </cell>
          <cell r="T42">
            <v>0.3</v>
          </cell>
        </row>
        <row r="134">
          <cell r="I134">
            <v>2610.4516129032259</v>
          </cell>
        </row>
        <row r="135">
          <cell r="I135">
            <v>2832.5</v>
          </cell>
          <cell r="J135">
            <v>2737</v>
          </cell>
          <cell r="K135">
            <v>2625</v>
          </cell>
          <cell r="L135">
            <v>2535</v>
          </cell>
          <cell r="M135">
            <v>2442</v>
          </cell>
          <cell r="N135">
            <v>2363</v>
          </cell>
          <cell r="O135">
            <v>2278</v>
          </cell>
          <cell r="P135">
            <v>2201</v>
          </cell>
          <cell r="Q135">
            <v>2130</v>
          </cell>
          <cell r="R135">
            <v>2053</v>
          </cell>
          <cell r="S135">
            <v>1982</v>
          </cell>
          <cell r="T135">
            <v>1918</v>
          </cell>
        </row>
        <row r="140">
          <cell r="I140">
            <v>0.5</v>
          </cell>
          <cell r="J140">
            <v>0.5</v>
          </cell>
          <cell r="K140">
            <v>0.5</v>
          </cell>
          <cell r="L140">
            <v>0.5</v>
          </cell>
          <cell r="M140">
            <v>0.5</v>
          </cell>
          <cell r="N140">
            <v>0.5</v>
          </cell>
          <cell r="O140">
            <v>0.5</v>
          </cell>
          <cell r="P140">
            <v>0.5</v>
          </cell>
          <cell r="Q140">
            <v>0.5</v>
          </cell>
          <cell r="R140">
            <v>0.5</v>
          </cell>
          <cell r="S140">
            <v>0.5</v>
          </cell>
          <cell r="T140">
            <v>0.5</v>
          </cell>
        </row>
        <row r="142">
          <cell r="I142">
            <v>1416.25</v>
          </cell>
          <cell r="J142">
            <v>1368.5</v>
          </cell>
          <cell r="K142">
            <v>1312.5</v>
          </cell>
          <cell r="L142">
            <v>1267.5</v>
          </cell>
          <cell r="M142">
            <v>1221</v>
          </cell>
          <cell r="N142">
            <v>1181.5</v>
          </cell>
          <cell r="O142">
            <v>1139</v>
          </cell>
          <cell r="P142">
            <v>1100.5</v>
          </cell>
          <cell r="Q142">
            <v>1065</v>
          </cell>
          <cell r="R142">
            <v>1026.5</v>
          </cell>
          <cell r="S142">
            <v>991</v>
          </cell>
          <cell r="T142">
            <v>959</v>
          </cell>
        </row>
        <row r="148">
          <cell r="I148">
            <v>1118.3709677419354</v>
          </cell>
        </row>
        <row r="149">
          <cell r="I149">
            <v>1744.2</v>
          </cell>
          <cell r="J149">
            <v>2066.4</v>
          </cell>
          <cell r="K149">
            <v>2034</v>
          </cell>
          <cell r="L149">
            <v>1353.6</v>
          </cell>
          <cell r="M149">
            <v>1507.2</v>
          </cell>
          <cell r="N149">
            <v>1833.6</v>
          </cell>
          <cell r="O149">
            <v>1804.8</v>
          </cell>
          <cell r="P149">
            <v>2125.8000000000002</v>
          </cell>
          <cell r="Q149">
            <v>2442</v>
          </cell>
          <cell r="R149">
            <v>2404.1999999999998</v>
          </cell>
          <cell r="S149">
            <v>2716.2</v>
          </cell>
          <cell r="T149">
            <v>3023.4</v>
          </cell>
        </row>
        <row r="154">
          <cell r="I154">
            <v>0.6</v>
          </cell>
          <cell r="J154">
            <v>0.6</v>
          </cell>
          <cell r="K154">
            <v>0.6</v>
          </cell>
          <cell r="L154">
            <v>0.6</v>
          </cell>
          <cell r="M154">
            <v>0.6</v>
          </cell>
          <cell r="N154">
            <v>0.6</v>
          </cell>
          <cell r="O154">
            <v>0.6</v>
          </cell>
          <cell r="P154">
            <v>0.6</v>
          </cell>
          <cell r="Q154">
            <v>0.6</v>
          </cell>
          <cell r="R154">
            <v>0.6</v>
          </cell>
          <cell r="S154">
            <v>0.6</v>
          </cell>
          <cell r="T154">
            <v>0.6</v>
          </cell>
        </row>
        <row r="156">
          <cell r="I156">
            <v>1046.52</v>
          </cell>
          <cell r="J156">
            <v>1239.8399999999999</v>
          </cell>
          <cell r="K156">
            <v>1220.3999999999999</v>
          </cell>
          <cell r="L156">
            <v>812.16</v>
          </cell>
          <cell r="M156">
            <v>904.32</v>
          </cell>
          <cell r="N156">
            <v>1100.1599999999999</v>
          </cell>
          <cell r="O156">
            <v>1082.8799999999999</v>
          </cell>
          <cell r="P156">
            <v>1275.48</v>
          </cell>
          <cell r="Q156">
            <v>1465.2</v>
          </cell>
          <cell r="R156">
            <v>1442.5199999999998</v>
          </cell>
          <cell r="S156">
            <v>1629.7199999999998</v>
          </cell>
          <cell r="T156">
            <v>1814.04</v>
          </cell>
        </row>
        <row r="176">
          <cell r="I176">
            <v>17758.774193548386</v>
          </cell>
        </row>
        <row r="177">
          <cell r="I177">
            <v>20691.5</v>
          </cell>
          <cell r="J177">
            <v>20408.333333333328</v>
          </cell>
          <cell r="K177">
            <v>19734.666666666672</v>
          </cell>
          <cell r="L177">
            <v>18964.833333333328</v>
          </cell>
          <cell r="M177">
            <v>18662.166666666672</v>
          </cell>
          <cell r="N177">
            <v>18492.166666666672</v>
          </cell>
          <cell r="O177">
            <v>18054.666666666672</v>
          </cell>
          <cell r="P177">
            <v>17951.166666666672</v>
          </cell>
          <cell r="Q177">
            <v>17722.333333333332</v>
          </cell>
          <cell r="R177">
            <v>17438</v>
          </cell>
          <cell r="S177">
            <v>17293.833333333332</v>
          </cell>
          <cell r="T177">
            <v>17091</v>
          </cell>
        </row>
      </sheetData>
      <sheetData sheetId="13" refreshError="1">
        <row r="9">
          <cell r="I9">
            <v>5456.4193548387093</v>
          </cell>
        </row>
        <row r="10">
          <cell r="I10">
            <v>7196</v>
          </cell>
          <cell r="J10">
            <v>7040</v>
          </cell>
          <cell r="K10">
            <v>6912</v>
          </cell>
          <cell r="L10">
            <v>6838</v>
          </cell>
          <cell r="M10">
            <v>6892</v>
          </cell>
          <cell r="N10">
            <v>6974</v>
          </cell>
          <cell r="O10">
            <v>6868</v>
          </cell>
          <cell r="P10">
            <v>6786</v>
          </cell>
          <cell r="Q10">
            <v>6714</v>
          </cell>
          <cell r="R10">
            <v>6622</v>
          </cell>
          <cell r="S10">
            <v>6546</v>
          </cell>
          <cell r="T10">
            <v>6466</v>
          </cell>
        </row>
        <row r="15">
          <cell r="I15">
            <v>0.5</v>
          </cell>
          <cell r="J15">
            <v>0.5</v>
          </cell>
          <cell r="K15">
            <v>0.5</v>
          </cell>
          <cell r="L15">
            <v>0.5</v>
          </cell>
          <cell r="M15">
            <v>0.5</v>
          </cell>
          <cell r="N15">
            <v>0.5</v>
          </cell>
          <cell r="O15">
            <v>0.5</v>
          </cell>
          <cell r="P15">
            <v>0.5</v>
          </cell>
          <cell r="Q15">
            <v>0.5</v>
          </cell>
          <cell r="R15">
            <v>0.5</v>
          </cell>
          <cell r="S15">
            <v>0.5</v>
          </cell>
          <cell r="T15">
            <v>0.5</v>
          </cell>
        </row>
        <row r="23">
          <cell r="I23">
            <v>5982.9032258064517</v>
          </cell>
        </row>
        <row r="24">
          <cell r="I24">
            <v>6430</v>
          </cell>
          <cell r="J24">
            <v>6415</v>
          </cell>
          <cell r="K24">
            <v>6230</v>
          </cell>
          <cell r="L24">
            <v>6318</v>
          </cell>
          <cell r="M24">
            <v>6230</v>
          </cell>
          <cell r="N24">
            <v>6300</v>
          </cell>
          <cell r="O24">
            <v>6393</v>
          </cell>
          <cell r="P24">
            <v>6362</v>
          </cell>
          <cell r="Q24">
            <v>6415</v>
          </cell>
          <cell r="R24">
            <v>6349</v>
          </cell>
          <cell r="S24">
            <v>6265</v>
          </cell>
          <cell r="T24">
            <v>6265</v>
          </cell>
        </row>
        <row r="29">
          <cell r="I29">
            <v>0.227268</v>
          </cell>
          <cell r="J29">
            <v>0.227268</v>
          </cell>
          <cell r="K29">
            <v>0.227268</v>
          </cell>
          <cell r="L29">
            <v>0.227268</v>
          </cell>
          <cell r="M29">
            <v>0.227268</v>
          </cell>
          <cell r="N29">
            <v>0.227268</v>
          </cell>
          <cell r="O29">
            <v>0.227268</v>
          </cell>
          <cell r="P29">
            <v>0.227268</v>
          </cell>
          <cell r="Q29">
            <v>0.227268</v>
          </cell>
          <cell r="R29">
            <v>0.227268</v>
          </cell>
          <cell r="S29">
            <v>0.227268</v>
          </cell>
          <cell r="T29">
            <v>0.227268</v>
          </cell>
        </row>
        <row r="30">
          <cell r="I30">
            <v>33186.666666666664</v>
          </cell>
        </row>
        <row r="37">
          <cell r="I37">
            <v>1028.516129032258</v>
          </cell>
        </row>
        <row r="38">
          <cell r="I38">
            <v>3222</v>
          </cell>
          <cell r="J38">
            <v>3080</v>
          </cell>
          <cell r="K38">
            <v>2939</v>
          </cell>
          <cell r="L38">
            <v>2804</v>
          </cell>
          <cell r="M38">
            <v>2681</v>
          </cell>
          <cell r="N38">
            <v>2562</v>
          </cell>
          <cell r="O38">
            <v>2446</v>
          </cell>
          <cell r="P38">
            <v>2337</v>
          </cell>
          <cell r="Q38">
            <v>2231</v>
          </cell>
          <cell r="R38">
            <v>2133</v>
          </cell>
          <cell r="S38">
            <v>2041</v>
          </cell>
          <cell r="T38">
            <v>1950</v>
          </cell>
        </row>
        <row r="43">
          <cell r="I43">
            <v>1</v>
          </cell>
          <cell r="J43">
            <v>1</v>
          </cell>
          <cell r="K43">
            <v>1</v>
          </cell>
          <cell r="L43">
            <v>1</v>
          </cell>
          <cell r="M43">
            <v>1</v>
          </cell>
          <cell r="N43">
            <v>1</v>
          </cell>
          <cell r="O43">
            <v>1</v>
          </cell>
          <cell r="P43">
            <v>1</v>
          </cell>
          <cell r="Q43">
            <v>1</v>
          </cell>
          <cell r="R43">
            <v>1</v>
          </cell>
          <cell r="S43">
            <v>1</v>
          </cell>
          <cell r="T43">
            <v>1</v>
          </cell>
        </row>
        <row r="44">
          <cell r="I44">
            <v>2511</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inst"/>
      <sheetName val="EMPRESA"/>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URCES"/>
      <sheetName val="External Summary"/>
      <sheetName val="Internal Summary"/>
      <sheetName val="DATA"/>
    </sheetNames>
    <sheetDataSet>
      <sheetData sheetId="0" refreshError="1">
        <row r="4">
          <cell r="F4" t="str">
            <v>A DRILLING</v>
          </cell>
          <cell r="H4" t="str">
            <v>A Exploration - licence</v>
          </cell>
        </row>
        <row r="5">
          <cell r="F5" t="str">
            <v>B WEO</v>
          </cell>
          <cell r="H5" t="str">
            <v>B Exploration - drilling</v>
          </cell>
        </row>
        <row r="6">
          <cell r="F6" t="str">
            <v>C PROJECTS</v>
          </cell>
          <cell r="H6" t="str">
            <v>C Appraisal - drilling</v>
          </cell>
        </row>
        <row r="7">
          <cell r="F7" t="str">
            <v>D FIELD CAPEX</v>
          </cell>
          <cell r="H7" t="str">
            <v>D Appraisal - other</v>
          </cell>
        </row>
        <row r="8">
          <cell r="F8" t="str">
            <v>E IT</v>
          </cell>
          <cell r="H8" t="str">
            <v>E Appraisal - P&amp;O and seismic</v>
          </cell>
        </row>
        <row r="9">
          <cell r="F9" t="str">
            <v>F P&amp;O</v>
          </cell>
          <cell r="H9" t="str">
            <v>F Proved Properties</v>
          </cell>
        </row>
        <row r="10">
          <cell r="F10" t="str">
            <v>G OTHERS</v>
          </cell>
          <cell r="H10" t="str">
            <v>G Development - Drilling and Completions</v>
          </cell>
        </row>
        <row r="11">
          <cell r="F11" t="str">
            <v>H REIMB</v>
          </cell>
          <cell r="H11" t="str">
            <v>H Development - capitalised interest</v>
          </cell>
        </row>
        <row r="12">
          <cell r="H12" t="str">
            <v>I Development - facilities</v>
          </cell>
        </row>
        <row r="13">
          <cell r="H13" t="str">
            <v>J Midstream incl Transportation</v>
          </cell>
        </row>
        <row r="14">
          <cell r="H14" t="str">
            <v>K Wellwork</v>
          </cell>
        </row>
        <row r="15">
          <cell r="H15" t="str">
            <v>L Facility - Capacity Upgrades</v>
          </cell>
        </row>
        <row r="16">
          <cell r="H16" t="str">
            <v>M Facility - Integrity</v>
          </cell>
        </row>
        <row r="17">
          <cell r="H17" t="str">
            <v>N Facility - Licence to operate</v>
          </cell>
        </row>
        <row r="18">
          <cell r="H18" t="str">
            <v>O UT allocation - Capex</v>
          </cell>
        </row>
        <row r="19">
          <cell r="H19" t="str">
            <v>P Environmental Capex</v>
          </cell>
        </row>
        <row r="20">
          <cell r="H20" t="str">
            <v>Q Investment in related companies</v>
          </cell>
        </row>
        <row r="21">
          <cell r="H21" t="str">
            <v xml:space="preserve">R NOT FOR GFO </v>
          </cell>
        </row>
      </sheetData>
      <sheetData sheetId="1" refreshError="1"/>
      <sheetData sheetId="2" refreshError="1"/>
      <sheetData sheetId="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pdates"/>
      <sheetName val="Input"/>
      <sheetName val="RangeNames"/>
      <sheetName val="CrudePrices"/>
      <sheetName val="DerechosEconomicos Oil"/>
      <sheetName val="DerechosEconomicos Gas"/>
      <sheetName val="Prospecto1 Hydraulics"/>
      <sheetName val="Prospecto 1 Prod&amp;Inv - Oil"/>
      <sheetName val="Prospecto 1 Prod&amp;Inv - Gas"/>
      <sheetName val="Prospecto 1 7030 NCF - Gas "/>
      <sheetName val="Prospecto 1 7030 NCF -Oil"/>
      <sheetName val="GRAFICAS-GAS"/>
      <sheetName val="GRAFICAS-OIL"/>
      <sheetName val="Prospecto 1 7030 Data Summary"/>
      <sheetName val="Decision Tree@11%"/>
      <sheetName val="Decision Tree@0%"/>
      <sheetName val="ResultsTable"/>
      <sheetName val="Consolidación"/>
      <sheetName val="Prospecto 1 50-50 NCF"/>
      <sheetName val="ABU SENNAN"/>
      <sheetName val="NORTH BARHEIN"/>
      <sheetName val="SOUTH ALAMEIN"/>
      <sheetName val="0.PREMISES"/>
    </sheetNames>
    <sheetDataSet>
      <sheetData sheetId="0">
        <row r="11">
          <cell r="E11">
            <v>1</v>
          </cell>
        </row>
      </sheetData>
      <sheetData sheetId="1">
        <row r="11">
          <cell r="E11">
            <v>1</v>
          </cell>
        </row>
        <row r="23">
          <cell r="F23">
            <v>2006</v>
          </cell>
        </row>
        <row r="24">
          <cell r="F24">
            <v>2007</v>
          </cell>
        </row>
        <row r="26">
          <cell r="F26">
            <v>2007</v>
          </cell>
        </row>
        <row r="27">
          <cell r="F27">
            <v>2008</v>
          </cell>
        </row>
        <row r="29">
          <cell r="E29">
            <v>0.2</v>
          </cell>
          <cell r="F29">
            <v>2006</v>
          </cell>
        </row>
        <row r="31">
          <cell r="F31">
            <v>2006</v>
          </cell>
        </row>
        <row r="36">
          <cell r="E36">
            <v>0.57199999999999995</v>
          </cell>
        </row>
        <row r="38">
          <cell r="E38">
            <v>0.2</v>
          </cell>
        </row>
        <row r="40">
          <cell r="E40">
            <v>12</v>
          </cell>
        </row>
        <row r="47">
          <cell r="E47">
            <v>0.3</v>
          </cell>
        </row>
        <row r="55">
          <cell r="E55">
            <v>1.5</v>
          </cell>
        </row>
        <row r="65">
          <cell r="G65">
            <v>2007</v>
          </cell>
        </row>
        <row r="66">
          <cell r="E66">
            <v>0.85</v>
          </cell>
        </row>
        <row r="69">
          <cell r="G69">
            <v>2008</v>
          </cell>
        </row>
        <row r="82">
          <cell r="F82">
            <v>312</v>
          </cell>
        </row>
        <row r="83">
          <cell r="F83">
            <v>60</v>
          </cell>
        </row>
        <row r="84">
          <cell r="F84">
            <v>16</v>
          </cell>
        </row>
        <row r="85">
          <cell r="F85">
            <v>0.185</v>
          </cell>
        </row>
        <row r="86">
          <cell r="F86">
            <v>85.1</v>
          </cell>
        </row>
        <row r="94">
          <cell r="F94">
            <v>12</v>
          </cell>
        </row>
        <row r="95">
          <cell r="E95">
            <v>100</v>
          </cell>
        </row>
        <row r="101">
          <cell r="E101">
            <v>0.25</v>
          </cell>
        </row>
      </sheetData>
      <sheetData sheetId="2">
        <row r="11">
          <cell r="E11">
            <v>1</v>
          </cell>
        </row>
      </sheetData>
      <sheetData sheetId="3">
        <row r="11">
          <cell r="E11">
            <v>1</v>
          </cell>
        </row>
      </sheetData>
      <sheetData sheetId="4">
        <row r="11">
          <cell r="E11">
            <v>1</v>
          </cell>
        </row>
      </sheetData>
      <sheetData sheetId="5">
        <row r="11">
          <cell r="E11">
            <v>1</v>
          </cell>
        </row>
      </sheetData>
      <sheetData sheetId="6">
        <row r="11">
          <cell r="E11">
            <v>1</v>
          </cell>
        </row>
      </sheetData>
      <sheetData sheetId="7">
        <row r="11">
          <cell r="E11">
            <v>1</v>
          </cell>
        </row>
      </sheetData>
      <sheetData sheetId="8">
        <row r="11">
          <cell r="E11">
            <v>1</v>
          </cell>
        </row>
      </sheetData>
      <sheetData sheetId="9" refreshError="1"/>
      <sheetData sheetId="10" refreshError="1">
        <row r="11">
          <cell r="E11">
            <v>1</v>
          </cell>
        </row>
        <row r="39">
          <cell r="E39">
            <v>1</v>
          </cell>
        </row>
        <row r="138">
          <cell r="E138">
            <v>1</v>
          </cell>
        </row>
      </sheetData>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ESTADO RED"/>
      <sheetName val="CARRETERAS"/>
      <sheetName val="GENERALIDADES "/>
      <sheetName val="1"/>
      <sheetName val="Vía de Acceso"/>
      <sheetName val="TARIFAS"/>
      <sheetName val="Alcantarillas"/>
      <sheetName val="FICHA EBI 1 de 6 "/>
      <sheetName val="Hoja3"/>
      <sheetName val="MANO DE OBRA"/>
      <sheetName val="1.1"/>
      <sheetName val="EQUIPO"/>
      <sheetName val="TUBERIA"/>
      <sheetName val="Hoja2"/>
      <sheetName val="MATERIALES"/>
      <sheetName val="Ppto"/>
      <sheetName val="Datos"/>
      <sheetName val="Anticipo"/>
      <sheetName val="Inicio obra"/>
      <sheetName val="Comite"/>
      <sheetName val="Corte"/>
      <sheetName val="No prevista"/>
      <sheetName val="Informes"/>
      <sheetName val="Adicion-Prorroga"/>
      <sheetName val="Susp"/>
      <sheetName val="Reinicio"/>
      <sheetName val="Especif"/>
      <sheetName val="Modif"/>
      <sheetName val="Balance fin"/>
      <sheetName val="CRONOLOGIA"/>
      <sheetName val="Terminacion"/>
      <sheetName val="Recibo"/>
      <sheetName val="Liquidacion"/>
      <sheetName val="Cobro"/>
      <sheetName val="Standar"/>
      <sheetName val="Certif"/>
      <sheetName val="COSTOS UNITARIOS"/>
      <sheetName val="CA-2909"/>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MEMORIAS DE CALCULO"/>
      <sheetName val="ANALISIS DE PRECIOS UNITARIOS"/>
      <sheetName val="PESOS"/>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5001 Lisama 158"/>
      <sheetName val="5001 Lisama Este 1"/>
      <sheetName val=""/>
      <sheetName val="FORMATO ESTANDAR"/>
      <sheetName val="CASHFLOW"/>
      <sheetName val="INSUMOS"/>
      <sheetName val="Resumen Total"/>
      <sheetName val="Hoja Resumen Cantidades"/>
      <sheetName val="Formatos.xls"/>
      <sheetName val="Run Slide Sheet"/>
      <sheetName val="unitarios"/>
      <sheetName val="Ingenieria"/>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Prestaciones y AIU"/>
      <sheetName val="COL 21169"/>
      <sheetName val="9.625 CSG LN-5"/>
      <sheetName val="Drill Sheet"/>
      <sheetName val="LN5-CHC.4-7-SS7"/>
      <sheetName val="DATA"/>
      <sheetName val="ITEMS"/>
      <sheetName val="APU"/>
      <sheetName val="AIU"/>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 val="Base_P10"/>
      <sheetName val="Base_P50"/>
      <sheetName val="Base_P90"/>
      <sheetName val="Prod_Inv_P10"/>
      <sheetName val="Prod_Inv_P50"/>
      <sheetName val="Prod_Inv_P90"/>
      <sheetName val="Todos"/>
      <sheetName val="Hoja 1 "/>
      <sheetName val="REAL DATA - EVERY RUN"/>
      <sheetName val="FORMATO1"/>
      <sheetName val="FORMATO2"/>
      <sheetName val="FORMATO3"/>
      <sheetName val="FORMATO4"/>
      <sheetName val="FORMATO5"/>
      <sheetName val="FORMATO6"/>
      <sheetName val="FORMATO7"/>
      <sheetName val="FORMATO8A"/>
      <sheetName val="FORMATO8B"/>
      <sheetName val="list. mat"/>
      <sheetName val="Seleccion"/>
      <sheetName val="EVAL. PROVEE"/>
      <sheetName val="list. Prov."/>
      <sheetName val=" BHA#02 12"/>
      <sheetName val="Category"/>
      <sheetName val="Cover"/>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Ev.Economica"/>
      <sheetName val="PAGE_20"/>
      <sheetName val="Clúster"/>
      <sheetName val="Rack"/>
      <sheetName val="Main_Clúster"/>
      <sheetName val="Main_Rack"/>
      <sheetName val="prestaciones"/>
      <sheetName val="Salarios"/>
      <sheetName val="seguros"/>
      <sheetName val="original_sist"/>
      <sheetName val="REVISIONES"/>
      <sheetName val="Pta a tierra"/>
      <sheetName val="CostosDiferidos"/>
      <sheetName val="steel"/>
      <sheetName val="CALC PROD MENSUAL"/>
      <sheetName val="Estrategia"/>
      <sheetName val="Parámetros Formato"/>
      <sheetName val="BW P&amp;L"/>
      <sheetName val="Ev_Economica"/>
      <sheetName val="Form5__Pág__2"/>
      <sheetName val="Form5__Pág__1"/>
      <sheetName val="Form5__Pág__11"/>
      <sheetName val="Form5__Pág__21"/>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FICHA_EBI_1_de_6_"/>
      <sheetName val="MANO_DE_OBRA"/>
      <sheetName val="1_1"/>
      <sheetName val="COSTOS_UNITARIOS"/>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ANALISIS_DE_PRECIOS_UNITARIOS"/>
      <sheetName val="MEMORIAS_DE_CALCULO"/>
      <sheetName val="Resumen_Total"/>
      <sheetName val="Hoja_Resumen_Cantidade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 val="Formato 11 Exp pers RESIDENTE"/>
      <sheetName val="Formato 11 Exp pers TECNOLOGO"/>
      <sheetName val="Formato 12 Experiencia ok"/>
      <sheetName val="Formato 12 Experiencia"/>
      <sheetName val="Formato 13 Presupuesto"/>
      <sheetName val="FORMATO 16"/>
      <sheetName val="formato 17"/>
      <sheetName val="formato 18"/>
      <sheetName val="formato 19"/>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B2" t="str">
            <v>INFORME SEMANAL DE ACTIVIDADES</v>
          </cell>
        </row>
      </sheetData>
      <sheetData sheetId="75">
        <row r="2">
          <cell r="BZ2" t="str">
            <v xml:space="preserve">          ACERIA   M.C.C.</v>
          </cell>
        </row>
      </sheetData>
      <sheetData sheetId="76">
        <row r="2">
          <cell r="BZ2" t="str">
            <v xml:space="preserve">          ACERIA   M.C.C.</v>
          </cell>
        </row>
      </sheetData>
      <sheetData sheetId="77">
        <row r="2">
          <cell r="BZ2" t="str">
            <v xml:space="preserve">          ACERIA   M.C.C.</v>
          </cell>
        </row>
      </sheetData>
      <sheetData sheetId="78">
        <row r="2">
          <cell r="B2" t="str">
            <v>INFORME SEMANAL DE ACTIVIDADES</v>
          </cell>
        </row>
      </sheetData>
      <sheetData sheetId="79">
        <row r="2">
          <cell r="BZ2" t="str">
            <v xml:space="preserve">          ACERIA   M.C.C.</v>
          </cell>
        </row>
      </sheetData>
      <sheetData sheetId="80">
        <row r="2">
          <cell r="B2" t="str">
            <v>INFORME SEMANAL DE ACTIVIDADES</v>
          </cell>
        </row>
      </sheetData>
      <sheetData sheetId="81">
        <row r="2">
          <cell r="B2" t="str">
            <v>INFORME SEMANAL DE ACTIVIDADES</v>
          </cell>
        </row>
      </sheetData>
      <sheetData sheetId="82">
        <row r="2">
          <cell r="B2" t="str">
            <v>INFORME SEMANAL DE ACTIVIDADES</v>
          </cell>
        </row>
      </sheetData>
      <sheetData sheetId="83">
        <row r="2">
          <cell r="B2" t="str">
            <v>INFORME SEMANAL DE ACTIVIDADES</v>
          </cell>
        </row>
      </sheetData>
      <sheetData sheetId="84">
        <row r="2">
          <cell r="B2" t="str">
            <v>INFORME SEMANAL DE ACTIVIDADES</v>
          </cell>
        </row>
      </sheetData>
      <sheetData sheetId="85">
        <row r="2">
          <cell r="B2" t="str">
            <v>INFORME SEMANAL DE ACTIVIDADES</v>
          </cell>
        </row>
      </sheetData>
      <sheetData sheetId="86">
        <row r="2">
          <cell r="B2" t="str">
            <v>INFORME SEMANAL DE ACTIVIDADES</v>
          </cell>
        </row>
      </sheetData>
      <sheetData sheetId="87">
        <row r="2">
          <cell r="B2" t="str">
            <v>INFORME SEMANAL DE ACTIVIDADES</v>
          </cell>
        </row>
      </sheetData>
      <sheetData sheetId="88">
        <row r="2">
          <cell r="B2" t="str">
            <v>INFORME SEMANAL DE ACTIVIDADES</v>
          </cell>
        </row>
      </sheetData>
      <sheetData sheetId="89">
        <row r="2">
          <cell r="B2" t="str">
            <v>INFORME SEMANAL DE ACTIVIDADES</v>
          </cell>
        </row>
      </sheetData>
      <sheetData sheetId="90">
        <row r="2">
          <cell r="B2" t="str">
            <v>INFORME SEMANAL DE ACTIVIDADES</v>
          </cell>
        </row>
      </sheetData>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ow r="2">
          <cell r="BZ2" t="str">
            <v xml:space="preserve">          ACERIA   M.C.C.</v>
          </cell>
        </row>
      </sheetData>
      <sheetData sheetId="102">
        <row r="2">
          <cell r="B2" t="str">
            <v>INFORME SEMANAL DE ACTIVIDADES</v>
          </cell>
        </row>
      </sheetData>
      <sheetData sheetId="103">
        <row r="2">
          <cell r="BZ2" t="str">
            <v xml:space="preserve">          ACERIA   M.C.C.</v>
          </cell>
        </row>
      </sheetData>
      <sheetData sheetId="104">
        <row r="2">
          <cell r="B2" t="str">
            <v>INFORME SEMANAL DE ACTIVIDADES</v>
          </cell>
        </row>
      </sheetData>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refreshError="1"/>
      <sheetData sheetId="202" refreshError="1"/>
      <sheetData sheetId="203" refreshError="1"/>
      <sheetData sheetId="204" refreshError="1"/>
      <sheetData sheetId="205" refreshError="1"/>
      <sheetData sheetId="206" refreshError="1"/>
      <sheetData sheetId="207">
        <row r="2">
          <cell r="BZ2" t="str">
            <v xml:space="preserve">          ACERIA   M.C.C.</v>
          </cell>
        </row>
      </sheetData>
      <sheetData sheetId="208" refreshError="1"/>
      <sheetData sheetId="209" refreshError="1"/>
      <sheetData sheetId="210">
        <row r="2">
          <cell r="BZ2" t="str">
            <v xml:space="preserve">          ACERIA   M.C.C.</v>
          </cell>
        </row>
      </sheetData>
      <sheetData sheetId="211">
        <row r="2">
          <cell r="BZ2" t="str">
            <v xml:space="preserve">          ACERIA   M.C.C.</v>
          </cell>
        </row>
      </sheetData>
      <sheetData sheetId="212">
        <row r="2">
          <cell r="BZ2" t="str">
            <v xml:space="preserve">          ACERIA   M.C.C.</v>
          </cell>
        </row>
      </sheetData>
      <sheetData sheetId="213" refreshError="1"/>
      <sheetData sheetId="214" refreshError="1"/>
      <sheetData sheetId="215" refreshError="1"/>
      <sheetData sheetId="216">
        <row r="2">
          <cell r="BZ2" t="str">
            <v xml:space="preserve">          ACERIA   M.C.C.</v>
          </cell>
        </row>
      </sheetData>
      <sheetData sheetId="217">
        <row r="2">
          <cell r="BZ2" t="str">
            <v xml:space="preserve">          ACERIA   M.C.C.</v>
          </cell>
        </row>
      </sheetData>
      <sheetData sheetId="218">
        <row r="2">
          <cell r="BZ2" t="str">
            <v xml:space="preserve">          ACERIA   M.C.C.</v>
          </cell>
        </row>
      </sheetData>
      <sheetData sheetId="219">
        <row r="2">
          <cell r="BZ2" t="str">
            <v xml:space="preserve">          ACERIA   M.C.C.</v>
          </cell>
        </row>
      </sheetData>
      <sheetData sheetId="220">
        <row r="2">
          <cell r="BZ2" t="str">
            <v xml:space="preserve">          ACERIA   M.C.C.</v>
          </cell>
        </row>
      </sheetData>
      <sheetData sheetId="221"/>
      <sheetData sheetId="222">
        <row r="2">
          <cell r="BZ2" t="str">
            <v xml:space="preserve">          ACERIA   M.C.C.</v>
          </cell>
        </row>
      </sheetData>
      <sheetData sheetId="223">
        <row r="2">
          <cell r="BZ2" t="str">
            <v xml:space="preserve">          ACERIA   M.C.C.</v>
          </cell>
        </row>
      </sheetData>
      <sheetData sheetId="224">
        <row r="2">
          <cell r="BZ2" t="str">
            <v xml:space="preserve">          ACERIA   M.C.C.</v>
          </cell>
        </row>
      </sheetData>
      <sheetData sheetId="225" refreshError="1"/>
      <sheetData sheetId="226" refreshError="1"/>
      <sheetData sheetId="227" refreshError="1"/>
      <sheetData sheetId="228" refreshError="1"/>
      <sheetData sheetId="229" refreshError="1"/>
      <sheetData sheetId="230" refreshError="1"/>
      <sheetData sheetId="231">
        <row r="2">
          <cell r="BZ2" t="str">
            <v xml:space="preserve">          ACERIA   M.C.C.</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sheetData sheetId="289"/>
      <sheetData sheetId="290"/>
      <sheetData sheetId="291">
        <row r="2">
          <cell r="B2" t="str">
            <v>INFORME SEMANAL DE ACTIVIDADES</v>
          </cell>
        </row>
      </sheetData>
      <sheetData sheetId="292">
        <row r="2">
          <cell r="B2" t="str">
            <v>INFORME SEMANAL DE ACTIVIDADES</v>
          </cell>
        </row>
      </sheetData>
      <sheetData sheetId="293"/>
      <sheetData sheetId="294">
        <row r="2">
          <cell r="B2" t="str">
            <v>INFORME SEMANAL DE ACTIVIDADES</v>
          </cell>
        </row>
      </sheetData>
      <sheetData sheetId="295">
        <row r="2">
          <cell r="B2" t="str">
            <v>INFORME SEMANAL DE ACTIVIDADES</v>
          </cell>
        </row>
      </sheetData>
      <sheetData sheetId="296">
        <row r="2">
          <cell r="B2" t="str">
            <v>INFORME SEMANAL DE ACTIVIDADES</v>
          </cell>
        </row>
      </sheetData>
      <sheetData sheetId="297">
        <row r="2">
          <cell r="B2" t="str">
            <v>INFORME SEMANAL DE ACTIVIDADES</v>
          </cell>
        </row>
      </sheetData>
      <sheetData sheetId="298">
        <row r="2">
          <cell r="B2" t="str">
            <v>INFORME SEMANAL DE ACTIVIDADES</v>
          </cell>
        </row>
      </sheetData>
      <sheetData sheetId="299">
        <row r="2">
          <cell r="B2" t="str">
            <v>INFORME SEMANAL DE ACTIVIDADES</v>
          </cell>
        </row>
      </sheetData>
      <sheetData sheetId="300">
        <row r="2">
          <cell r="B2" t="str">
            <v>INFORME SEMANAL DE ACTIVIDADES</v>
          </cell>
        </row>
      </sheetData>
      <sheetData sheetId="301">
        <row r="2">
          <cell r="B2" t="str">
            <v>INFORME SEMANAL DE ACTIVIDADES</v>
          </cell>
        </row>
      </sheetData>
      <sheetData sheetId="302">
        <row r="2">
          <cell r="BZ2" t="str">
            <v xml:space="preserve">          ACERIA   M.C.C.</v>
          </cell>
        </row>
      </sheetData>
      <sheetData sheetId="303"/>
      <sheetData sheetId="304"/>
      <sheetData sheetId="305"/>
      <sheetData sheetId="306"/>
      <sheetData sheetId="307"/>
      <sheetData sheetId="308"/>
      <sheetData sheetId="309"/>
      <sheetData sheetId="310"/>
      <sheetData sheetId="311">
        <row r="2">
          <cell r="B2" t="str">
            <v>INFORME SEMANAL DE ACTIVIDADES</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ow r="2">
          <cell r="BZ2" t="str">
            <v xml:space="preserve">          ACERIA   M.C.C.</v>
          </cell>
        </row>
      </sheetData>
      <sheetData sheetId="346"/>
      <sheetData sheetId="347">
        <row r="2">
          <cell r="BZ2" t="str">
            <v xml:space="preserve">          ACERIA   M.C.C.</v>
          </cell>
        </row>
      </sheetData>
      <sheetData sheetId="348">
        <row r="2">
          <cell r="BZ2" t="str">
            <v xml:space="preserve">          ACERIA   M.C.C.</v>
          </cell>
        </row>
      </sheetData>
      <sheetData sheetId="349">
        <row r="2">
          <cell r="B2" t="str">
            <v>INFORME SEMANAL DE ACTIVIDADES</v>
          </cell>
        </row>
      </sheetData>
      <sheetData sheetId="350">
        <row r="2">
          <cell r="BZ2" t="str">
            <v xml:space="preserve">          ACERIA   M.C.C.</v>
          </cell>
        </row>
      </sheetData>
      <sheetData sheetId="351">
        <row r="2">
          <cell r="BZ2" t="str">
            <v xml:space="preserve">          ACERIA   M.C.C.</v>
          </cell>
        </row>
      </sheetData>
      <sheetData sheetId="352">
        <row r="2">
          <cell r="BZ2" t="str">
            <v xml:space="preserve">          ACERIA   M.C.C.</v>
          </cell>
        </row>
      </sheetData>
      <sheetData sheetId="353">
        <row r="2">
          <cell r="BZ2" t="str">
            <v xml:space="preserve">          ACERIA   M.C.C.</v>
          </cell>
        </row>
      </sheetData>
      <sheetData sheetId="354">
        <row r="2">
          <cell r="BZ2" t="str">
            <v xml:space="preserve">          ACERIA   M.C.C.</v>
          </cell>
        </row>
      </sheetData>
      <sheetData sheetId="355">
        <row r="2">
          <cell r="BZ2" t="str">
            <v xml:space="preserve">          ACERIA   M.C.C.</v>
          </cell>
        </row>
      </sheetData>
      <sheetData sheetId="356">
        <row r="2">
          <cell r="BZ2" t="str">
            <v xml:space="preserve">          ACERIA   M.C.C.</v>
          </cell>
        </row>
      </sheetData>
      <sheetData sheetId="357">
        <row r="2">
          <cell r="BZ2" t="str">
            <v xml:space="preserve">          ACERIA   M.C.C.</v>
          </cell>
        </row>
      </sheetData>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row r="2">
          <cell r="B2" t="str">
            <v>INFORME SEMANAL DE ACTIVIDADES</v>
          </cell>
        </row>
      </sheetData>
      <sheetData sheetId="372">
        <row r="2">
          <cell r="B2" t="str">
            <v>INFORME SEMANAL DE ACTIVIDADES</v>
          </cell>
        </row>
      </sheetData>
      <sheetData sheetId="373"/>
      <sheetData sheetId="374">
        <row r="2">
          <cell r="B2" t="str">
            <v>INFORME SEMANAL DE ACTIVIDADES</v>
          </cell>
        </row>
      </sheetData>
      <sheetData sheetId="375">
        <row r="2">
          <cell r="B2" t="str">
            <v>INFORME SEMANAL DE ACTIVIDADES</v>
          </cell>
        </row>
      </sheetData>
      <sheetData sheetId="376">
        <row r="2">
          <cell r="B2" t="str">
            <v>INFORME SEMANAL DE ACTIVIDADES</v>
          </cell>
        </row>
      </sheetData>
      <sheetData sheetId="377">
        <row r="2">
          <cell r="B2" t="str">
            <v>INFORME SEMANAL DE ACTIVIDADES</v>
          </cell>
        </row>
      </sheetData>
      <sheetData sheetId="378">
        <row r="2">
          <cell r="B2" t="str">
            <v>INFORME SEMANAL DE ACTIVIDADES</v>
          </cell>
        </row>
      </sheetData>
      <sheetData sheetId="379">
        <row r="2">
          <cell r="B2" t="str">
            <v>INFORME SEMANAL DE ACTIVIDADES</v>
          </cell>
        </row>
      </sheetData>
      <sheetData sheetId="380">
        <row r="2">
          <cell r="B2" t="str">
            <v>INFORME SEMANAL DE ACTIVIDADES</v>
          </cell>
        </row>
      </sheetData>
      <sheetData sheetId="381">
        <row r="2">
          <cell r="B2" t="str">
            <v>INFORME SEMANAL DE ACTIVIDADES</v>
          </cell>
        </row>
      </sheetData>
      <sheetData sheetId="382">
        <row r="2">
          <cell r="BZ2" t="str">
            <v xml:space="preserve">          ACERIA   M.C.C.</v>
          </cell>
        </row>
      </sheetData>
      <sheetData sheetId="383"/>
      <sheetData sheetId="384"/>
      <sheetData sheetId="385"/>
      <sheetData sheetId="386"/>
      <sheetData sheetId="387"/>
      <sheetData sheetId="388"/>
      <sheetData sheetId="389"/>
      <sheetData sheetId="390"/>
      <sheetData sheetId="391">
        <row r="2">
          <cell r="B2" t="str">
            <v>INFORME SEMANAL DE ACTIVIDADES</v>
          </cell>
        </row>
      </sheetData>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row r="2">
          <cell r="BZ2" t="str">
            <v xml:space="preserve">          ACERIA   M.C.C.</v>
          </cell>
        </row>
      </sheetData>
      <sheetData sheetId="426"/>
      <sheetData sheetId="427">
        <row r="2">
          <cell r="BZ2" t="str">
            <v xml:space="preserve">          ACERIA   M.C.C.</v>
          </cell>
        </row>
      </sheetData>
      <sheetData sheetId="428">
        <row r="2">
          <cell r="BZ2" t="str">
            <v xml:space="preserve">          ACERIA   M.C.C.</v>
          </cell>
        </row>
      </sheetData>
      <sheetData sheetId="429">
        <row r="2">
          <cell r="B2" t="str">
            <v>INFORME SEMANAL DE ACTIVIDADES</v>
          </cell>
        </row>
      </sheetData>
      <sheetData sheetId="430">
        <row r="2">
          <cell r="BZ2" t="str">
            <v xml:space="preserve">          ACERIA   M.C.C.</v>
          </cell>
        </row>
      </sheetData>
      <sheetData sheetId="431">
        <row r="2">
          <cell r="BZ2" t="str">
            <v xml:space="preserve">          ACERIA   M.C.C.</v>
          </cell>
        </row>
      </sheetData>
      <sheetData sheetId="432">
        <row r="2">
          <cell r="BZ2" t="str">
            <v xml:space="preserve">          ACERIA   M.C.C.</v>
          </cell>
        </row>
      </sheetData>
      <sheetData sheetId="433">
        <row r="2">
          <cell r="BZ2" t="str">
            <v xml:space="preserve">          ACERIA   M.C.C.</v>
          </cell>
        </row>
      </sheetData>
      <sheetData sheetId="434">
        <row r="2">
          <cell r="BZ2" t="str">
            <v xml:space="preserve">          ACERIA   M.C.C.</v>
          </cell>
        </row>
      </sheetData>
      <sheetData sheetId="435">
        <row r="2">
          <cell r="BZ2" t="str">
            <v xml:space="preserve">          ACERIA   M.C.C.</v>
          </cell>
        </row>
      </sheetData>
      <sheetData sheetId="436">
        <row r="2">
          <cell r="BZ2" t="str">
            <v xml:space="preserve">          ACERIA   M.C.C.</v>
          </cell>
        </row>
      </sheetData>
      <sheetData sheetId="437">
        <row r="2">
          <cell r="BZ2" t="str">
            <v xml:space="preserve">          ACERIA   M.C.C.</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2">
          <cell r="B2" t="str">
            <v>INFORME SEMANAL DE ACTIVIDADES</v>
          </cell>
        </row>
      </sheetData>
      <sheetData sheetId="452">
        <row r="2">
          <cell r="B2" t="str">
            <v>INFORME SEMANAL DE ACTIVIDADES</v>
          </cell>
        </row>
      </sheetData>
      <sheetData sheetId="453"/>
      <sheetData sheetId="454">
        <row r="2">
          <cell r="B2" t="str">
            <v>INFORME SEMANAL DE ACTIVIDADES</v>
          </cell>
        </row>
      </sheetData>
      <sheetData sheetId="455">
        <row r="2">
          <cell r="B2" t="str">
            <v>INFORME SEMANAL DE ACTIVIDADES</v>
          </cell>
        </row>
      </sheetData>
      <sheetData sheetId="456">
        <row r="2">
          <cell r="B2" t="str">
            <v>INFORME SEMANAL DE ACTIVIDADES</v>
          </cell>
        </row>
      </sheetData>
      <sheetData sheetId="457">
        <row r="2">
          <cell r="B2" t="str">
            <v>INFORME SEMANAL DE ACTIVIDADES</v>
          </cell>
        </row>
      </sheetData>
      <sheetData sheetId="458">
        <row r="2">
          <cell r="B2" t="str">
            <v>INFORME SEMANAL DE ACTIVIDADES</v>
          </cell>
        </row>
      </sheetData>
      <sheetData sheetId="459">
        <row r="2">
          <cell r="B2" t="str">
            <v>INFORME SEMANAL DE ACTIVIDADES</v>
          </cell>
        </row>
      </sheetData>
      <sheetData sheetId="460">
        <row r="2">
          <cell r="B2" t="str">
            <v>INFORME SEMANAL DE ACTIVIDADES</v>
          </cell>
        </row>
      </sheetData>
      <sheetData sheetId="461">
        <row r="2">
          <cell r="B2" t="str">
            <v>INFORME SEMANAL DE ACTIVIDADES</v>
          </cell>
        </row>
      </sheetData>
      <sheetData sheetId="462">
        <row r="2">
          <cell r="BZ2" t="str">
            <v xml:space="preserve">          ACERIA   M.C.C.</v>
          </cell>
        </row>
      </sheetData>
      <sheetData sheetId="463"/>
      <sheetData sheetId="464"/>
      <sheetData sheetId="465"/>
      <sheetData sheetId="466"/>
      <sheetData sheetId="467"/>
      <sheetData sheetId="468"/>
      <sheetData sheetId="469"/>
      <sheetData sheetId="470"/>
      <sheetData sheetId="471">
        <row r="2">
          <cell r="B2" t="str">
            <v>INFORME SEMANAL DE ACTIVIDADES</v>
          </cell>
        </row>
      </sheetData>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ow r="2">
          <cell r="BZ2" t="str">
            <v xml:space="preserve">          ACERIA   M.C.C.</v>
          </cell>
        </row>
      </sheetData>
      <sheetData sheetId="506"/>
      <sheetData sheetId="507">
        <row r="2">
          <cell r="BZ2" t="str">
            <v xml:space="preserve">          ACERIA   M.C.C.</v>
          </cell>
        </row>
      </sheetData>
      <sheetData sheetId="508">
        <row r="2">
          <cell r="BZ2" t="str">
            <v xml:space="preserve">          ACERIA   M.C.C.</v>
          </cell>
        </row>
      </sheetData>
      <sheetData sheetId="509">
        <row r="2">
          <cell r="B2" t="str">
            <v>INFORME SEMANAL DE ACTIVIDADES</v>
          </cell>
        </row>
      </sheetData>
      <sheetData sheetId="510">
        <row r="2">
          <cell r="BZ2" t="str">
            <v xml:space="preserve">          ACERIA   M.C.C.</v>
          </cell>
        </row>
      </sheetData>
      <sheetData sheetId="511">
        <row r="2">
          <cell r="BZ2" t="str">
            <v xml:space="preserve">          ACERIA   M.C.C.</v>
          </cell>
        </row>
      </sheetData>
      <sheetData sheetId="512">
        <row r="2">
          <cell r="BZ2" t="str">
            <v xml:space="preserve">          ACERIA   M.C.C.</v>
          </cell>
        </row>
      </sheetData>
      <sheetData sheetId="513">
        <row r="2">
          <cell r="BZ2" t="str">
            <v xml:space="preserve">          ACERIA   M.C.C.</v>
          </cell>
        </row>
      </sheetData>
      <sheetData sheetId="514">
        <row r="2">
          <cell r="BZ2" t="str">
            <v xml:space="preserve">          ACERIA   M.C.C.</v>
          </cell>
        </row>
      </sheetData>
      <sheetData sheetId="515">
        <row r="2">
          <cell r="BZ2" t="str">
            <v xml:space="preserve">          ACERIA   M.C.C.</v>
          </cell>
        </row>
      </sheetData>
      <sheetData sheetId="516">
        <row r="2">
          <cell r="BZ2" t="str">
            <v xml:space="preserve">          ACERIA   M.C.C.</v>
          </cell>
        </row>
      </sheetData>
      <sheetData sheetId="517">
        <row r="2">
          <cell r="BZ2" t="str">
            <v xml:space="preserve">          ACERIA   M.C.C.</v>
          </cell>
        </row>
      </sheetData>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ow r="2">
          <cell r="B2" t="str">
            <v>INFORME SEMANAL DE ACTIVIDADES</v>
          </cell>
        </row>
      </sheetData>
      <sheetData sheetId="532">
        <row r="2">
          <cell r="B2" t="str">
            <v>INFORME SEMANAL DE ACTIVIDADES</v>
          </cell>
        </row>
      </sheetData>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row r="2">
          <cell r="BZ2" t="str">
            <v xml:space="preserve">          ACERIA   M.C.C.</v>
          </cell>
        </row>
      </sheetData>
      <sheetData sheetId="586"/>
      <sheetData sheetId="587">
        <row r="2">
          <cell r="BZ2" t="str">
            <v xml:space="preserve">          ACERIA   M.C.C.</v>
          </cell>
        </row>
      </sheetData>
      <sheetData sheetId="588">
        <row r="2">
          <cell r="BZ2" t="str">
            <v xml:space="preserve">          ACERIA   M.C.C.</v>
          </cell>
        </row>
      </sheetData>
      <sheetData sheetId="589">
        <row r="2">
          <cell r="B2" t="str">
            <v>INFORME SEMANAL DE ACTIVIDADES</v>
          </cell>
        </row>
      </sheetData>
      <sheetData sheetId="590">
        <row r="2">
          <cell r="BZ2" t="str">
            <v xml:space="preserve">          ACERIA   M.C.C.</v>
          </cell>
        </row>
      </sheetData>
      <sheetData sheetId="591">
        <row r="2">
          <cell r="BZ2" t="str">
            <v xml:space="preserve">          ACERIA   M.C.C.</v>
          </cell>
        </row>
      </sheetData>
      <sheetData sheetId="592">
        <row r="2">
          <cell r="BZ2" t="str">
            <v xml:space="preserve">          ACERIA   M.C.C.</v>
          </cell>
        </row>
      </sheetData>
      <sheetData sheetId="593">
        <row r="2">
          <cell r="BZ2" t="str">
            <v xml:space="preserve">          ACERIA   M.C.C.</v>
          </cell>
        </row>
      </sheetData>
      <sheetData sheetId="594">
        <row r="2">
          <cell r="BZ2" t="str">
            <v xml:space="preserve">          ACERIA   M.C.C.</v>
          </cell>
        </row>
      </sheetData>
      <sheetData sheetId="595">
        <row r="2">
          <cell r="BZ2" t="str">
            <v xml:space="preserve">          ACERIA   M.C.C.</v>
          </cell>
        </row>
      </sheetData>
      <sheetData sheetId="596">
        <row r="2">
          <cell r="BZ2" t="str">
            <v xml:space="preserve">          ACERIA   M.C.C.</v>
          </cell>
        </row>
      </sheetData>
      <sheetData sheetId="597">
        <row r="2">
          <cell r="BZ2" t="str">
            <v xml:space="preserve">          ACERIA   M.C.C.</v>
          </cell>
        </row>
      </sheetData>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row r="2">
          <cell r="B2" t="str">
            <v>INFORME SEMANAL DE ACTIVIDADES</v>
          </cell>
        </row>
      </sheetData>
      <sheetData sheetId="612">
        <row r="2">
          <cell r="B2" t="str">
            <v>INFORME SEMANAL DE ACTIVIDADES</v>
          </cell>
        </row>
      </sheetData>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row r="2">
          <cell r="BZ2" t="str">
            <v xml:space="preserve">          ACERIA   M.C.C.</v>
          </cell>
        </row>
      </sheetData>
      <sheetData sheetId="666"/>
      <sheetData sheetId="667">
        <row r="2">
          <cell r="BZ2" t="str">
            <v xml:space="preserve">          ACERIA   M.C.C.</v>
          </cell>
        </row>
      </sheetData>
      <sheetData sheetId="668">
        <row r="2">
          <cell r="BZ2" t="str">
            <v xml:space="preserve">          ACERIA   M.C.C.</v>
          </cell>
        </row>
      </sheetData>
      <sheetData sheetId="669">
        <row r="2">
          <cell r="B2" t="str">
            <v>INFORME SEMANAL DE ACTIVIDADES</v>
          </cell>
        </row>
      </sheetData>
      <sheetData sheetId="670">
        <row r="2">
          <cell r="BZ2" t="str">
            <v xml:space="preserve">          ACERIA   M.C.C.</v>
          </cell>
        </row>
      </sheetData>
      <sheetData sheetId="671">
        <row r="2">
          <cell r="BZ2" t="str">
            <v xml:space="preserve">          ACERIA   M.C.C.</v>
          </cell>
        </row>
      </sheetData>
      <sheetData sheetId="672">
        <row r="2">
          <cell r="BZ2" t="str">
            <v xml:space="preserve">          ACERIA   M.C.C.</v>
          </cell>
        </row>
      </sheetData>
      <sheetData sheetId="673">
        <row r="2">
          <cell r="BZ2" t="str">
            <v xml:space="preserve">          ACERIA   M.C.C.</v>
          </cell>
        </row>
      </sheetData>
      <sheetData sheetId="674">
        <row r="2">
          <cell r="BZ2" t="str">
            <v xml:space="preserve">          ACERIA   M.C.C.</v>
          </cell>
        </row>
      </sheetData>
      <sheetData sheetId="675">
        <row r="2">
          <cell r="BZ2" t="str">
            <v xml:space="preserve">          ACERIA   M.C.C.</v>
          </cell>
        </row>
      </sheetData>
      <sheetData sheetId="676">
        <row r="2">
          <cell r="BZ2" t="str">
            <v xml:space="preserve">          ACERIA   M.C.C.</v>
          </cell>
        </row>
      </sheetData>
      <sheetData sheetId="677">
        <row r="2">
          <cell r="BZ2" t="str">
            <v xml:space="preserve">          ACERIA   M.C.C.</v>
          </cell>
        </row>
      </sheetData>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row r="2">
          <cell r="B2" t="str">
            <v>INFORME SEMANAL DE ACTIVIDADES</v>
          </cell>
        </row>
      </sheetData>
      <sheetData sheetId="692">
        <row r="2">
          <cell r="B2" t="str">
            <v>INFORME SEMANAL DE ACTIVIDADES</v>
          </cell>
        </row>
      </sheetData>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row r="2">
          <cell r="BZ2" t="str">
            <v xml:space="preserve">          ACERIA   M.C.C.</v>
          </cell>
        </row>
      </sheetData>
      <sheetData sheetId="746"/>
      <sheetData sheetId="747">
        <row r="2">
          <cell r="BZ2" t="str">
            <v xml:space="preserve">          ACERIA   M.C.C.</v>
          </cell>
        </row>
      </sheetData>
      <sheetData sheetId="748">
        <row r="2">
          <cell r="BZ2" t="str">
            <v xml:space="preserve">          ACERIA   M.C.C.</v>
          </cell>
        </row>
      </sheetData>
      <sheetData sheetId="749">
        <row r="2">
          <cell r="B2" t="str">
            <v>INFORME SEMANAL DE ACTIVIDADES</v>
          </cell>
        </row>
      </sheetData>
      <sheetData sheetId="750">
        <row r="2">
          <cell r="BZ2" t="str">
            <v xml:space="preserve">          ACERIA   M.C.C.</v>
          </cell>
        </row>
      </sheetData>
      <sheetData sheetId="751">
        <row r="2">
          <cell r="BZ2" t="str">
            <v xml:space="preserve">          ACERIA   M.C.C.</v>
          </cell>
        </row>
      </sheetData>
      <sheetData sheetId="752">
        <row r="2">
          <cell r="BZ2" t="str">
            <v xml:space="preserve">          ACERIA   M.C.C.</v>
          </cell>
        </row>
      </sheetData>
      <sheetData sheetId="753">
        <row r="2">
          <cell r="BZ2" t="str">
            <v xml:space="preserve">          ACERIA   M.C.C.</v>
          </cell>
        </row>
      </sheetData>
      <sheetData sheetId="754">
        <row r="2">
          <cell r="BZ2" t="str">
            <v xml:space="preserve">          ACERIA   M.C.C.</v>
          </cell>
        </row>
      </sheetData>
      <sheetData sheetId="755">
        <row r="2">
          <cell r="BZ2" t="str">
            <v xml:space="preserve">          ACERIA   M.C.C.</v>
          </cell>
        </row>
      </sheetData>
      <sheetData sheetId="756">
        <row r="2">
          <cell r="BZ2" t="str">
            <v xml:space="preserve">          ACERIA   M.C.C.</v>
          </cell>
        </row>
      </sheetData>
      <sheetData sheetId="757">
        <row r="2">
          <cell r="BZ2" t="str">
            <v xml:space="preserve">          ACERIA   M.C.C.</v>
          </cell>
        </row>
      </sheetData>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row r="2">
          <cell r="B2" t="str">
            <v>INFORME SEMANAL DE ACTIVIDADES</v>
          </cell>
        </row>
      </sheetData>
      <sheetData sheetId="772">
        <row r="2">
          <cell r="B2" t="str">
            <v>INFORME SEMANAL DE ACTIVIDADES</v>
          </cell>
        </row>
      </sheetData>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row r="2">
          <cell r="BZ2" t="str">
            <v xml:space="preserve">          ACERIA   M.C.C.</v>
          </cell>
        </row>
      </sheetData>
      <sheetData sheetId="826"/>
      <sheetData sheetId="827">
        <row r="2">
          <cell r="BZ2" t="str">
            <v xml:space="preserve">          ACERIA   M.C.C.</v>
          </cell>
        </row>
      </sheetData>
      <sheetData sheetId="828">
        <row r="2">
          <cell r="BZ2" t="str">
            <v xml:space="preserve">          ACERIA   M.C.C.</v>
          </cell>
        </row>
      </sheetData>
      <sheetData sheetId="829">
        <row r="2">
          <cell r="B2" t="str">
            <v>INFORME SEMANAL DE ACTIVIDADES</v>
          </cell>
        </row>
      </sheetData>
      <sheetData sheetId="830">
        <row r="2">
          <cell r="BZ2" t="str">
            <v xml:space="preserve">          ACERIA   M.C.C.</v>
          </cell>
        </row>
      </sheetData>
      <sheetData sheetId="831">
        <row r="2">
          <cell r="BZ2" t="str">
            <v xml:space="preserve">          ACERIA   M.C.C.</v>
          </cell>
        </row>
      </sheetData>
      <sheetData sheetId="832">
        <row r="2">
          <cell r="BZ2" t="str">
            <v xml:space="preserve">          ACERIA   M.C.C.</v>
          </cell>
        </row>
      </sheetData>
      <sheetData sheetId="833">
        <row r="2">
          <cell r="BZ2" t="str">
            <v xml:space="preserve">          ACERIA   M.C.C.</v>
          </cell>
        </row>
      </sheetData>
      <sheetData sheetId="834">
        <row r="2">
          <cell r="BZ2" t="str">
            <v xml:space="preserve">          ACERIA   M.C.C.</v>
          </cell>
        </row>
      </sheetData>
      <sheetData sheetId="835">
        <row r="2">
          <cell r="BZ2" t="str">
            <v xml:space="preserve">          ACERIA   M.C.C.</v>
          </cell>
        </row>
      </sheetData>
      <sheetData sheetId="836">
        <row r="2">
          <cell r="BZ2" t="str">
            <v xml:space="preserve">          ACERIA   M.C.C.</v>
          </cell>
        </row>
      </sheetData>
      <sheetData sheetId="837">
        <row r="2">
          <cell r="BZ2" t="str">
            <v xml:space="preserve">          ACERIA   M.C.C.</v>
          </cell>
        </row>
      </sheetData>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SE"/>
      <sheetName val="ROAD"/>
      <sheetName val="1.1 CAMPAMENTO 02"/>
      <sheetName val="1,2 LOCALIZACION 02"/>
      <sheetName val="1,3 DESCAPOTE+ VIAA "/>
      <sheetName val="1.7 MOROCOTO +VIA 02"/>
      <sheetName val="1.7 CAALCA +VIA 02"/>
      <sheetName val="1.11 ALCANTARILLA 02"/>
      <sheetName val="1.12 CONCRETO ALCANTA 02"/>
      <sheetName val="1,13 MALLA Q5 02"/>
      <sheetName val="1.14 TALUDES DESCAPOTE 02"/>
      <sheetName val="1.7 CRUDO PAZ VIAA 02"/>
      <sheetName val="1,7 MOROCOTO +VIA 02"/>
      <sheetName val="1.5-1.6 CAALCA +VIA "/>
      <sheetName val="1,7 CRUDO PAZ VIA 02"/>
      <sheetName val="Hoja1"/>
      <sheetName val="02 ROAD END"/>
    </sheetNames>
    <definedNames>
      <definedName name="ERR"/>
    </definedNames>
    <sheetDataSet>
      <sheetData sheetId="0"/>
      <sheetData sheetId="1">
        <row r="15">
          <cell r="I15">
            <v>3901.2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ANALISIS DE PRECIOS UNI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oduction &amp; Costs"/>
      <sheetName val="Campos"/>
      <sheetName val="Amortization"/>
      <sheetName val="Cash Flows"/>
      <sheetName val="Tax Shield"/>
      <sheetName val="Sens"/>
      <sheetName val="Output"/>
      <sheetName val="TotalOutput"/>
      <sheetName val="Caracara 2P_PP10"/>
      <sheetName val="Set-up"/>
    </sheetNames>
    <sheetDataSet>
      <sheetData sheetId="0" refreshError="1">
        <row r="2">
          <cell r="W2" t="str">
            <v>2P</v>
          </cell>
        </row>
        <row r="42">
          <cell r="U42">
            <v>39448</v>
          </cell>
        </row>
        <row r="48">
          <cell r="U48">
            <v>0.7</v>
          </cell>
        </row>
        <row r="52">
          <cell r="U52">
            <v>1</v>
          </cell>
        </row>
      </sheetData>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 val="LIQ-NOM"/>
      <sheetName val="NOMINA-1"/>
      <sheetName val="PESOS"/>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_01"/>
      <sheetName val="Page_04"/>
      <sheetName val="PAGE_05"/>
      <sheetName val="PAGE_06"/>
      <sheetName val="PAGE_10"/>
      <sheetName val="PAGE_16"/>
      <sheetName val="PAGE_19"/>
      <sheetName val="PAGE_20"/>
      <sheetName val="PAGE_21"/>
      <sheetName val="PAGE_22"/>
      <sheetName val="PAGE_23"/>
      <sheetName val="PAGE_24"/>
      <sheetName val="Final Results"/>
      <sheetName val="Visc vs Temp"/>
      <sheetName val="Relative Perm"/>
      <sheetName val="P3 Result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U3" t="str">
            <v>HOCOL, S.A.</v>
          </cell>
        </row>
        <row r="4">
          <cell r="U4" t="str">
            <v>LA HOCHA-1 Well, Int.: 2655' - 3130'</v>
          </cell>
        </row>
        <row r="5">
          <cell r="U5" t="str">
            <v>RFL 02050</v>
          </cell>
        </row>
        <row r="8">
          <cell r="U8" t="str">
            <v>Composition of Separator Test Gas Sample</v>
          </cell>
        </row>
        <row r="9">
          <cell r="A9" t="str">
            <v>S Mole%</v>
          </cell>
          <cell r="B9" t="str">
            <v>DB Index</v>
          </cell>
          <cell r="C9" t="str">
            <v>Factors</v>
          </cell>
          <cell r="D9" t="str">
            <v>Cal Indx</v>
          </cell>
          <cell r="E9" t="str">
            <v>Raw M%</v>
          </cell>
          <cell r="F9" t="str">
            <v>RMole%</v>
          </cell>
          <cell r="G9" t="str">
            <v>MW</v>
          </cell>
          <cell r="H9" t="str">
            <v>BTU</v>
          </cell>
          <cell r="I9" t="str">
            <v>Dens</v>
          </cell>
          <cell r="J9" t="str">
            <v>Pc</v>
          </cell>
          <cell r="K9" t="str">
            <v>Tc</v>
          </cell>
          <cell r="L9" t="str">
            <v>GPM</v>
          </cell>
          <cell r="U9" t="str">
            <v>( From Chromatographic Technique )</v>
          </cell>
        </row>
        <row r="10">
          <cell r="A10" t="e">
            <v>#REF!</v>
          </cell>
          <cell r="B10" t="e">
            <v>#REF!</v>
          </cell>
          <cell r="C10" t="str">
            <v>Gas</v>
          </cell>
          <cell r="D10" t="e">
            <v>#REF!</v>
          </cell>
          <cell r="E10" t="e">
            <v>#REF!</v>
          </cell>
          <cell r="F10" t="e">
            <v>#REF!</v>
          </cell>
          <cell r="G10" t="e">
            <v>#REF!</v>
          </cell>
          <cell r="H10" t="e">
            <v>#REF!</v>
          </cell>
          <cell r="I10" t="e">
            <v>#REF!</v>
          </cell>
          <cell r="J10" t="e">
            <v>#REF!</v>
          </cell>
          <cell r="K10" t="e">
            <v>#REF!</v>
          </cell>
          <cell r="L10" t="e">
            <v>#REF!</v>
          </cell>
        </row>
        <row r="11">
          <cell r="A11" t="e">
            <v>#REF!</v>
          </cell>
          <cell r="B11" t="e">
            <v>#REF!</v>
          </cell>
          <cell r="C11" t="e">
            <v>#REF!</v>
          </cell>
          <cell r="D11" t="e">
            <v>#REF!</v>
          </cell>
          <cell r="E11" t="e">
            <v>#REF!</v>
          </cell>
          <cell r="F11" t="e">
            <v>#REF!</v>
          </cell>
          <cell r="G11" t="e">
            <v>#REF!</v>
          </cell>
          <cell r="H11" t="e">
            <v>#REF!</v>
          </cell>
          <cell r="I11" t="e">
            <v>#REF!</v>
          </cell>
          <cell r="J11" t="e">
            <v>#REF!</v>
          </cell>
          <cell r="K11" t="e">
            <v>#REF!</v>
          </cell>
          <cell r="L11" t="e">
            <v>#REF!</v>
          </cell>
        </row>
        <row r="12">
          <cell r="A12" t="e">
            <v>#REF!</v>
          </cell>
          <cell r="B12" t="e">
            <v>#REF!</v>
          </cell>
          <cell r="C12" t="e">
            <v>#REF!</v>
          </cell>
          <cell r="D12" t="e">
            <v>#REF!</v>
          </cell>
          <cell r="E12" t="e">
            <v>#REF!</v>
          </cell>
          <cell r="F12" t="e">
            <v>#REF!</v>
          </cell>
          <cell r="G12" t="e">
            <v>#REF!</v>
          </cell>
          <cell r="H12" t="e">
            <v>#REF!</v>
          </cell>
          <cell r="I12" t="e">
            <v>#REF!</v>
          </cell>
          <cell r="J12" t="e">
            <v>#REF!</v>
          </cell>
          <cell r="K12" t="e">
            <v>#REF!</v>
          </cell>
          <cell r="L12" t="e">
            <v>#REF!</v>
          </cell>
        </row>
        <row r="13">
          <cell r="A13" t="e">
            <v>#REF!</v>
          </cell>
          <cell r="B13" t="e">
            <v>#REF!</v>
          </cell>
          <cell r="C13" t="e">
            <v>#REF!</v>
          </cell>
          <cell r="D13" t="e">
            <v>#REF!</v>
          </cell>
          <cell r="E13" t="e">
            <v>#REF!</v>
          </cell>
          <cell r="F13" t="e">
            <v>#REF!</v>
          </cell>
          <cell r="G13" t="e">
            <v>#REF!</v>
          </cell>
          <cell r="H13" t="e">
            <v>#REF!</v>
          </cell>
          <cell r="I13" t="e">
            <v>#REF!</v>
          </cell>
          <cell r="J13" t="e">
            <v>#REF!</v>
          </cell>
          <cell r="K13" t="e">
            <v>#REF!</v>
          </cell>
          <cell r="L13" t="e">
            <v>#REF!</v>
          </cell>
        </row>
        <row r="14">
          <cell r="A14" t="e">
            <v>#REF!</v>
          </cell>
          <cell r="B14" t="e">
            <v>#REF!</v>
          </cell>
          <cell r="C14" t="str">
            <v>Ext</v>
          </cell>
          <cell r="D14" t="e">
            <v>#REF!</v>
          </cell>
          <cell r="E14" t="e">
            <v>#REF!</v>
          </cell>
          <cell r="F14" t="e">
            <v>#REF!</v>
          </cell>
          <cell r="G14" t="e">
            <v>#REF!</v>
          </cell>
          <cell r="H14" t="e">
            <v>#REF!</v>
          </cell>
          <cell r="I14" t="e">
            <v>#REF!</v>
          </cell>
          <cell r="J14" t="e">
            <v>#REF!</v>
          </cell>
          <cell r="K14" t="e">
            <v>#REF!</v>
          </cell>
          <cell r="L14" t="e">
            <v>#REF!</v>
          </cell>
          <cell r="T14" t="str">
            <v>Liq</v>
          </cell>
        </row>
        <row r="15">
          <cell r="A15" t="e">
            <v>#REF!</v>
          </cell>
          <cell r="B15" t="e">
            <v>#REF!</v>
          </cell>
          <cell r="C15" t="e">
            <v>#REF!</v>
          </cell>
          <cell r="D15" t="e">
            <v>#REF!</v>
          </cell>
          <cell r="E15" t="e">
            <v>#REF!</v>
          </cell>
          <cell r="F15" t="e">
            <v>#REF!</v>
          </cell>
          <cell r="G15" t="e">
            <v>#REF!</v>
          </cell>
          <cell r="H15" t="e">
            <v>#REF!</v>
          </cell>
          <cell r="I15" t="e">
            <v>#REF!</v>
          </cell>
          <cell r="J15" t="e">
            <v>#REF!</v>
          </cell>
          <cell r="K15" t="e">
            <v>#REF!</v>
          </cell>
          <cell r="L15" t="e">
            <v>#REF!</v>
          </cell>
          <cell r="O15" t="str">
            <v>Component</v>
          </cell>
          <cell r="Q15" t="str">
            <v>Mol %</v>
          </cell>
          <cell r="R15" t="str">
            <v>GPM</v>
          </cell>
          <cell r="S15" t="str">
            <v>MW</v>
          </cell>
          <cell r="T15" t="str">
            <v>Dens</v>
          </cell>
        </row>
        <row r="16">
          <cell r="A16" t="e">
            <v>#REF!</v>
          </cell>
          <cell r="B16" t="e">
            <v>#REF!</v>
          </cell>
          <cell r="C16" t="e">
            <v>#REF!</v>
          </cell>
          <cell r="D16" t="e">
            <v>#REF!</v>
          </cell>
          <cell r="E16" t="e">
            <v>#REF!</v>
          </cell>
          <cell r="F16" t="e">
            <v>#REF!</v>
          </cell>
          <cell r="G16" t="e">
            <v>#REF!</v>
          </cell>
          <cell r="H16" t="e">
            <v>#REF!</v>
          </cell>
          <cell r="I16" t="e">
            <v>#REF!</v>
          </cell>
          <cell r="J16" t="e">
            <v>#REF!</v>
          </cell>
          <cell r="K16" t="e">
            <v>#REF!</v>
          </cell>
          <cell r="L16" t="e">
            <v>#REF!</v>
          </cell>
          <cell r="T16" t="str">
            <v>(gm/cc)</v>
          </cell>
        </row>
        <row r="17">
          <cell r="A17" t="e">
            <v>#REF!</v>
          </cell>
          <cell r="B17" t="e">
            <v>#REF!</v>
          </cell>
          <cell r="C17" t="e">
            <v>#REF!</v>
          </cell>
          <cell r="D17" t="e">
            <v>#REF!</v>
          </cell>
          <cell r="E17" t="e">
            <v>#REF!</v>
          </cell>
          <cell r="F17" t="e">
            <v>#REF!</v>
          </cell>
          <cell r="G17" t="e">
            <v>#REF!</v>
          </cell>
          <cell r="H17" t="e">
            <v>#REF!</v>
          </cell>
          <cell r="I17" t="e">
            <v>#REF!</v>
          </cell>
          <cell r="J17" t="e">
            <v>#REF!</v>
          </cell>
          <cell r="K17" t="e">
            <v>#REF!</v>
          </cell>
          <cell r="L17" t="e">
            <v>#REF!</v>
          </cell>
          <cell r="AA17" t="str">
            <v>Sampling Conditions</v>
          </cell>
        </row>
        <row r="18">
          <cell r="A18" t="e">
            <v>#REF!</v>
          </cell>
          <cell r="B18" t="e">
            <v>#REF!</v>
          </cell>
          <cell r="C18" t="e">
            <v>#REF!</v>
          </cell>
          <cell r="D18" t="e">
            <v>#REF!</v>
          </cell>
          <cell r="E18" t="e">
            <v>#REF!</v>
          </cell>
          <cell r="F18" t="e">
            <v>#REF!</v>
          </cell>
          <cell r="G18" t="e">
            <v>#REF!</v>
          </cell>
          <cell r="H18" t="e">
            <v>#REF!</v>
          </cell>
          <cell r="I18" t="e">
            <v>#REF!</v>
          </cell>
          <cell r="J18" t="e">
            <v>#REF!</v>
          </cell>
          <cell r="K18" t="e">
            <v>#REF!</v>
          </cell>
          <cell r="L18" t="e">
            <v>#REF!</v>
          </cell>
          <cell r="N18" t="str">
            <v xml:space="preserve">  Hydrogen Sulfide</v>
          </cell>
          <cell r="Q18" t="str">
            <v xml:space="preserve">0.000  </v>
          </cell>
          <cell r="R18">
            <v>0</v>
          </cell>
          <cell r="S18">
            <v>0</v>
          </cell>
          <cell r="T18">
            <v>0</v>
          </cell>
        </row>
        <row r="19">
          <cell r="A19" t="e">
            <v>#REF!</v>
          </cell>
          <cell r="B19" t="e">
            <v>#REF!</v>
          </cell>
          <cell r="D19" t="e">
            <v>#REF!</v>
          </cell>
          <cell r="E19" t="e">
            <v>#REF!</v>
          </cell>
          <cell r="F19" t="e">
            <v>#REF!</v>
          </cell>
          <cell r="G19" t="e">
            <v>#REF!</v>
          </cell>
          <cell r="H19" t="e">
            <v>#REF!</v>
          </cell>
          <cell r="I19" t="e">
            <v>#REF!</v>
          </cell>
          <cell r="J19" t="e">
            <v>#REF!</v>
          </cell>
          <cell r="K19" t="e">
            <v>#REF!</v>
          </cell>
          <cell r="L19" t="e">
            <v>#REF!</v>
          </cell>
          <cell r="N19" t="str">
            <v xml:space="preserve">  Carbon Dioxide</v>
          </cell>
          <cell r="Q19" t="str">
            <v xml:space="preserve">6.138  </v>
          </cell>
          <cell r="R19">
            <v>0</v>
          </cell>
          <cell r="S19" t="str">
            <v xml:space="preserve">44.010 </v>
          </cell>
          <cell r="T19">
            <v>0.81720000000000015</v>
          </cell>
          <cell r="AA19" t="str">
            <v>100 psig</v>
          </cell>
        </row>
        <row r="20">
          <cell r="A20" t="e">
            <v>#REF!</v>
          </cell>
          <cell r="B20" t="e">
            <v>#REF!</v>
          </cell>
          <cell r="D20" t="e">
            <v>#REF!</v>
          </cell>
          <cell r="E20" t="e">
            <v>#REF!</v>
          </cell>
          <cell r="F20" t="e">
            <v>#REF!</v>
          </cell>
          <cell r="G20" t="e">
            <v>#REF!</v>
          </cell>
          <cell r="H20" t="e">
            <v>#REF!</v>
          </cell>
          <cell r="I20" t="e">
            <v>#REF!</v>
          </cell>
          <cell r="J20" t="e">
            <v>#REF!</v>
          </cell>
          <cell r="K20" t="e">
            <v>#REF!</v>
          </cell>
          <cell r="L20" t="e">
            <v>#REF!</v>
          </cell>
          <cell r="N20" t="str">
            <v xml:space="preserve">  Nitrogen</v>
          </cell>
          <cell r="Q20" t="str">
            <v xml:space="preserve">0.807  </v>
          </cell>
          <cell r="R20">
            <v>0</v>
          </cell>
          <cell r="S20" t="str">
            <v xml:space="preserve">28.013 </v>
          </cell>
          <cell r="T20">
            <v>0.80859999999999999</v>
          </cell>
          <cell r="AA20" t="str">
            <v>90 °F</v>
          </cell>
        </row>
        <row r="21">
          <cell r="A21" t="e">
            <v>#REF!</v>
          </cell>
          <cell r="B21" t="e">
            <v>#REF!</v>
          </cell>
          <cell r="D21" t="e">
            <v>#REF!</v>
          </cell>
          <cell r="E21" t="e">
            <v>#REF!</v>
          </cell>
          <cell r="F21" t="e">
            <v>#REF!</v>
          </cell>
          <cell r="G21" t="e">
            <v>#REF!</v>
          </cell>
          <cell r="H21" t="e">
            <v>#REF!</v>
          </cell>
          <cell r="I21" t="e">
            <v>#REF!</v>
          </cell>
          <cell r="J21" t="e">
            <v>#REF!</v>
          </cell>
          <cell r="K21" t="e">
            <v>#REF!</v>
          </cell>
          <cell r="L21" t="e">
            <v>#REF!</v>
          </cell>
          <cell r="N21" t="str">
            <v xml:space="preserve">  Methane</v>
          </cell>
          <cell r="Q21" t="str">
            <v xml:space="preserve">84.280  </v>
          </cell>
          <cell r="R21">
            <v>0</v>
          </cell>
          <cell r="S21" t="str">
            <v xml:space="preserve">16.043 </v>
          </cell>
          <cell r="T21">
            <v>0.29970000000000002</v>
          </cell>
        </row>
        <row r="22">
          <cell r="A22" t="e">
            <v>#REF!</v>
          </cell>
          <cell r="B22" t="e">
            <v>#REF!</v>
          </cell>
          <cell r="D22" t="e">
            <v>#REF!</v>
          </cell>
          <cell r="E22" t="e">
            <v>#REF!</v>
          </cell>
          <cell r="F22" t="e">
            <v>#REF!</v>
          </cell>
          <cell r="G22" t="e">
            <v>#REF!</v>
          </cell>
          <cell r="H22" t="e">
            <v>#REF!</v>
          </cell>
          <cell r="I22" t="e">
            <v>#REF!</v>
          </cell>
          <cell r="J22" t="e">
            <v>#REF!</v>
          </cell>
          <cell r="K22" t="e">
            <v>#REF!</v>
          </cell>
          <cell r="L22" t="e">
            <v>#REF!</v>
          </cell>
          <cell r="N22" t="str">
            <v xml:space="preserve">  Ethane</v>
          </cell>
          <cell r="Q22" t="str">
            <v xml:space="preserve">8.000  </v>
          </cell>
          <cell r="R22">
            <v>2.1349999999999998</v>
          </cell>
          <cell r="S22" t="str">
            <v xml:space="preserve">30.070 </v>
          </cell>
          <cell r="T22">
            <v>0.35583999999999999</v>
          </cell>
        </row>
        <row r="23">
          <cell r="E23" t="e">
            <v>#REF!</v>
          </cell>
          <cell r="G23" t="e">
            <v>#REF!</v>
          </cell>
          <cell r="H23" t="e">
            <v>#REF!</v>
          </cell>
          <cell r="I23" t="e">
            <v>#REF!</v>
          </cell>
          <cell r="J23" t="e">
            <v>#REF!</v>
          </cell>
          <cell r="K23" t="e">
            <v>#REF!</v>
          </cell>
          <cell r="L23" t="e">
            <v>#REF!</v>
          </cell>
          <cell r="N23" t="str">
            <v xml:space="preserve">  Propane</v>
          </cell>
          <cell r="Q23" t="str">
            <v xml:space="preserve">0.240  </v>
          </cell>
          <cell r="R23">
            <v>6.6000000000000003E-2</v>
          </cell>
          <cell r="S23" t="str">
            <v xml:space="preserve">44.097 </v>
          </cell>
          <cell r="T23">
            <v>0.50648000000000004</v>
          </cell>
        </row>
        <row r="24">
          <cell r="N24" t="str">
            <v xml:space="preserve">  iso-Butane</v>
          </cell>
          <cell r="Q24" t="str">
            <v xml:space="preserve">0.088  </v>
          </cell>
          <cell r="R24">
            <v>2.9000000000000001E-2</v>
          </cell>
          <cell r="S24" t="str">
            <v xml:space="preserve">58.123 </v>
          </cell>
          <cell r="T24">
            <v>0.56231000000000009</v>
          </cell>
        </row>
        <row r="25">
          <cell r="A25" t="str">
            <v>S Mole%</v>
          </cell>
          <cell r="B25" t="str">
            <v>DB Index</v>
          </cell>
          <cell r="C25" t="str">
            <v>RWt%</v>
          </cell>
          <cell r="D25" t="str">
            <v>Moles</v>
          </cell>
          <cell r="E25" t="str">
            <v>Raw M%</v>
          </cell>
          <cell r="F25" t="str">
            <v>RMole%</v>
          </cell>
          <cell r="G25" t="str">
            <v>MW</v>
          </cell>
          <cell r="H25" t="str">
            <v>BTU</v>
          </cell>
          <cell r="I25" t="str">
            <v>Dens</v>
          </cell>
          <cell r="J25" t="str">
            <v>Pc</v>
          </cell>
          <cell r="K25" t="str">
            <v>Tc</v>
          </cell>
          <cell r="L25" t="str">
            <v>GPM</v>
          </cell>
          <cell r="N25" t="str">
            <v xml:space="preserve">  n-Butane</v>
          </cell>
          <cell r="Q25" t="str">
            <v xml:space="preserve">0.025  </v>
          </cell>
          <cell r="R25">
            <v>8.0000000000000002E-3</v>
          </cell>
          <cell r="S25" t="str">
            <v xml:space="preserve">58.123 </v>
          </cell>
          <cell r="T25">
            <v>0.58343</v>
          </cell>
          <cell r="AA25" t="str">
            <v>Sample Characteristics</v>
          </cell>
        </row>
        <row r="26">
          <cell r="A26" t="e">
            <v>#REF!</v>
          </cell>
          <cell r="B26" t="e">
            <v>#REF!</v>
          </cell>
          <cell r="C26" t="e">
            <v>#REF!</v>
          </cell>
          <cell r="D26" t="e">
            <v>#REF!</v>
          </cell>
          <cell r="E26" t="e">
            <v>#REF!</v>
          </cell>
          <cell r="F26" t="e">
            <v>#REF!</v>
          </cell>
          <cell r="G26" t="e">
            <v>#REF!</v>
          </cell>
          <cell r="H26" t="e">
            <v>#REF!</v>
          </cell>
          <cell r="I26" t="e">
            <v>#REF!</v>
          </cell>
          <cell r="J26" t="e">
            <v>#REF!</v>
          </cell>
          <cell r="K26" t="e">
            <v>#REF!</v>
          </cell>
          <cell r="L26" t="e">
            <v>#REF!</v>
          </cell>
          <cell r="N26" t="str">
            <v xml:space="preserve">  iso-Pentane</v>
          </cell>
          <cell r="Q26" t="str">
            <v xml:space="preserve">0.046  </v>
          </cell>
          <cell r="R26">
            <v>1.7000000000000001E-2</v>
          </cell>
          <cell r="S26" t="str">
            <v xml:space="preserve">72.150 </v>
          </cell>
          <cell r="T26">
            <v>0.62407999999999997</v>
          </cell>
          <cell r="AA26" t="str">
            <v>This is Core Lab sample number 201</v>
          </cell>
        </row>
        <row r="27">
          <cell r="A27" t="e">
            <v>#REF!</v>
          </cell>
          <cell r="B27" t="e">
            <v>#REF!</v>
          </cell>
          <cell r="C27" t="e">
            <v>#REF!</v>
          </cell>
          <cell r="D27" t="e">
            <v>#REF!</v>
          </cell>
          <cell r="E27" t="e">
            <v>#REF!</v>
          </cell>
          <cell r="F27" t="e">
            <v>#REF!</v>
          </cell>
          <cell r="G27" t="e">
            <v>#REF!</v>
          </cell>
          <cell r="H27" t="e">
            <v>#REF!</v>
          </cell>
          <cell r="I27" t="e">
            <v>#REF!</v>
          </cell>
          <cell r="J27" t="e">
            <v>#REF!</v>
          </cell>
          <cell r="K27" t="e">
            <v>#REF!</v>
          </cell>
          <cell r="L27" t="e">
            <v>#REF!</v>
          </cell>
          <cell r="N27" t="str">
            <v xml:space="preserve">  n-Pentane</v>
          </cell>
          <cell r="Q27" t="str">
            <v xml:space="preserve">0.007  </v>
          </cell>
          <cell r="R27">
            <v>3.0000000000000001E-3</v>
          </cell>
          <cell r="S27" t="str">
            <v xml:space="preserve">72.150 </v>
          </cell>
          <cell r="T27">
            <v>0.63048999999999999</v>
          </cell>
        </row>
        <row r="28">
          <cell r="A28" t="e">
            <v>#REF!</v>
          </cell>
          <cell r="B28" t="e">
            <v>#REF!</v>
          </cell>
          <cell r="C28" t="e">
            <v>#REF!</v>
          </cell>
          <cell r="D28" t="e">
            <v>#REF!</v>
          </cell>
          <cell r="E28" t="e">
            <v>#REF!</v>
          </cell>
          <cell r="F28" t="e">
            <v>#REF!</v>
          </cell>
          <cell r="G28" t="e">
            <v>#REF!</v>
          </cell>
          <cell r="H28" t="e">
            <v>#REF!</v>
          </cell>
          <cell r="I28" t="e">
            <v>#REF!</v>
          </cell>
          <cell r="J28" t="e">
            <v>#REF!</v>
          </cell>
          <cell r="K28" t="e">
            <v>#REF!</v>
          </cell>
          <cell r="L28" t="e">
            <v>#REF!</v>
          </cell>
          <cell r="N28" t="str">
            <v xml:space="preserve">  Hexanes</v>
          </cell>
          <cell r="Q28" t="str">
            <v xml:space="preserve">0.083  </v>
          </cell>
          <cell r="R28">
            <v>3.2000000000000001E-2</v>
          </cell>
          <cell r="S28" t="str">
            <v xml:space="preserve">84.000 </v>
          </cell>
          <cell r="T28">
            <v>0.68500000000000005</v>
          </cell>
          <cell r="X28" t="str">
            <v>Critical Pressure (psia) ........................................................................</v>
          </cell>
          <cell r="AC28">
            <v>691.74044499999991</v>
          </cell>
        </row>
        <row r="29">
          <cell r="A29" t="e">
            <v>#REF!</v>
          </cell>
          <cell r="B29" t="e">
            <v>#REF!</v>
          </cell>
          <cell r="C29" t="e">
            <v>#REF!</v>
          </cell>
          <cell r="D29" t="e">
            <v>#REF!</v>
          </cell>
          <cell r="E29" t="e">
            <v>#REF!</v>
          </cell>
          <cell r="F29" t="e">
            <v>#REF!</v>
          </cell>
          <cell r="G29" t="e">
            <v>#REF!</v>
          </cell>
          <cell r="H29" t="e">
            <v>#REF!</v>
          </cell>
          <cell r="I29" t="e">
            <v>#REF!</v>
          </cell>
          <cell r="J29" t="e">
            <v>#REF!</v>
          </cell>
          <cell r="K29" t="e">
            <v>#REF!</v>
          </cell>
          <cell r="L29" t="e">
            <v>#REF!</v>
          </cell>
          <cell r="N29" t="str">
            <v xml:space="preserve">  Heptanes</v>
          </cell>
          <cell r="Q29" t="str">
            <v xml:space="preserve">0.234  </v>
          </cell>
          <cell r="R29">
            <v>9.8000000000000004E-2</v>
          </cell>
          <cell r="S29" t="str">
            <v xml:space="preserve">96.000 </v>
          </cell>
          <cell r="T29">
            <v>0.72199999999999998</v>
          </cell>
          <cell r="X29" t="str">
            <v>Critical Temperature (°R) ........................................................................</v>
          </cell>
          <cell r="AC29">
            <v>375.21636990000002</v>
          </cell>
        </row>
        <row r="30">
          <cell r="A30" t="e">
            <v>#REF!</v>
          </cell>
          <cell r="B30" t="e">
            <v>#REF!</v>
          </cell>
          <cell r="C30" t="e">
            <v>#REF!</v>
          </cell>
          <cell r="D30" t="e">
            <v>#REF!</v>
          </cell>
          <cell r="E30" t="e">
            <v>#REF!</v>
          </cell>
          <cell r="F30" t="e">
            <v>#REF!</v>
          </cell>
          <cell r="G30" t="e">
            <v>#REF!</v>
          </cell>
          <cell r="H30" t="e">
            <v>#REF!</v>
          </cell>
          <cell r="I30" t="e">
            <v>#REF!</v>
          </cell>
          <cell r="J30" t="e">
            <v>#REF!</v>
          </cell>
          <cell r="K30" t="e">
            <v>#REF!</v>
          </cell>
          <cell r="L30" t="e">
            <v>#REF!</v>
          </cell>
          <cell r="N30" t="str">
            <v xml:space="preserve">  Octanes</v>
          </cell>
          <cell r="Q30" t="str">
            <v xml:space="preserve">0.043  </v>
          </cell>
          <cell r="R30">
            <v>0.02</v>
          </cell>
          <cell r="S30" t="str">
            <v xml:space="preserve">107.00   </v>
          </cell>
          <cell r="T30">
            <v>0.745</v>
          </cell>
        </row>
        <row r="31">
          <cell r="A31" t="e">
            <v>#REF!</v>
          </cell>
          <cell r="B31" t="e">
            <v>#REF!</v>
          </cell>
          <cell r="C31" t="e">
            <v>#REF!</v>
          </cell>
          <cell r="D31" t="e">
            <v>#REF!</v>
          </cell>
          <cell r="E31" t="e">
            <v>#REF!</v>
          </cell>
          <cell r="F31" t="e">
            <v>#REF!</v>
          </cell>
          <cell r="G31" t="e">
            <v>#REF!</v>
          </cell>
          <cell r="H31" t="e">
            <v>#REF!</v>
          </cell>
          <cell r="I31" t="e">
            <v>#REF!</v>
          </cell>
          <cell r="J31" t="e">
            <v>#REF!</v>
          </cell>
          <cell r="K31" t="e">
            <v>#REF!</v>
          </cell>
          <cell r="L31" t="e">
            <v>#REF!</v>
          </cell>
          <cell r="N31" t="str">
            <v xml:space="preserve">  Nonanes</v>
          </cell>
          <cell r="Q31" t="str">
            <v xml:space="preserve">0.008  </v>
          </cell>
          <cell r="R31">
            <v>4.0000000000000001E-3</v>
          </cell>
          <cell r="S31" t="str">
            <v xml:space="preserve">121.00   </v>
          </cell>
          <cell r="T31">
            <v>0.7639999999999999</v>
          </cell>
          <cell r="X31" t="str">
            <v>Average Molecular Weight ........................................................................</v>
          </cell>
          <cell r="AC31">
            <v>19.414999999999999</v>
          </cell>
        </row>
        <row r="32">
          <cell r="A32" t="e">
            <v>#REF!</v>
          </cell>
          <cell r="B32" t="e">
            <v>#REF!</v>
          </cell>
          <cell r="C32" t="e">
            <v>#REF!</v>
          </cell>
          <cell r="D32" t="e">
            <v>#REF!</v>
          </cell>
          <cell r="E32" t="e">
            <v>#REF!</v>
          </cell>
          <cell r="F32" t="e">
            <v>#REF!</v>
          </cell>
          <cell r="G32" t="e">
            <v>#REF!</v>
          </cell>
          <cell r="H32" t="e">
            <v>#REF!</v>
          </cell>
          <cell r="I32" t="e">
            <v>#REF!</v>
          </cell>
          <cell r="J32" t="e">
            <v>#REF!</v>
          </cell>
          <cell r="K32" t="e">
            <v>#REF!</v>
          </cell>
          <cell r="L32" t="e">
            <v>#REF!</v>
          </cell>
          <cell r="N32" t="str">
            <v xml:space="preserve">  Decanes</v>
          </cell>
          <cell r="Q32" t="str">
            <v xml:space="preserve">0.001  </v>
          </cell>
          <cell r="R32">
            <v>1E-3</v>
          </cell>
          <cell r="S32" t="str">
            <v xml:space="preserve">134.00   </v>
          </cell>
          <cell r="T32">
            <v>0.77800000000000002</v>
          </cell>
        </row>
        <row r="33">
          <cell r="A33" t="e">
            <v>#REF!</v>
          </cell>
          <cell r="B33" t="e">
            <v>#REF!</v>
          </cell>
          <cell r="C33" t="e">
            <v>#REF!</v>
          </cell>
          <cell r="D33" t="e">
            <v>#REF!</v>
          </cell>
          <cell r="E33" t="e">
            <v>#REF!</v>
          </cell>
          <cell r="F33" t="e">
            <v>#REF!</v>
          </cell>
          <cell r="G33" t="e">
            <v>#REF!</v>
          </cell>
          <cell r="H33" t="e">
            <v>#REF!</v>
          </cell>
          <cell r="I33" t="e">
            <v>#REF!</v>
          </cell>
          <cell r="J33" t="e">
            <v>#REF!</v>
          </cell>
          <cell r="K33" t="e">
            <v>#REF!</v>
          </cell>
          <cell r="L33" t="e">
            <v>#REF!</v>
          </cell>
          <cell r="N33" t="str">
            <v xml:space="preserve">  Undecanes plus</v>
          </cell>
          <cell r="Q33" t="str">
            <v xml:space="preserve">0.000  </v>
          </cell>
          <cell r="R33">
            <v>0</v>
          </cell>
          <cell r="S33">
            <v>0</v>
          </cell>
          <cell r="T33">
            <v>0</v>
          </cell>
          <cell r="X33" t="str">
            <v>Calculated Gas Gravity (air = 1.000) ..........................................................................</v>
          </cell>
          <cell r="AC33">
            <v>0.67034958998705219</v>
          </cell>
        </row>
        <row r="34">
          <cell r="A34" t="e">
            <v>#REF!</v>
          </cell>
          <cell r="B34" t="e">
            <v>#REF!</v>
          </cell>
          <cell r="C34" t="e">
            <v>#REF!</v>
          </cell>
          <cell r="D34" t="e">
            <v>#REF!</v>
          </cell>
          <cell r="E34" t="e">
            <v>#REF!</v>
          </cell>
          <cell r="F34" t="e">
            <v>#REF!</v>
          </cell>
          <cell r="G34" t="e">
            <v>#REF!</v>
          </cell>
          <cell r="H34" t="e">
            <v>#REF!</v>
          </cell>
          <cell r="I34" t="e">
            <v>#REF!</v>
          </cell>
          <cell r="J34" t="e">
            <v>#REF!</v>
          </cell>
          <cell r="K34" t="e">
            <v>#REF!</v>
          </cell>
          <cell r="L34" t="e">
            <v>#REF!</v>
          </cell>
          <cell r="N34">
            <v>0</v>
          </cell>
          <cell r="Q34">
            <v>0</v>
          </cell>
          <cell r="R34">
            <v>0</v>
          </cell>
          <cell r="S34">
            <v>0</v>
          </cell>
          <cell r="T34">
            <v>0</v>
          </cell>
        </row>
        <row r="35">
          <cell r="A35" t="e">
            <v>#REF!</v>
          </cell>
          <cell r="B35" t="e">
            <v>#REF!</v>
          </cell>
          <cell r="C35" t="e">
            <v>#REF!</v>
          </cell>
          <cell r="D35" t="e">
            <v>#REF!</v>
          </cell>
          <cell r="E35" t="e">
            <v>#REF!</v>
          </cell>
          <cell r="F35" t="e">
            <v>#REF!</v>
          </cell>
          <cell r="G35" t="e">
            <v>#REF!</v>
          </cell>
          <cell r="H35" t="e">
            <v>#REF!</v>
          </cell>
          <cell r="I35" t="e">
            <v>#REF!</v>
          </cell>
          <cell r="J35" t="e">
            <v>#REF!</v>
          </cell>
          <cell r="K35" t="e">
            <v>#REF!</v>
          </cell>
          <cell r="L35" t="e">
            <v>#REF!</v>
          </cell>
          <cell r="N35">
            <v>0</v>
          </cell>
          <cell r="Q35">
            <v>0</v>
          </cell>
          <cell r="R35">
            <v>0</v>
          </cell>
          <cell r="S35">
            <v>0</v>
          </cell>
          <cell r="T35">
            <v>0</v>
          </cell>
          <cell r="X35" t="str">
            <v>Gas Gravity</v>
          </cell>
        </row>
        <row r="36">
          <cell r="A36" t="e">
            <v>#REF!</v>
          </cell>
          <cell r="B36" t="e">
            <v>#REF!</v>
          </cell>
          <cell r="C36" t="e">
            <v>#REF!</v>
          </cell>
          <cell r="D36" t="e">
            <v>#REF!</v>
          </cell>
          <cell r="E36" t="e">
            <v>#REF!</v>
          </cell>
          <cell r="F36" t="e">
            <v>#REF!</v>
          </cell>
          <cell r="G36" t="e">
            <v>#REF!</v>
          </cell>
          <cell r="H36" t="e">
            <v>#REF!</v>
          </cell>
          <cell r="I36" t="e">
            <v>#REF!</v>
          </cell>
          <cell r="J36" t="e">
            <v>#REF!</v>
          </cell>
          <cell r="K36" t="e">
            <v>#REF!</v>
          </cell>
          <cell r="L36" t="e">
            <v>#REF!</v>
          </cell>
          <cell r="N36">
            <v>0</v>
          </cell>
          <cell r="Q36">
            <v>0</v>
          </cell>
          <cell r="R36">
            <v>0</v>
          </cell>
          <cell r="S36">
            <v>0</v>
          </cell>
          <cell r="T36">
            <v>0</v>
          </cell>
          <cell r="X36" t="str">
            <v xml:space="preserve">  Factor, Fg .........................................................</v>
          </cell>
          <cell r="AC36">
            <v>1.2214</v>
          </cell>
        </row>
        <row r="37">
          <cell r="A37" t="e">
            <v>#REF!</v>
          </cell>
          <cell r="B37" t="e">
            <v>#REF!</v>
          </cell>
          <cell r="C37" t="e">
            <v>#REF!</v>
          </cell>
          <cell r="D37" t="e">
            <v>#REF!</v>
          </cell>
          <cell r="E37" t="e">
            <v>#REF!</v>
          </cell>
          <cell r="F37" t="e">
            <v>#REF!</v>
          </cell>
          <cell r="G37" t="e">
            <v>#REF!</v>
          </cell>
          <cell r="H37" t="e">
            <v>#REF!</v>
          </cell>
          <cell r="I37" t="e">
            <v>#REF!</v>
          </cell>
          <cell r="J37" t="e">
            <v>#REF!</v>
          </cell>
          <cell r="K37" t="e">
            <v>#REF!</v>
          </cell>
          <cell r="L37" t="e">
            <v>#REF!</v>
          </cell>
          <cell r="N37">
            <v>0</v>
          </cell>
          <cell r="Q37">
            <v>0</v>
          </cell>
          <cell r="R37">
            <v>0</v>
          </cell>
          <cell r="S37">
            <v>0</v>
          </cell>
          <cell r="T37">
            <v>0</v>
          </cell>
          <cell r="X37" t="str">
            <v>Super Compressibility Factor, Fpv</v>
          </cell>
        </row>
        <row r="38">
          <cell r="A38" t="e">
            <v>#REF!</v>
          </cell>
          <cell r="B38" t="e">
            <v>#REF!</v>
          </cell>
          <cell r="C38" t="e">
            <v>#REF!</v>
          </cell>
          <cell r="D38" t="e">
            <v>#REF!</v>
          </cell>
          <cell r="E38" t="e">
            <v>#REF!</v>
          </cell>
          <cell r="F38" t="e">
            <v>#REF!</v>
          </cell>
          <cell r="G38" t="e">
            <v>#REF!</v>
          </cell>
          <cell r="H38" t="e">
            <v>#REF!</v>
          </cell>
          <cell r="I38" t="e">
            <v>#REF!</v>
          </cell>
          <cell r="J38" t="e">
            <v>#REF!</v>
          </cell>
          <cell r="K38" t="e">
            <v>#REF!</v>
          </cell>
          <cell r="L38" t="e">
            <v>#REF!</v>
          </cell>
          <cell r="X38" t="str">
            <v xml:space="preserve">  at sampling conditions .........................................</v>
          </cell>
          <cell r="AC38">
            <v>1.0071000000000001</v>
          </cell>
        </row>
        <row r="39">
          <cell r="B39" t="e">
            <v>#REF!</v>
          </cell>
          <cell r="C39" t="e">
            <v>#REF!</v>
          </cell>
          <cell r="D39" t="e">
            <v>#REF!</v>
          </cell>
          <cell r="E39" t="e">
            <v>#REF!</v>
          </cell>
          <cell r="F39" t="e">
            <v>#REF!</v>
          </cell>
          <cell r="G39" t="e">
            <v>#REF!</v>
          </cell>
          <cell r="H39" t="e">
            <v>#REF!</v>
          </cell>
          <cell r="I39">
            <v>0</v>
          </cell>
          <cell r="J39" t="e">
            <v>#REF!</v>
          </cell>
          <cell r="K39" t="e">
            <v>#REF!</v>
          </cell>
          <cell r="L39" t="e">
            <v>#REF!</v>
          </cell>
          <cell r="N39" t="str">
            <v xml:space="preserve">    Totals ...........</v>
          </cell>
          <cell r="Q39">
            <v>100</v>
          </cell>
          <cell r="R39">
            <v>2.4129999999999994</v>
          </cell>
          <cell r="X39" t="str">
            <v>Gas Z-Factor</v>
          </cell>
        </row>
        <row r="40">
          <cell r="C40" t="e">
            <v>#REF!</v>
          </cell>
          <cell r="D40" t="e">
            <v>#REF!</v>
          </cell>
          <cell r="E40" t="e">
            <v>#REF!</v>
          </cell>
          <cell r="G40" t="e">
            <v>#REF!</v>
          </cell>
          <cell r="X40" t="str">
            <v xml:space="preserve">  at sampling conditions * .........................................</v>
          </cell>
          <cell r="AC40" t="str">
            <v xml:space="preserve">0.986 </v>
          </cell>
        </row>
        <row r="42">
          <cell r="AA42" t="str">
            <v>at 14.7 psia and 60 °F</v>
          </cell>
        </row>
        <row r="43">
          <cell r="D43" t="str">
            <v>Grp</v>
          </cell>
          <cell r="E43" t="str">
            <v>Code</v>
          </cell>
          <cell r="G43" t="str">
            <v>gas index</v>
          </cell>
          <cell r="H43" t="str">
            <v>Max %</v>
          </cell>
          <cell r="I43" t="str">
            <v>Norm Mol %</v>
          </cell>
          <cell r="L43" t="str">
            <v>Components</v>
          </cell>
          <cell r="Q43" t="str">
            <v>Properties of Plus Fractions</v>
          </cell>
        </row>
        <row r="44">
          <cell r="D44">
            <v>1</v>
          </cell>
          <cell r="E44">
            <v>0</v>
          </cell>
          <cell r="G44">
            <v>1</v>
          </cell>
          <cell r="H44" t="e">
            <v>#REF!</v>
          </cell>
          <cell r="I44" t="e">
            <v>#REF!</v>
          </cell>
          <cell r="L44" t="e">
            <v>#REF!</v>
          </cell>
          <cell r="X44" t="str">
            <v>Gross Heating Value</v>
          </cell>
        </row>
        <row r="45">
          <cell r="D45">
            <v>2</v>
          </cell>
          <cell r="E45">
            <v>0</v>
          </cell>
          <cell r="G45">
            <v>7</v>
          </cell>
          <cell r="H45" t="e">
            <v>#REF!</v>
          </cell>
          <cell r="I45" t="e">
            <v>#REF!</v>
          </cell>
          <cell r="L45" t="e">
            <v>#REF!</v>
          </cell>
          <cell r="S45" t="str">
            <v>Liq</v>
          </cell>
          <cell r="X45" t="str">
            <v xml:space="preserve">  (BTU/scf dry gas) ....................................</v>
          </cell>
          <cell r="AC45">
            <v>1024.0999999999999</v>
          </cell>
        </row>
        <row r="46">
          <cell r="D46">
            <v>3</v>
          </cell>
          <cell r="E46">
            <v>0</v>
          </cell>
          <cell r="G46">
            <v>3</v>
          </cell>
          <cell r="I46" t="e">
            <v>#REF!</v>
          </cell>
          <cell r="L46" t="e">
            <v>#REF!</v>
          </cell>
          <cell r="O46" t="str">
            <v>Component</v>
          </cell>
          <cell r="Q46" t="str">
            <v>Mol %</v>
          </cell>
          <cell r="R46" t="str">
            <v>MW</v>
          </cell>
          <cell r="S46" t="str">
            <v>Dens</v>
          </cell>
          <cell r="T46" t="str">
            <v>API</v>
          </cell>
        </row>
        <row r="47">
          <cell r="D47">
            <v>4</v>
          </cell>
          <cell r="E47">
            <v>0</v>
          </cell>
          <cell r="G47">
            <v>4</v>
          </cell>
          <cell r="I47" t="e">
            <v>#REF!</v>
          </cell>
          <cell r="L47" t="e">
            <v>#REF!</v>
          </cell>
          <cell r="S47" t="str">
            <v>(gm/cc)</v>
          </cell>
          <cell r="T47" t="str">
            <v>Gravity</v>
          </cell>
        </row>
        <row r="48">
          <cell r="D48">
            <v>5</v>
          </cell>
          <cell r="E48">
            <v>0</v>
          </cell>
          <cell r="G48">
            <v>8</v>
          </cell>
          <cell r="I48" t="e">
            <v>#REF!</v>
          </cell>
          <cell r="L48" t="e">
            <v>#REF!</v>
          </cell>
        </row>
        <row r="49">
          <cell r="D49">
            <v>6</v>
          </cell>
          <cell r="E49">
            <v>0</v>
          </cell>
          <cell r="G49">
            <v>9</v>
          </cell>
          <cell r="I49" t="e">
            <v>#REF!</v>
          </cell>
          <cell r="L49" t="e">
            <v>#REF!</v>
          </cell>
          <cell r="N49" t="str">
            <v xml:space="preserve">  Heptanes plus</v>
          </cell>
          <cell r="Q49" t="str">
            <v xml:space="preserve">0.286  </v>
          </cell>
          <cell r="R49" t="str">
            <v xml:space="preserve">98.5  </v>
          </cell>
          <cell r="S49">
            <v>0.72699999999999998</v>
          </cell>
          <cell r="T49">
            <v>62.9</v>
          </cell>
          <cell r="X49" t="str">
            <v>GPM (C2+).........................................................................</v>
          </cell>
          <cell r="AC49">
            <v>2.4129999999999994</v>
          </cell>
        </row>
        <row r="50">
          <cell r="D50">
            <v>7</v>
          </cell>
          <cell r="E50">
            <v>0</v>
          </cell>
          <cell r="G50">
            <v>10</v>
          </cell>
          <cell r="I50" t="e">
            <v>#REF!</v>
          </cell>
          <cell r="L50" t="e">
            <v>#REF!</v>
          </cell>
          <cell r="N50" t="str">
            <v xml:space="preserve">  Decanes plus</v>
          </cell>
          <cell r="Q50" t="str">
            <v xml:space="preserve">0.001  </v>
          </cell>
          <cell r="R50" t="str">
            <v xml:space="preserve">134.0  </v>
          </cell>
          <cell r="S50">
            <v>0.77800000000000002</v>
          </cell>
          <cell r="T50">
            <v>50.2</v>
          </cell>
          <cell r="AA50">
            <v>0</v>
          </cell>
        </row>
        <row r="51">
          <cell r="D51">
            <v>8</v>
          </cell>
          <cell r="E51">
            <v>0</v>
          </cell>
          <cell r="G51">
            <v>11</v>
          </cell>
          <cell r="I51" t="e">
            <v>#REF!</v>
          </cell>
          <cell r="L51" t="e">
            <v>#REF!</v>
          </cell>
          <cell r="N51">
            <v>0</v>
          </cell>
          <cell r="Q51">
            <v>0</v>
          </cell>
          <cell r="R51">
            <v>0</v>
          </cell>
          <cell r="S51">
            <v>0</v>
          </cell>
          <cell r="T51">
            <v>0</v>
          </cell>
          <cell r="X51" t="str">
            <v>GPM (C3+).........................................................................</v>
          </cell>
          <cell r="AC51">
            <v>0.27799999999999958</v>
          </cell>
        </row>
        <row r="52">
          <cell r="D52">
            <v>9</v>
          </cell>
          <cell r="E52">
            <v>0</v>
          </cell>
          <cell r="G52">
            <v>12</v>
          </cell>
          <cell r="I52" t="e">
            <v>#REF!</v>
          </cell>
          <cell r="L52" t="e">
            <v>#REF!</v>
          </cell>
          <cell r="N52">
            <v>0</v>
          </cell>
          <cell r="Q52">
            <v>0</v>
          </cell>
          <cell r="R52">
            <v>0</v>
          </cell>
          <cell r="S52">
            <v>0</v>
          </cell>
          <cell r="T52">
            <v>0</v>
          </cell>
          <cell r="X52">
            <v>0</v>
          </cell>
          <cell r="AC52">
            <v>0</v>
          </cell>
        </row>
        <row r="53">
          <cell r="D53">
            <v>10</v>
          </cell>
          <cell r="E53">
            <v>0</v>
          </cell>
          <cell r="G53">
            <v>13</v>
          </cell>
          <cell r="I53" t="e">
            <v>#REF!</v>
          </cell>
          <cell r="L53" t="e">
            <v>#REF!</v>
          </cell>
          <cell r="N53">
            <v>0</v>
          </cell>
          <cell r="Q53">
            <v>0</v>
          </cell>
          <cell r="R53">
            <v>0</v>
          </cell>
          <cell r="S53">
            <v>0</v>
          </cell>
          <cell r="T53">
            <v>0</v>
          </cell>
          <cell r="X53">
            <v>0</v>
          </cell>
          <cell r="AC53">
            <v>0</v>
          </cell>
        </row>
        <row r="54">
          <cell r="D54">
            <v>11</v>
          </cell>
          <cell r="E54">
            <v>0</v>
          </cell>
          <cell r="G54">
            <v>14</v>
          </cell>
          <cell r="I54" t="e">
            <v>#REF!</v>
          </cell>
          <cell r="L54" t="e">
            <v>#REF!</v>
          </cell>
          <cell r="X54">
            <v>0</v>
          </cell>
          <cell r="AC54">
            <v>0</v>
          </cell>
        </row>
        <row r="55">
          <cell r="D55">
            <v>12</v>
          </cell>
          <cell r="E55">
            <v>0</v>
          </cell>
          <cell r="G55">
            <v>14</v>
          </cell>
          <cell r="I55" t="e">
            <v>#REF!</v>
          </cell>
          <cell r="L55" t="e">
            <v>#REF!</v>
          </cell>
        </row>
        <row r="56">
          <cell r="D56">
            <v>13</v>
          </cell>
          <cell r="E56">
            <v>0</v>
          </cell>
          <cell r="G56">
            <v>14</v>
          </cell>
          <cell r="I56" t="e">
            <v>#REF!</v>
          </cell>
          <cell r="L56" t="e">
            <v>#REF!</v>
          </cell>
        </row>
        <row r="57">
          <cell r="D57">
            <v>14</v>
          </cell>
          <cell r="E57">
            <v>0</v>
          </cell>
          <cell r="G57">
            <v>14</v>
          </cell>
          <cell r="I57" t="e">
            <v>#REF!</v>
          </cell>
          <cell r="L57" t="e">
            <v>#REF!</v>
          </cell>
        </row>
        <row r="58">
          <cell r="D58">
            <v>15</v>
          </cell>
          <cell r="E58">
            <v>0</v>
          </cell>
          <cell r="G58">
            <v>14</v>
          </cell>
          <cell r="I58" t="e">
            <v>#REF!</v>
          </cell>
          <cell r="L58" t="e">
            <v>#REF!</v>
          </cell>
          <cell r="N58" t="str">
            <v>* From:  Standing, M.B., "Volumetric and Phase Behavior of Oil Field</v>
          </cell>
        </row>
        <row r="59">
          <cell r="D59">
            <v>16</v>
          </cell>
          <cell r="E59">
            <v>0</v>
          </cell>
          <cell r="G59">
            <v>14</v>
          </cell>
          <cell r="I59" t="e">
            <v>#REF!</v>
          </cell>
          <cell r="L59" t="e">
            <v>#REF!</v>
          </cell>
          <cell r="N59" t="str">
            <v xml:space="preserve">               Hydrocarbon Systems", SPE (Dallas),1977, 8th Edition, Appendix II.</v>
          </cell>
        </row>
        <row r="60">
          <cell r="D60">
            <v>17</v>
          </cell>
          <cell r="E60">
            <v>0</v>
          </cell>
          <cell r="G60">
            <v>14</v>
          </cell>
          <cell r="I60" t="e">
            <v>#REF!</v>
          </cell>
          <cell r="L60" t="e">
            <v>#REF!</v>
          </cell>
        </row>
        <row r="61">
          <cell r="D61">
            <v>18</v>
          </cell>
          <cell r="E61">
            <v>0</v>
          </cell>
          <cell r="G61">
            <v>14</v>
          </cell>
          <cell r="I61" t="e">
            <v>#REF!</v>
          </cell>
          <cell r="L61" t="e">
            <v>#REF!</v>
          </cell>
        </row>
        <row r="62">
          <cell r="D62">
            <v>19</v>
          </cell>
          <cell r="E62">
            <v>0</v>
          </cell>
          <cell r="G62">
            <v>14</v>
          </cell>
          <cell r="I62" t="e">
            <v>#REF!</v>
          </cell>
          <cell r="L62" t="e">
            <v>#REF!</v>
          </cell>
        </row>
        <row r="63">
          <cell r="D63">
            <v>20</v>
          </cell>
          <cell r="E63">
            <v>0</v>
          </cell>
          <cell r="G63">
            <v>15</v>
          </cell>
          <cell r="I63" t="e">
            <v>#REF!</v>
          </cell>
          <cell r="L63" t="e">
            <v>#REF!</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Hydraulics"/>
      <sheetName val="Macros"/>
      <sheetName val="Oil Price"/>
      <sheetName val="JP Prod&amp;Inv"/>
      <sheetName val="JP NCF"/>
      <sheetName val="JP Summary"/>
      <sheetName val="JPTablesSummary"/>
      <sheetName val="JP EMV"/>
      <sheetName val="PAzul Prod"/>
      <sheetName val="PAzul NCF "/>
      <sheetName val="Mode PAzul Summary"/>
      <sheetName val="PAsummary tables"/>
      <sheetName val="ForwardTable"/>
      <sheetName val="PAzul Max NCF"/>
      <sheetName val="NPV's Map"/>
      <sheetName val="OffervsNPV@WTI22.5 "/>
      <sheetName val="OffervsNPV@WTI26.5"/>
      <sheetName val="OffervsNPV@WTI31.5"/>
      <sheetName val="Pata Prod "/>
      <sheetName val="Mode Pata NCF"/>
      <sheetName val="Mode Pata Summary"/>
      <sheetName val="Comments"/>
      <sheetName val="VariablesList"/>
      <sheetName val="Sheet2"/>
      <sheetName val="Exploration"/>
      <sheetName val="PAGE_20"/>
    </sheetNames>
    <sheetDataSet>
      <sheetData sheetId="0" refreshError="1">
        <row r="8">
          <cell r="D8">
            <v>0.36249999999999999</v>
          </cell>
          <cell r="E8">
            <v>0.36249999999999999</v>
          </cell>
        </row>
        <row r="9">
          <cell r="D9">
            <v>0.55000000000000004</v>
          </cell>
        </row>
        <row r="10">
          <cell r="D10">
            <v>150</v>
          </cell>
        </row>
        <row r="11">
          <cell r="D11">
            <v>0.02</v>
          </cell>
        </row>
        <row r="12">
          <cell r="D12">
            <v>0.3</v>
          </cell>
        </row>
        <row r="15">
          <cell r="D15">
            <v>2</v>
          </cell>
        </row>
        <row r="16">
          <cell r="D16">
            <v>71</v>
          </cell>
          <cell r="F16">
            <v>105.6</v>
          </cell>
        </row>
        <row r="17">
          <cell r="F17">
            <v>95</v>
          </cell>
          <cell r="K17">
            <v>95</v>
          </cell>
          <cell r="L17">
            <v>121</v>
          </cell>
          <cell r="M17">
            <v>144</v>
          </cell>
        </row>
        <row r="18">
          <cell r="F18">
            <v>3.2</v>
          </cell>
          <cell r="K18">
            <v>3.2</v>
          </cell>
          <cell r="L18">
            <v>4</v>
          </cell>
          <cell r="M18">
            <v>4.4000000000000004</v>
          </cell>
        </row>
        <row r="19">
          <cell r="D19">
            <v>1.8</v>
          </cell>
          <cell r="F19">
            <v>1.5</v>
          </cell>
        </row>
        <row r="20">
          <cell r="F20">
            <v>31</v>
          </cell>
        </row>
        <row r="21">
          <cell r="F21">
            <v>5</v>
          </cell>
          <cell r="K21">
            <v>5</v>
          </cell>
          <cell r="L21">
            <v>5</v>
          </cell>
          <cell r="M21">
            <v>5</v>
          </cell>
        </row>
        <row r="22">
          <cell r="F22">
            <v>2005</v>
          </cell>
        </row>
        <row r="23">
          <cell r="D23">
            <v>0.17</v>
          </cell>
          <cell r="F23">
            <v>0.2</v>
          </cell>
        </row>
        <row r="24">
          <cell r="D24">
            <v>0.12</v>
          </cell>
          <cell r="F24">
            <v>0.15</v>
          </cell>
        </row>
        <row r="25">
          <cell r="D25">
            <v>6</v>
          </cell>
        </row>
        <row r="27">
          <cell r="D27">
            <v>9</v>
          </cell>
          <cell r="E27">
            <v>9</v>
          </cell>
        </row>
        <row r="28">
          <cell r="D28">
            <v>38</v>
          </cell>
          <cell r="E28">
            <v>38</v>
          </cell>
        </row>
        <row r="29">
          <cell r="D29">
            <v>5</v>
          </cell>
          <cell r="E29">
            <v>5</v>
          </cell>
        </row>
        <row r="30">
          <cell r="D30">
            <v>8</v>
          </cell>
          <cell r="E30">
            <v>8</v>
          </cell>
        </row>
        <row r="31">
          <cell r="D31">
            <v>3.5</v>
          </cell>
          <cell r="E31">
            <v>5</v>
          </cell>
        </row>
        <row r="32">
          <cell r="D32">
            <v>3</v>
          </cell>
          <cell r="E32">
            <v>3</v>
          </cell>
        </row>
        <row r="33">
          <cell r="D33">
            <v>0.35</v>
          </cell>
          <cell r="E33">
            <v>0.35</v>
          </cell>
        </row>
        <row r="34">
          <cell r="D34">
            <v>8</v>
          </cell>
        </row>
        <row r="35">
          <cell r="D35">
            <v>3.5</v>
          </cell>
          <cell r="E35">
            <v>3.5</v>
          </cell>
        </row>
        <row r="36">
          <cell r="D36">
            <v>0.83</v>
          </cell>
          <cell r="E36">
            <v>0.83</v>
          </cell>
        </row>
        <row r="37">
          <cell r="D37">
            <v>22.5</v>
          </cell>
        </row>
        <row r="38">
          <cell r="D38">
            <v>32.5</v>
          </cell>
        </row>
        <row r="39">
          <cell r="D39">
            <v>2000</v>
          </cell>
        </row>
        <row r="40">
          <cell r="D40">
            <v>600</v>
          </cell>
        </row>
        <row r="41">
          <cell r="D41">
            <v>40</v>
          </cell>
        </row>
        <row r="42">
          <cell r="D42">
            <v>2.2999999999999998</v>
          </cell>
          <cell r="E42">
            <v>2.2999999999999998</v>
          </cell>
        </row>
        <row r="43">
          <cell r="D43">
            <v>2.0297000000000001</v>
          </cell>
          <cell r="E43">
            <v>2.0299999999999998</v>
          </cell>
        </row>
        <row r="44">
          <cell r="D44">
            <v>28</v>
          </cell>
          <cell r="E44">
            <v>28</v>
          </cell>
        </row>
        <row r="45">
          <cell r="D45">
            <v>31</v>
          </cell>
        </row>
        <row r="46">
          <cell r="D46">
            <v>0.04</v>
          </cell>
        </row>
        <row r="47">
          <cell r="D47">
            <v>0.83</v>
          </cell>
          <cell r="E47">
            <v>0.83</v>
          </cell>
        </row>
        <row r="48">
          <cell r="D48">
            <v>26.5</v>
          </cell>
        </row>
        <row r="49">
          <cell r="D49">
            <v>1</v>
          </cell>
        </row>
        <row r="50">
          <cell r="D50">
            <v>1</v>
          </cell>
          <cell r="E50">
            <v>1</v>
          </cell>
        </row>
        <row r="52">
          <cell r="D52">
            <v>28</v>
          </cell>
        </row>
        <row r="53">
          <cell r="D53">
            <v>10</v>
          </cell>
          <cell r="E53">
            <v>10</v>
          </cell>
        </row>
        <row r="54">
          <cell r="D54">
            <v>8</v>
          </cell>
        </row>
        <row r="55">
          <cell r="D55">
            <v>4</v>
          </cell>
          <cell r="E55">
            <v>4</v>
          </cell>
        </row>
        <row r="56">
          <cell r="D56">
            <v>3</v>
          </cell>
        </row>
        <row r="57">
          <cell r="D57">
            <v>1</v>
          </cell>
        </row>
        <row r="58">
          <cell r="D58">
            <v>2</v>
          </cell>
          <cell r="F58" t="str">
            <v>1: P90, 2: Mean, 3: P10.</v>
          </cell>
        </row>
        <row r="59">
          <cell r="D59">
            <v>300</v>
          </cell>
          <cell r="F59">
            <v>380</v>
          </cell>
        </row>
        <row r="60">
          <cell r="D60">
            <v>2.6</v>
          </cell>
          <cell r="F60">
            <v>3.99</v>
          </cell>
        </row>
        <row r="61">
          <cell r="D61">
            <v>1.3</v>
          </cell>
          <cell r="F61">
            <v>2</v>
          </cell>
        </row>
        <row r="62">
          <cell r="D62">
            <v>0.18</v>
          </cell>
          <cell r="F62">
            <v>0.18</v>
          </cell>
        </row>
        <row r="63">
          <cell r="D63">
            <v>83</v>
          </cell>
          <cell r="F63">
            <v>105</v>
          </cell>
        </row>
        <row r="64">
          <cell r="D64">
            <v>5</v>
          </cell>
          <cell r="F64">
            <v>5</v>
          </cell>
        </row>
        <row r="65">
          <cell r="D65">
            <v>2006</v>
          </cell>
        </row>
        <row r="66">
          <cell r="D66">
            <v>2010</v>
          </cell>
        </row>
        <row r="67">
          <cell r="D67">
            <v>0.15</v>
          </cell>
        </row>
        <row r="68">
          <cell r="D68">
            <v>0.5</v>
          </cell>
        </row>
        <row r="69">
          <cell r="D69">
            <v>7.0000000000000007E-2</v>
          </cell>
        </row>
        <row r="71">
          <cell r="D71">
            <v>6</v>
          </cell>
          <cell r="E71">
            <v>6</v>
          </cell>
        </row>
        <row r="72">
          <cell r="D72">
            <v>2000</v>
          </cell>
        </row>
        <row r="73">
          <cell r="D73">
            <v>600</v>
          </cell>
          <cell r="E73">
            <v>600</v>
          </cell>
        </row>
        <row r="74">
          <cell r="D74">
            <v>20</v>
          </cell>
        </row>
        <row r="75">
          <cell r="D75">
            <v>550</v>
          </cell>
        </row>
        <row r="76">
          <cell r="D76">
            <v>1</v>
          </cell>
        </row>
        <row r="77">
          <cell r="D77">
            <v>2.8</v>
          </cell>
        </row>
      </sheetData>
      <sheetData sheetId="1">
        <row r="11">
          <cell r="D11">
            <v>0.51206545064649123</v>
          </cell>
        </row>
      </sheetData>
      <sheetData sheetId="2">
        <row r="4">
          <cell r="F4">
            <v>2005</v>
          </cell>
        </row>
      </sheetData>
      <sheetData sheetId="3">
        <row r="11">
          <cell r="D11">
            <v>0.51206545064649123</v>
          </cell>
        </row>
        <row r="14">
          <cell r="F14">
            <v>26.7</v>
          </cell>
          <cell r="G14">
            <v>27.233999999999998</v>
          </cell>
          <cell r="H14">
            <v>27.778679999999998</v>
          </cell>
          <cell r="I14">
            <v>28.334253599999997</v>
          </cell>
          <cell r="J14">
            <v>28.900938671999999</v>
          </cell>
          <cell r="K14">
            <v>29.478957445439999</v>
          </cell>
          <cell r="L14">
            <v>30.068536594348799</v>
          </cell>
          <cell r="M14">
            <v>30.669907326235776</v>
          </cell>
          <cell r="N14">
            <v>31.283305472760496</v>
          </cell>
          <cell r="O14">
            <v>31.908971582215706</v>
          </cell>
          <cell r="P14">
            <v>32.547151013860017</v>
          </cell>
          <cell r="Q14">
            <v>33.19809403413722</v>
          </cell>
          <cell r="R14">
            <v>33.862055914819962</v>
          </cell>
          <cell r="S14">
            <v>34.539297033116362</v>
          </cell>
          <cell r="T14">
            <v>35.230082973778693</v>
          </cell>
          <cell r="U14">
            <v>35.934684633254264</v>
          </cell>
          <cell r="V14">
            <v>36.653378325919356</v>
          </cell>
          <cell r="W14">
            <v>37.386445892437742</v>
          </cell>
          <cell r="X14">
            <v>38.134174810286495</v>
          </cell>
          <cell r="Y14">
            <v>38.896858306492227</v>
          </cell>
          <cell r="Z14">
            <v>39.674795472622073</v>
          </cell>
          <cell r="AA14">
            <v>40.468291382074518</v>
          </cell>
          <cell r="AB14">
            <v>41.277657209716011</v>
          </cell>
          <cell r="AC14">
            <v>42.103210353910328</v>
          </cell>
        </row>
      </sheetData>
      <sheetData sheetId="4">
        <row r="11">
          <cell r="D11">
            <v>0.51206545064649123</v>
          </cell>
        </row>
      </sheetData>
      <sheetData sheetId="5">
        <row r="4">
          <cell r="F4">
            <v>2005</v>
          </cell>
        </row>
      </sheetData>
      <sheetData sheetId="6">
        <row r="11">
          <cell r="D11">
            <v>0.51206545064649123</v>
          </cell>
        </row>
      </sheetData>
      <sheetData sheetId="7" refreshError="1"/>
      <sheetData sheetId="8" refreshError="1"/>
      <sheetData sheetId="9">
        <row r="4">
          <cell r="F4">
            <v>2005</v>
          </cell>
          <cell r="G4">
            <v>2006</v>
          </cell>
          <cell r="H4">
            <v>2007</v>
          </cell>
          <cell r="I4">
            <v>2008</v>
          </cell>
          <cell r="J4">
            <v>2009</v>
          </cell>
          <cell r="K4">
            <v>2010</v>
          </cell>
          <cell r="L4">
            <v>2011</v>
          </cell>
          <cell r="M4">
            <v>2012</v>
          </cell>
          <cell r="N4">
            <v>2013</v>
          </cell>
          <cell r="O4">
            <v>2014</v>
          </cell>
          <cell r="P4">
            <v>2015</v>
          </cell>
          <cell r="Q4">
            <v>2016</v>
          </cell>
          <cell r="R4">
            <v>2017</v>
          </cell>
          <cell r="S4">
            <v>2018</v>
          </cell>
          <cell r="T4">
            <v>2019</v>
          </cell>
          <cell r="U4">
            <v>2020</v>
          </cell>
          <cell r="V4">
            <v>2021</v>
          </cell>
          <cell r="W4">
            <v>2022</v>
          </cell>
        </row>
      </sheetData>
      <sheetData sheetId="10" refreshError="1">
        <row r="11">
          <cell r="D11">
            <v>0.51206545064649123</v>
          </cell>
        </row>
        <row r="115">
          <cell r="F115">
            <v>30.455124673774318</v>
          </cell>
        </row>
        <row r="116">
          <cell r="F116">
            <v>-6.4526050066499998</v>
          </cell>
        </row>
        <row r="117">
          <cell r="F117">
            <v>-2.6824629150899995</v>
          </cell>
        </row>
        <row r="118">
          <cell r="F118">
            <v>-12.3048</v>
          </cell>
        </row>
        <row r="119">
          <cell r="F119">
            <v>-7.3249674402455414</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2"/>
      <sheetName val="ANEXO 2A-1"/>
      <sheetName val="ANEXO2A-2"/>
      <sheetName val="Anexo 2-A"/>
      <sheetName val="ANEXO 2-B"/>
      <sheetName val="SEGURIDAD"/>
      <sheetName val="vehiculos"/>
      <sheetName val="flujo"/>
      <sheetName val="ADMINISTRACION"/>
      <sheetName val="COS DIFERIDOS"/>
      <sheetName val="VARIOS"/>
      <sheetName val="CONSUMIBLES"/>
      <sheetName val="herramienta"/>
      <sheetName val="Anexo 2-C"/>
      <sheetName val="ANEXO 2-D"/>
    </sheetNames>
    <sheetDataSet>
      <sheetData sheetId="0"/>
      <sheetData sheetId="1"/>
      <sheetData sheetId="2"/>
      <sheetData sheetId="3"/>
      <sheetData sheetId="4"/>
      <sheetData sheetId="5"/>
      <sheetData sheetId="6"/>
      <sheetData sheetId="7"/>
      <sheetData sheetId="8" refreshError="1">
        <row r="45">
          <cell r="B45">
            <v>0.28000000000000003</v>
          </cell>
        </row>
      </sheetData>
      <sheetData sheetId="9"/>
      <sheetData sheetId="10" refreshError="1">
        <row r="27">
          <cell r="G27">
            <v>22006039.84</v>
          </cell>
        </row>
      </sheetData>
      <sheetData sheetId="11"/>
      <sheetData sheetId="12"/>
      <sheetData sheetId="13"/>
      <sheetData sheetId="14"/>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OilPriceForecast"/>
      <sheetName val="Prod&amp;Inv"/>
      <sheetName val="ProdGraph"/>
      <sheetName val="NCF"/>
      <sheetName val="GRAFICAS1"/>
      <sheetName val="Decision Tree@11%"/>
      <sheetName val="Decision Tree@0%"/>
      <sheetName val="Summary"/>
      <sheetName val="ResultsTable"/>
      <sheetName val="Bitacora"/>
      <sheetName val="Rangenames"/>
      <sheetName val="ADMINISTRACION"/>
      <sheetName val="VARIOS"/>
    </sheetNames>
    <sheetDataSet>
      <sheetData sheetId="0" refreshError="1">
        <row r="9">
          <cell r="D9">
            <v>0.11</v>
          </cell>
        </row>
        <row r="10">
          <cell r="D10">
            <v>0.3</v>
          </cell>
        </row>
        <row r="11">
          <cell r="D11">
            <v>0.2</v>
          </cell>
        </row>
        <row r="12">
          <cell r="D12">
            <v>0</v>
          </cell>
        </row>
        <row r="13">
          <cell r="D13">
            <v>1</v>
          </cell>
        </row>
        <row r="14">
          <cell r="D14">
            <v>0.35</v>
          </cell>
        </row>
        <row r="15">
          <cell r="D15">
            <v>2033</v>
          </cell>
        </row>
        <row r="16">
          <cell r="D16">
            <v>1</v>
          </cell>
        </row>
        <row r="17">
          <cell r="D17">
            <v>2</v>
          </cell>
        </row>
        <row r="18">
          <cell r="E18">
            <v>66</v>
          </cell>
        </row>
        <row r="19">
          <cell r="E19">
            <v>19</v>
          </cell>
        </row>
        <row r="20">
          <cell r="E20">
            <v>4</v>
          </cell>
        </row>
        <row r="21">
          <cell r="E21">
            <v>1.5</v>
          </cell>
        </row>
        <row r="22">
          <cell r="E22">
            <v>14</v>
          </cell>
        </row>
        <row r="23">
          <cell r="E23">
            <v>11.200000000000001</v>
          </cell>
        </row>
        <row r="24">
          <cell r="E24">
            <v>9.1</v>
          </cell>
        </row>
        <row r="25">
          <cell r="E25">
            <v>9.1</v>
          </cell>
        </row>
        <row r="26">
          <cell r="D26">
            <v>1.2</v>
          </cell>
        </row>
        <row r="27">
          <cell r="E27">
            <v>0.6</v>
          </cell>
        </row>
        <row r="28">
          <cell r="D28">
            <v>7</v>
          </cell>
        </row>
        <row r="29">
          <cell r="D29">
            <v>5</v>
          </cell>
        </row>
        <row r="30">
          <cell r="E30">
            <v>0.2</v>
          </cell>
        </row>
        <row r="31">
          <cell r="E31">
            <v>2008</v>
          </cell>
        </row>
        <row r="32">
          <cell r="E32">
            <v>2012</v>
          </cell>
        </row>
        <row r="33">
          <cell r="E33">
            <v>0.8</v>
          </cell>
        </row>
        <row r="34">
          <cell r="E34">
            <v>0.2</v>
          </cell>
        </row>
        <row r="35">
          <cell r="D35">
            <v>1</v>
          </cell>
        </row>
        <row r="36">
          <cell r="E36">
            <v>0.25</v>
          </cell>
        </row>
        <row r="37">
          <cell r="E37">
            <v>0.55000000000000004</v>
          </cell>
        </row>
        <row r="38">
          <cell r="E38">
            <v>0.8</v>
          </cell>
        </row>
        <row r="41">
          <cell r="E41">
            <v>10</v>
          </cell>
        </row>
        <row r="42">
          <cell r="D42">
            <v>2007</v>
          </cell>
        </row>
        <row r="43">
          <cell r="E43">
            <v>1800</v>
          </cell>
        </row>
        <row r="44">
          <cell r="E44">
            <v>500</v>
          </cell>
        </row>
        <row r="45">
          <cell r="D45">
            <v>1</v>
          </cell>
        </row>
        <row r="46">
          <cell r="E46">
            <v>0.16250000000000001</v>
          </cell>
        </row>
        <row r="47">
          <cell r="E47">
            <v>0.52</v>
          </cell>
        </row>
        <row r="48">
          <cell r="E48">
            <v>60</v>
          </cell>
        </row>
        <row r="49">
          <cell r="D49">
            <v>1</v>
          </cell>
        </row>
        <row r="50">
          <cell r="E50">
            <v>0.16250000000000001</v>
          </cell>
        </row>
        <row r="51">
          <cell r="E51">
            <v>0.52</v>
          </cell>
        </row>
        <row r="52">
          <cell r="E52">
            <v>10</v>
          </cell>
        </row>
        <row r="53">
          <cell r="E53">
            <v>100</v>
          </cell>
        </row>
        <row r="55">
          <cell r="D55">
            <v>4</v>
          </cell>
        </row>
        <row r="56">
          <cell r="E56">
            <v>40</v>
          </cell>
        </row>
        <row r="58">
          <cell r="D58">
            <v>0.83</v>
          </cell>
        </row>
        <row r="59">
          <cell r="E59">
            <v>0.4</v>
          </cell>
        </row>
        <row r="60">
          <cell r="E60">
            <v>5.5</v>
          </cell>
        </row>
        <row r="61">
          <cell r="E61">
            <v>2.4300000000000002</v>
          </cell>
        </row>
      </sheetData>
      <sheetData sheetId="1">
        <row r="5">
          <cell r="F5">
            <v>2006</v>
          </cell>
        </row>
      </sheetData>
      <sheetData sheetId="2">
        <row r="5">
          <cell r="F5">
            <v>2006</v>
          </cell>
          <cell r="G5">
            <v>2007</v>
          </cell>
          <cell r="H5">
            <v>2008</v>
          </cell>
          <cell r="I5">
            <v>2009</v>
          </cell>
          <cell r="J5">
            <v>2010</v>
          </cell>
          <cell r="K5">
            <v>2011</v>
          </cell>
          <cell r="L5">
            <v>2012</v>
          </cell>
          <cell r="M5">
            <v>2013</v>
          </cell>
          <cell r="N5">
            <v>2014</v>
          </cell>
          <cell r="O5">
            <v>2015</v>
          </cell>
          <cell r="P5">
            <v>2016</v>
          </cell>
          <cell r="Q5">
            <v>2017</v>
          </cell>
          <cell r="R5">
            <v>2018</v>
          </cell>
          <cell r="S5">
            <v>2019</v>
          </cell>
          <cell r="T5">
            <v>2020</v>
          </cell>
          <cell r="U5">
            <v>2021</v>
          </cell>
          <cell r="V5">
            <v>2022</v>
          </cell>
          <cell r="W5">
            <v>2023</v>
          </cell>
          <cell r="X5">
            <v>2024</v>
          </cell>
          <cell r="Y5">
            <v>2025</v>
          </cell>
          <cell r="Z5">
            <v>2026</v>
          </cell>
          <cell r="AA5">
            <v>2027</v>
          </cell>
          <cell r="AB5">
            <v>2028</v>
          </cell>
          <cell r="AC5">
            <v>2029</v>
          </cell>
          <cell r="AD5">
            <v>2030</v>
          </cell>
          <cell r="AE5">
            <v>2031</v>
          </cell>
          <cell r="AF5">
            <v>2032</v>
          </cell>
          <cell r="AG5">
            <v>2033</v>
          </cell>
          <cell r="AH5">
            <v>0</v>
          </cell>
        </row>
      </sheetData>
      <sheetData sheetId="3" refreshError="1"/>
      <sheetData sheetId="4" refreshError="1">
        <row r="5">
          <cell r="F5">
            <v>2006</v>
          </cell>
        </row>
        <row r="10">
          <cell r="E10">
            <v>1</v>
          </cell>
        </row>
      </sheetData>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Cntrl_HG_03"/>
      <sheetName val="Acero de 60.000psi"/>
      <sheetName val="Concreto de 2000 psi"/>
      <sheetName val="Equipo"/>
      <sheetName val="Material"/>
      <sheetName val="M.Obra"/>
      <sheetName val="Transp."/>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EMPRESA"/>
      <sheetName val="aactividad"/>
      <sheetName val="aguia"/>
      <sheetName val="Acero de 60.000psi"/>
      <sheetName val="Concreto de 2000 psi"/>
      <sheetName val="Equipo"/>
      <sheetName val="Material"/>
      <sheetName val="M.Obra"/>
      <sheetName val="Transp."/>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ROOL O1"/>
      <sheetName val="CALCULO DE VOL 01"/>
    </sheetNames>
    <sheetDataSet>
      <sheetData sheetId="0" refreshError="1">
        <row r="8">
          <cell r="A8">
            <v>6</v>
          </cell>
          <cell r="B8">
            <v>0.6</v>
          </cell>
          <cell r="C8">
            <v>2.4E-2</v>
          </cell>
          <cell r="D8">
            <v>0.19800000000000001</v>
          </cell>
          <cell r="F8">
            <v>0.1</v>
          </cell>
          <cell r="I8">
            <v>7.5999999999999998E-2</v>
          </cell>
          <cell r="J8">
            <v>7.1999999999999995E-2</v>
          </cell>
          <cell r="K8">
            <v>0.104</v>
          </cell>
          <cell r="L8">
            <v>4.3999999999999997E-2</v>
          </cell>
          <cell r="M8">
            <v>2.4E-2</v>
          </cell>
          <cell r="N8">
            <v>0.19800000000000001</v>
          </cell>
          <cell r="P8">
            <v>0.1</v>
          </cell>
          <cell r="S8">
            <v>7.5999999999999998E-2</v>
          </cell>
          <cell r="T8">
            <v>7.1999999999999995E-2</v>
          </cell>
          <cell r="U8">
            <v>0.104</v>
          </cell>
          <cell r="V8">
            <v>4.3999999999999997E-2</v>
          </cell>
        </row>
        <row r="9">
          <cell r="A9">
            <v>8</v>
          </cell>
          <cell r="B9">
            <v>0.65</v>
          </cell>
          <cell r="C9">
            <v>2.9000000000000001E-2</v>
          </cell>
          <cell r="D9">
            <v>0.25800000000000001</v>
          </cell>
          <cell r="F9">
            <v>0.1</v>
          </cell>
          <cell r="I9">
            <v>8.6999999999999994E-2</v>
          </cell>
          <cell r="J9">
            <v>9.4E-2</v>
          </cell>
          <cell r="K9">
            <v>0.123</v>
          </cell>
          <cell r="L9">
            <v>5.8000000000000003E-2</v>
          </cell>
          <cell r="M9">
            <v>2.9000000000000001E-2</v>
          </cell>
          <cell r="N9">
            <v>0.25800000000000001</v>
          </cell>
          <cell r="P9">
            <v>0.1</v>
          </cell>
          <cell r="S9">
            <v>8.6999999999999994E-2</v>
          </cell>
          <cell r="T9">
            <v>9.4E-2</v>
          </cell>
          <cell r="U9">
            <v>0.123</v>
          </cell>
          <cell r="V9">
            <v>5.8000000000000003E-2</v>
          </cell>
        </row>
        <row r="10">
          <cell r="A10">
            <v>10</v>
          </cell>
          <cell r="B10">
            <v>0.7</v>
          </cell>
          <cell r="C10">
            <v>0</v>
          </cell>
          <cell r="D10">
            <v>0.25</v>
          </cell>
          <cell r="F10">
            <v>0.1</v>
          </cell>
          <cell r="I10">
            <v>9.4E-2</v>
          </cell>
          <cell r="J10">
            <v>0.10199999999999999</v>
          </cell>
          <cell r="K10">
            <v>0.13300000000000001</v>
          </cell>
          <cell r="L10">
            <v>6.3E-2</v>
          </cell>
          <cell r="M10">
            <v>3.1E-2</v>
          </cell>
          <cell r="N10">
            <v>0.312</v>
          </cell>
          <cell r="P10">
            <v>0.1</v>
          </cell>
          <cell r="S10">
            <v>9.8000000000000004E-2</v>
          </cell>
          <cell r="T10">
            <v>0.114</v>
          </cell>
          <cell r="U10">
            <v>0.14099999999999999</v>
          </cell>
          <cell r="V10">
            <v>7.0999999999999994E-2</v>
          </cell>
        </row>
        <row r="11">
          <cell r="A11">
            <v>12</v>
          </cell>
          <cell r="B11">
            <v>0.8</v>
          </cell>
          <cell r="C11">
            <v>0</v>
          </cell>
          <cell r="D11">
            <v>0.3</v>
          </cell>
          <cell r="F11">
            <v>0.1</v>
          </cell>
          <cell r="I11">
            <v>0.112</v>
          </cell>
          <cell r="J11">
            <v>0.13700000000000001</v>
          </cell>
          <cell r="K11">
            <v>0.16500000000000001</v>
          </cell>
          <cell r="L11">
            <v>8.5000000000000006E-2</v>
          </cell>
          <cell r="M11">
            <v>3.7999999999999999E-2</v>
          </cell>
          <cell r="N11">
            <v>0.376</v>
          </cell>
          <cell r="P11">
            <v>0.1</v>
          </cell>
          <cell r="S11">
            <v>0.11799999999999999</v>
          </cell>
          <cell r="T11">
            <v>0.152</v>
          </cell>
          <cell r="U11">
            <v>0.17499999999999999</v>
          </cell>
          <cell r="V11">
            <v>9.5000000000000001E-2</v>
          </cell>
        </row>
        <row r="12">
          <cell r="A12">
            <v>14</v>
          </cell>
          <cell r="B12">
            <v>0.85</v>
          </cell>
          <cell r="C12">
            <v>0</v>
          </cell>
          <cell r="D12">
            <v>0.35</v>
          </cell>
          <cell r="F12">
            <v>0.1</v>
          </cell>
          <cell r="I12">
            <v>0.124</v>
          </cell>
          <cell r="J12">
            <v>0.16300000000000001</v>
          </cell>
          <cell r="K12">
            <v>0.186</v>
          </cell>
          <cell r="L12">
            <v>0.10100000000000001</v>
          </cell>
          <cell r="M12">
            <v>4.1000000000000002E-2</v>
          </cell>
          <cell r="N12">
            <v>0.432</v>
          </cell>
          <cell r="P12">
            <v>0.1</v>
          </cell>
          <cell r="S12">
            <v>0.13</v>
          </cell>
          <cell r="T12">
            <v>0.17499999999999999</v>
          </cell>
          <cell r="U12">
            <v>0.19500000000000001</v>
          </cell>
          <cell r="V12">
            <v>0.11</v>
          </cell>
        </row>
        <row r="13">
          <cell r="A13">
            <v>16</v>
          </cell>
          <cell r="B13">
            <v>0.9</v>
          </cell>
          <cell r="C13">
            <v>0</v>
          </cell>
          <cell r="D13">
            <v>0.4</v>
          </cell>
          <cell r="F13">
            <v>0.1</v>
          </cell>
          <cell r="I13">
            <v>0.13600000000000001</v>
          </cell>
          <cell r="J13">
            <v>0.188</v>
          </cell>
          <cell r="K13">
            <v>0.20699999999999999</v>
          </cell>
          <cell r="L13">
            <v>0.11700000000000001</v>
          </cell>
          <cell r="M13">
            <v>4.4999999999999998E-2</v>
          </cell>
          <cell r="N13">
            <v>0.49</v>
          </cell>
          <cell r="P13">
            <v>0.1</v>
          </cell>
          <cell r="S13">
            <v>0.14299999999999999</v>
          </cell>
          <cell r="T13">
            <v>0.19900000000000001</v>
          </cell>
          <cell r="U13">
            <v>0.216</v>
          </cell>
          <cell r="V13">
            <v>0.126</v>
          </cell>
        </row>
        <row r="14">
          <cell r="A14">
            <v>18</v>
          </cell>
          <cell r="B14">
            <v>0.95</v>
          </cell>
          <cell r="C14">
            <v>0</v>
          </cell>
          <cell r="D14">
            <v>0.45</v>
          </cell>
          <cell r="F14">
            <v>0.1</v>
          </cell>
          <cell r="I14">
            <v>0.14899999999999999</v>
          </cell>
          <cell r="J14">
            <v>0.215</v>
          </cell>
          <cell r="K14">
            <v>0.22900000000000001</v>
          </cell>
          <cell r="L14">
            <v>0.13400000000000001</v>
          </cell>
          <cell r="M14">
            <v>5.0999999999999997E-2</v>
          </cell>
          <cell r="N14">
            <v>0.55200000000000005</v>
          </cell>
          <cell r="P14">
            <v>0.1</v>
          </cell>
          <cell r="S14">
            <v>0.156</v>
          </cell>
          <cell r="T14">
            <v>0.224</v>
          </cell>
          <cell r="U14">
            <v>0.23799999999999999</v>
          </cell>
          <cell r="V14">
            <v>0.14299999999999999</v>
          </cell>
        </row>
        <row r="15">
          <cell r="A15">
            <v>20</v>
          </cell>
          <cell r="B15">
            <v>1</v>
          </cell>
          <cell r="C15">
            <v>0</v>
          </cell>
          <cell r="D15">
            <v>0.5</v>
          </cell>
          <cell r="F15">
            <v>0.1</v>
          </cell>
          <cell r="I15">
            <v>0.16200000000000001</v>
          </cell>
          <cell r="J15">
            <v>0.24199999999999999</v>
          </cell>
          <cell r="K15">
            <v>0.252</v>
          </cell>
          <cell r="L15">
            <v>0.152</v>
          </cell>
          <cell r="M15">
            <v>0.06</v>
          </cell>
          <cell r="N15">
            <v>0.62</v>
          </cell>
          <cell r="P15">
            <v>0.1</v>
          </cell>
          <cell r="S15">
            <v>0.17</v>
          </cell>
          <cell r="T15">
            <v>0.248</v>
          </cell>
          <cell r="U15">
            <v>0.25900000000000001</v>
          </cell>
          <cell r="V15">
            <v>0.159</v>
          </cell>
        </row>
        <row r="16">
          <cell r="A16">
            <v>24</v>
          </cell>
          <cell r="B16">
            <v>1.1499999999999999</v>
          </cell>
          <cell r="C16">
            <v>0</v>
          </cell>
          <cell r="D16">
            <v>0.6</v>
          </cell>
          <cell r="F16">
            <v>0.1</v>
          </cell>
          <cell r="I16">
            <v>0.19900000000000001</v>
          </cell>
          <cell r="J16">
            <v>0.32300000000000001</v>
          </cell>
          <cell r="K16">
            <v>0.31900000000000001</v>
          </cell>
          <cell r="L16">
            <v>0.20399999999999999</v>
          </cell>
          <cell r="M16">
            <v>7.1999999999999995E-2</v>
          </cell>
          <cell r="N16">
            <v>0.74399999999999999</v>
          </cell>
          <cell r="P16">
            <v>0.1</v>
          </cell>
          <cell r="S16">
            <v>0.21</v>
          </cell>
          <cell r="T16">
            <v>0.32600000000000001</v>
          </cell>
          <cell r="U16">
            <v>0.32500000000000001</v>
          </cell>
          <cell r="V16">
            <v>0.21</v>
          </cell>
          <cell r="W16">
            <v>7.1999999999999995E-2</v>
          </cell>
          <cell r="X16">
            <v>0.74399999999999999</v>
          </cell>
          <cell r="Z16">
            <v>0.1</v>
          </cell>
          <cell r="AC16">
            <v>0.21</v>
          </cell>
          <cell r="AD16">
            <v>0.32600000000000001</v>
          </cell>
          <cell r="AE16">
            <v>0.32500000000000001</v>
          </cell>
          <cell r="AF16">
            <v>0.21</v>
          </cell>
        </row>
        <row r="17">
          <cell r="A17">
            <v>27</v>
          </cell>
          <cell r="B17">
            <v>1.25</v>
          </cell>
          <cell r="C17">
            <v>0</v>
          </cell>
          <cell r="D17">
            <v>0.67500000000000004</v>
          </cell>
          <cell r="F17">
            <v>0.1</v>
          </cell>
          <cell r="I17">
            <v>0.22700000000000001</v>
          </cell>
          <cell r="J17">
            <v>0.38400000000000001</v>
          </cell>
          <cell r="K17">
            <v>0.36799999999999999</v>
          </cell>
          <cell r="L17">
            <v>0.24299999999999999</v>
          </cell>
          <cell r="M17">
            <v>8.3000000000000004E-2</v>
          </cell>
          <cell r="N17">
            <v>0.84099999999999997</v>
          </cell>
          <cell r="P17">
            <v>0.105</v>
          </cell>
          <cell r="S17">
            <v>0.246</v>
          </cell>
          <cell r="T17">
            <v>0.38200000000000001</v>
          </cell>
          <cell r="U17">
            <v>0.379</v>
          </cell>
          <cell r="V17">
            <v>0.248</v>
          </cell>
          <cell r="W17">
            <v>8.3000000000000004E-2</v>
          </cell>
          <cell r="X17">
            <v>0.84099999999999997</v>
          </cell>
          <cell r="Z17">
            <v>0.105</v>
          </cell>
          <cell r="AC17">
            <v>0.246</v>
          </cell>
          <cell r="AD17">
            <v>0.38200000000000001</v>
          </cell>
          <cell r="AE17">
            <v>0.379</v>
          </cell>
          <cell r="AF17">
            <v>0.248</v>
          </cell>
        </row>
        <row r="18">
          <cell r="A18">
            <v>30</v>
          </cell>
          <cell r="B18">
            <v>1.35</v>
          </cell>
          <cell r="C18">
            <v>0</v>
          </cell>
          <cell r="D18">
            <v>0.75</v>
          </cell>
          <cell r="F18">
            <v>0.1</v>
          </cell>
          <cell r="I18">
            <v>0.255</v>
          </cell>
          <cell r="J18">
            <v>0.45100000000000001</v>
          </cell>
          <cell r="K18">
            <v>0.42</v>
          </cell>
          <cell r="L18">
            <v>0.28499999999999998</v>
          </cell>
          <cell r="M18">
            <v>9.0999999999999998E-2</v>
          </cell>
          <cell r="N18">
            <v>0.93200000000000005</v>
          </cell>
          <cell r="P18">
            <v>0.11700000000000001</v>
          </cell>
          <cell r="S18">
            <v>0.29299999999999998</v>
          </cell>
          <cell r="T18">
            <v>0.441</v>
          </cell>
          <cell r="U18">
            <v>0.44600000000000001</v>
          </cell>
          <cell r="V18">
            <v>0.28799999999999998</v>
          </cell>
          <cell r="W18">
            <v>9.0999999999999998E-2</v>
          </cell>
          <cell r="X18">
            <v>0.93200000000000005</v>
          </cell>
          <cell r="Z18">
            <v>0.11700000000000001</v>
          </cell>
          <cell r="AC18">
            <v>0.29299999999999998</v>
          </cell>
          <cell r="AD18">
            <v>0.441</v>
          </cell>
          <cell r="AE18">
            <v>0.44600000000000001</v>
          </cell>
          <cell r="AF18">
            <v>0.28799999999999998</v>
          </cell>
        </row>
        <row r="19">
          <cell r="A19">
            <v>36</v>
          </cell>
          <cell r="B19">
            <v>1.75</v>
          </cell>
          <cell r="C19">
            <v>0</v>
          </cell>
          <cell r="D19">
            <v>0.9</v>
          </cell>
          <cell r="F19">
            <v>0.1125</v>
          </cell>
          <cell r="I19">
            <v>0.39</v>
          </cell>
          <cell r="J19">
            <v>0.746</v>
          </cell>
          <cell r="K19">
            <v>0.66600000000000004</v>
          </cell>
          <cell r="L19">
            <v>0.47</v>
          </cell>
          <cell r="M19">
            <v>0.1</v>
          </cell>
          <cell r="N19">
            <v>1.1000000000000001</v>
          </cell>
          <cell r="P19">
            <v>0.13800000000000001</v>
          </cell>
          <cell r="S19">
            <v>0.45800000000000002</v>
          </cell>
          <cell r="T19">
            <v>0.75900000000000001</v>
          </cell>
          <cell r="U19">
            <v>0.72899999999999998</v>
          </cell>
          <cell r="V19">
            <v>0.48799999999999999</v>
          </cell>
          <cell r="W19">
            <v>0.1</v>
          </cell>
          <cell r="X19">
            <v>1.1000000000000001</v>
          </cell>
          <cell r="Z19">
            <v>0.13800000000000001</v>
          </cell>
          <cell r="AC19">
            <v>0.45800000000000002</v>
          </cell>
          <cell r="AD19">
            <v>0.75900000000000001</v>
          </cell>
          <cell r="AE19">
            <v>0.72899999999999998</v>
          </cell>
          <cell r="AF19">
            <v>0.48799999999999999</v>
          </cell>
        </row>
        <row r="20">
          <cell r="A20">
            <v>40</v>
          </cell>
          <cell r="B20">
            <v>1.85</v>
          </cell>
          <cell r="C20">
            <v>0</v>
          </cell>
          <cell r="D20">
            <v>1</v>
          </cell>
          <cell r="F20">
            <v>0.125</v>
          </cell>
          <cell r="I20">
            <v>0.45400000000000001</v>
          </cell>
          <cell r="J20">
            <v>0.84199999999999997</v>
          </cell>
          <cell r="K20">
            <v>0.76400000000000001</v>
          </cell>
          <cell r="L20">
            <v>0.53300000000000003</v>
          </cell>
          <cell r="M20">
            <v>0.113</v>
          </cell>
          <cell r="N20">
            <v>1.226</v>
          </cell>
          <cell r="P20">
            <v>0.153</v>
          </cell>
          <cell r="S20">
            <v>0.53200000000000003</v>
          </cell>
          <cell r="T20">
            <v>0.83799999999999997</v>
          </cell>
          <cell r="U20">
            <v>0.82699999999999996</v>
          </cell>
          <cell r="V20">
            <v>0.54400000000000004</v>
          </cell>
          <cell r="W20">
            <v>0.113</v>
          </cell>
          <cell r="X20">
            <v>1.226</v>
          </cell>
          <cell r="Z20">
            <v>0.153</v>
          </cell>
          <cell r="AC20">
            <v>0.53200000000000003</v>
          </cell>
          <cell r="AD20">
            <v>0.83799999999999997</v>
          </cell>
          <cell r="AE20">
            <v>0.82699999999999996</v>
          </cell>
          <cell r="AF20">
            <v>0.54400000000000004</v>
          </cell>
        </row>
        <row r="21">
          <cell r="A21">
            <v>44</v>
          </cell>
          <cell r="B21">
            <v>2</v>
          </cell>
          <cell r="W21">
            <v>0.126</v>
          </cell>
          <cell r="X21">
            <v>1.3520000000000001</v>
          </cell>
          <cell r="Z21">
            <v>0.16900000000000001</v>
          </cell>
          <cell r="AC21">
            <v>0.63100000000000001</v>
          </cell>
          <cell r="AD21">
            <v>0.97499999999999998</v>
          </cell>
          <cell r="AE21">
            <v>0.97199999999999998</v>
          </cell>
          <cell r="AF21">
            <v>0.63400000000000001</v>
          </cell>
        </row>
        <row r="22">
          <cell r="A22">
            <v>48</v>
          </cell>
          <cell r="B22">
            <v>2.1</v>
          </cell>
          <cell r="W22">
            <v>0.13600000000000001</v>
          </cell>
          <cell r="X22">
            <v>1.472</v>
          </cell>
          <cell r="Z22">
            <v>0.184</v>
          </cell>
          <cell r="AC22">
            <v>0.71499999999999997</v>
          </cell>
          <cell r="AD22">
            <v>1.0609999999999999</v>
          </cell>
          <cell r="AE22">
            <v>1.081</v>
          </cell>
          <cell r="AF22">
            <v>0.69499999999999995</v>
          </cell>
        </row>
        <row r="23">
          <cell r="A23">
            <v>52</v>
          </cell>
          <cell r="B23">
            <v>2.25</v>
          </cell>
          <cell r="W23">
            <v>0.14000000000000001</v>
          </cell>
          <cell r="X23">
            <v>1.58</v>
          </cell>
          <cell r="Z23">
            <v>0.19800000000000001</v>
          </cell>
          <cell r="AC23">
            <v>0.82299999999999995</v>
          </cell>
          <cell r="AD23">
            <v>1.2170000000000001</v>
          </cell>
          <cell r="AE23">
            <v>1.2430000000000001</v>
          </cell>
          <cell r="AF23">
            <v>0.79700000000000004</v>
          </cell>
        </row>
        <row r="24">
          <cell r="A24">
            <v>56</v>
          </cell>
          <cell r="B24">
            <v>2.35</v>
          </cell>
          <cell r="W24">
            <v>0.14000000000000001</v>
          </cell>
          <cell r="X24">
            <v>1.68</v>
          </cell>
          <cell r="Z24">
            <v>0.21</v>
          </cell>
          <cell r="AC24">
            <v>0.90900000000000003</v>
          </cell>
          <cell r="AD24">
            <v>1.3160000000000001</v>
          </cell>
          <cell r="AE24">
            <v>1.359</v>
          </cell>
          <cell r="AF24">
            <v>0.86599999999999999</v>
          </cell>
        </row>
        <row r="25">
          <cell r="A25">
            <v>60</v>
          </cell>
          <cell r="B25">
            <v>2.5</v>
          </cell>
          <cell r="W25">
            <v>0.15</v>
          </cell>
          <cell r="X25">
            <v>1.8</v>
          </cell>
          <cell r="Z25">
            <v>0.22500000000000001</v>
          </cell>
          <cell r="AC25">
            <v>1.034</v>
          </cell>
          <cell r="AD25">
            <v>1.484</v>
          </cell>
          <cell r="AE25">
            <v>1.54</v>
          </cell>
          <cell r="AF25">
            <v>0.97799999999999998</v>
          </cell>
        </row>
        <row r="26">
          <cell r="A26">
            <v>64</v>
          </cell>
          <cell r="B26">
            <v>2.6</v>
          </cell>
          <cell r="W26">
            <v>0.16</v>
          </cell>
          <cell r="X26">
            <v>1.92</v>
          </cell>
          <cell r="Z26">
            <v>0.24</v>
          </cell>
          <cell r="AC26">
            <v>1.139</v>
          </cell>
          <cell r="AD26">
            <v>1.5820000000000001</v>
          </cell>
          <cell r="AE26">
            <v>1.673</v>
          </cell>
          <cell r="AF26">
            <v>1.0489999999999999</v>
          </cell>
        </row>
        <row r="27">
          <cell r="A27">
            <v>68</v>
          </cell>
          <cell r="B27">
            <v>2.75</v>
          </cell>
          <cell r="W27">
            <v>0.17</v>
          </cell>
          <cell r="X27">
            <v>2.04</v>
          </cell>
          <cell r="Z27">
            <v>0.255</v>
          </cell>
          <cell r="AC27">
            <v>1.2789999999999999</v>
          </cell>
          <cell r="AD27">
            <v>1.7629999999999999</v>
          </cell>
          <cell r="AE27">
            <v>1.8720000000000001</v>
          </cell>
          <cell r="AF27">
            <v>1.171</v>
          </cell>
        </row>
        <row r="28">
          <cell r="A28">
            <v>72</v>
          </cell>
          <cell r="B28">
            <v>2.85</v>
          </cell>
          <cell r="W28">
            <v>0.18</v>
          </cell>
          <cell r="X28">
            <v>2.16</v>
          </cell>
          <cell r="Z28">
            <v>0.27</v>
          </cell>
          <cell r="AC28">
            <v>1.395</v>
          </cell>
          <cell r="AD28">
            <v>1.867</v>
          </cell>
          <cell r="AE28">
            <v>2.016</v>
          </cell>
          <cell r="AF28">
            <v>1.246</v>
          </cell>
        </row>
        <row r="29">
          <cell r="A29">
            <v>80</v>
          </cell>
          <cell r="B29">
            <v>3.1</v>
          </cell>
          <cell r="W29">
            <v>0.2</v>
          </cell>
          <cell r="X29">
            <v>2.4</v>
          </cell>
          <cell r="Z29">
            <v>0.3</v>
          </cell>
          <cell r="AC29">
            <v>1.675</v>
          </cell>
          <cell r="AD29">
            <v>2.1709999999999998</v>
          </cell>
          <cell r="AE29">
            <v>2.3879999999999999</v>
          </cell>
          <cell r="AF29">
            <v>1.458</v>
          </cell>
        </row>
        <row r="30">
          <cell r="A30">
            <v>86</v>
          </cell>
          <cell r="B30">
            <v>3.3</v>
          </cell>
          <cell r="W30">
            <v>0.21</v>
          </cell>
          <cell r="X30">
            <v>2.57</v>
          </cell>
          <cell r="Z30">
            <v>0.32100000000000001</v>
          </cell>
          <cell r="AC30">
            <v>1.905</v>
          </cell>
          <cell r="AD30">
            <v>2.448</v>
          </cell>
          <cell r="AE30">
            <v>2.706</v>
          </cell>
          <cell r="AF30">
            <v>1.647</v>
          </cell>
        </row>
        <row r="31">
          <cell r="A31">
            <v>92</v>
          </cell>
          <cell r="B31">
            <v>4.0449999999999999</v>
          </cell>
          <cell r="W31">
            <v>0.22</v>
          </cell>
          <cell r="X31">
            <v>2.74</v>
          </cell>
          <cell r="Z31">
            <v>0.34300000000000003</v>
          </cell>
          <cell r="AC31">
            <v>2.59</v>
          </cell>
          <cell r="AD31">
            <v>3.9849999999999999</v>
          </cell>
          <cell r="AE31">
            <v>3.9809999999999999</v>
          </cell>
          <cell r="AF31">
            <v>2.5939999999999999</v>
          </cell>
        </row>
        <row r="32">
          <cell r="A32">
            <v>98</v>
          </cell>
          <cell r="B32">
            <v>4.2975000000000003</v>
          </cell>
          <cell r="W32">
            <v>0.23799999999999999</v>
          </cell>
          <cell r="X32">
            <v>2.9260000000000002</v>
          </cell>
          <cell r="Z32">
            <v>0.36599999999999999</v>
          </cell>
          <cell r="AC32">
            <v>2.9340000000000002</v>
          </cell>
          <cell r="AD32">
            <v>4.4889999999999999</v>
          </cell>
          <cell r="AE32">
            <v>4.4980000000000002</v>
          </cell>
          <cell r="AF32">
            <v>2.9249999999999998</v>
          </cell>
        </row>
        <row r="33">
          <cell r="A33">
            <v>110</v>
          </cell>
          <cell r="B33">
            <v>4.7475000000000005</v>
          </cell>
          <cell r="W33">
            <v>0.28000000000000003</v>
          </cell>
          <cell r="X33">
            <v>3.31</v>
          </cell>
          <cell r="Z33">
            <v>0.41399999999999998</v>
          </cell>
          <cell r="AC33">
            <v>3.6440000000000001</v>
          </cell>
          <cell r="AD33">
            <v>5.431</v>
          </cell>
          <cell r="AE33">
            <v>5.52</v>
          </cell>
          <cell r="AF33">
            <v>3.5550000000000002</v>
          </cell>
        </row>
      </sheetData>
      <sheetData sheetId="1"/>
      <sheetData sheetId="2"/>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efreshError="1"/>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comparativo"/>
      <sheetName val="BASES"/>
      <sheetName val="CDItem"/>
      <sheetName val="AIU"/>
      <sheetName val="EMPRESA"/>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EMPRESA"/>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AIU"/>
      <sheetName val="Prestaciones y AIU"/>
      <sheetName val="ANALISIS AIU"/>
      <sheetName val="A.I.U"/>
      <sheetName val="AIU"/>
      <sheetName val="A.I.U."/>
      <sheetName val="Salarios"/>
      <sheetName val="Prestaciones"/>
      <sheetName val="1"/>
      <sheetName val="APU"/>
      <sheetName val="Datos"/>
      <sheetName val="ANALISIS DE PRECIOS UNITARIOS"/>
    </sheetNames>
    <sheetDataSet>
      <sheetData sheetId="0" refreshError="1"/>
      <sheetData sheetId="1">
        <row r="1">
          <cell r="A1">
            <v>0</v>
          </cell>
        </row>
        <row r="2">
          <cell r="A2">
            <v>0</v>
          </cell>
        </row>
        <row r="3">
          <cell r="A3">
            <v>0</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5094-2003"/>
      <sheetName val="Form5 _Pág_ 2"/>
      <sheetName val="Form5 _Pág_ 1"/>
      <sheetName val="EQUI"/>
      <sheetName val="M.O."/>
      <sheetName val="MAT"/>
      <sheetName val="PRES"/>
    </sheetNames>
    <sheetDataSet>
      <sheetData sheetId="0"/>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1"/>
      <sheetName val="Form5 _Pág_ 2"/>
      <sheetName val="Hoja3"/>
      <sheetName val="MANO DE OBRA"/>
      <sheetName val="1.1"/>
      <sheetName val="EQUIPO"/>
      <sheetName val="TUBERIA"/>
      <sheetName val="Hoja2"/>
      <sheetName val="Copia de PRECIOS matto Area Nor"/>
      <sheetName val="TARIFAS"/>
      <sheetName val="5094-2003"/>
    </sheetNames>
    <sheetDataSet>
      <sheetData sheetId="0"/>
      <sheetData sheetId="1"/>
      <sheetData sheetId="2"/>
      <sheetData sheetId="3"/>
      <sheetData sheetId="4"/>
      <sheetData sheetId="5"/>
      <sheetData sheetId="6">
        <row r="2">
          <cell r="L2">
            <v>135</v>
          </cell>
        </row>
      </sheetData>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A"/>
      <sheetName val="B"/>
      <sheetName val="C2 A"/>
      <sheetName val="C2 B"/>
      <sheetName val="Prod prof Ay 59.3"/>
      <sheetName val="Prod prof Ay 30"/>
      <sheetName val="st plot-A1 59.3 bcf "/>
      <sheetName val="st plot-A1 30 bcf"/>
      <sheetName val="lt plot-A1 59.3 bcf"/>
      <sheetName val="lt plot-A1 30 bcf"/>
      <sheetName val="GRAFICA-SEMANAL"/>
      <sheetName val="Form5 _Pág_ 1"/>
      <sheetName val="Form5 _Pág_ 2"/>
      <sheetName val="Cover"/>
      <sheetName val="Base_P10"/>
      <sheetName val="Base_P50"/>
      <sheetName val="Base_P90"/>
      <sheetName val="Prod_Inv_P10"/>
      <sheetName val="Prod_Inv_P50"/>
      <sheetName val="Prod_Inv_P90"/>
      <sheetName val="Todos"/>
      <sheetName val="Cases_description"/>
      <sheetName val="C2_A"/>
      <sheetName val="C2_B"/>
      <sheetName val="Prod_prof_Ay_59_3"/>
      <sheetName val="Prod_prof_Ay_30"/>
      <sheetName val="st_plot-A1_59_3_bcf_"/>
      <sheetName val="st_plot-A1_30_bcf"/>
      <sheetName val="lt_plot-A1_59_3_bcf"/>
      <sheetName val="lt_plot-A1_30_bcf"/>
      <sheetName val="Form5__Pág__1"/>
      <sheetName val="Form5__Pág__2"/>
      <sheetName val="ASO"/>
      <sheetName val="Cases_description1"/>
      <sheetName val="C2_A1"/>
      <sheetName val="C2_B1"/>
      <sheetName val="Prod_prof_Ay_59_31"/>
      <sheetName val="Prod_prof_Ay_301"/>
      <sheetName val="st_plot-A1_59_3_bcf_1"/>
      <sheetName val="st_plot-A1_30_bcf1"/>
      <sheetName val="lt_plot-A1_59_3_bcf1"/>
      <sheetName val="lt_plot-A1_30_bcf1"/>
      <sheetName val="Form5__Pág__11"/>
      <sheetName val="Form5__Pág__21"/>
      <sheetName val="CONTRATO"/>
      <sheetName val="Maturity Matrix"/>
      <sheetName val="Calcs"/>
      <sheetName val="steel"/>
      <sheetName val="BRASPETRO"/>
      <sheetName val="ECP"/>
      <sheetName val="ARCHIVOS"/>
      <sheetName val="PETROBRAS"/>
      <sheetName val="TEPMA"/>
      <sheetName val="API - 21206"/>
      <sheetName val="API - 21827"/>
      <sheetName val="EQUIPOS"/>
      <sheetName val="WRut"/>
      <sheetName val="Cases_description2"/>
      <sheetName val="C2_A2"/>
      <sheetName val="C2_B2"/>
      <sheetName val="Prod_prof_Ay_59_32"/>
      <sheetName val="Prod_prof_Ay_302"/>
      <sheetName val="st_plot-A1_59_3_bcf_2"/>
      <sheetName val="st_plot-A1_30_bcf2"/>
      <sheetName val="lt_plot-A1_59_3_bcf2"/>
      <sheetName val="lt_plot-A1_30_bcf2"/>
      <sheetName val="Form5__Pág__12"/>
      <sheetName val="Form5__Pág__22"/>
      <sheetName val="Maturity_Matrix"/>
      <sheetName val="Cases_description3"/>
      <sheetName val="C2_A3"/>
      <sheetName val="C2_B3"/>
      <sheetName val="Prod_prof_Ay_59_33"/>
      <sheetName val="Prod_prof_Ay_303"/>
      <sheetName val="st_plot-A1_59_3_bcf_3"/>
      <sheetName val="st_plot-A1_30_bcf3"/>
      <sheetName val="lt_plot-A1_59_3_bcf3"/>
      <sheetName val="lt_plot-A1_30_bcf3"/>
      <sheetName val="Form5__Pág__13"/>
      <sheetName val="Form5__Pág__23"/>
      <sheetName val="Maturity_Matrix1"/>
      <sheetName val="Cases_description4"/>
      <sheetName val="C2_A4"/>
      <sheetName val="C2_B4"/>
      <sheetName val="Prod_prof_Ay_59_34"/>
      <sheetName val="Prod_prof_Ay_304"/>
      <sheetName val="st_plot-A1_59_3_bcf_4"/>
      <sheetName val="st_plot-A1_30_bcf4"/>
      <sheetName val="lt_plot-A1_59_3_bcf4"/>
      <sheetName val="lt_plot-A1_30_bcf4"/>
      <sheetName val="Form5__Pág__14"/>
      <sheetName val="Form5__Pág__24"/>
      <sheetName val="Maturity_Matrix2"/>
    </sheetNames>
    <sheetDataSet>
      <sheetData sheetId="0" refreshError="1"/>
      <sheetData sheetId="1" refreshError="1"/>
      <sheetData sheetId="2" refreshError="1"/>
      <sheetData sheetId="3"/>
      <sheetData sheetId="4"/>
      <sheetData sheetId="5">
        <row r="19">
          <cell r="A19">
            <v>34335</v>
          </cell>
        </row>
      </sheetData>
      <sheetData sheetId="6"/>
      <sheetData sheetId="7"/>
      <sheetData sheetId="8" refreshError="1">
        <row r="19">
          <cell r="A19">
            <v>34335</v>
          </cell>
          <cell r="B19">
            <v>4827.7</v>
          </cell>
          <cell r="C19">
            <v>12.8</v>
          </cell>
          <cell r="D19">
            <v>24</v>
          </cell>
          <cell r="E19">
            <v>12</v>
          </cell>
          <cell r="F19">
            <v>0.1</v>
          </cell>
          <cell r="G19">
            <v>23.463000000000001</v>
          </cell>
          <cell r="H19">
            <v>9.5</v>
          </cell>
          <cell r="I19">
            <v>0.1</v>
          </cell>
          <cell r="J19">
            <v>4699.01</v>
          </cell>
          <cell r="K19">
            <v>0.84909999999999997</v>
          </cell>
          <cell r="L19">
            <v>0.15090000000000001</v>
          </cell>
          <cell r="M19">
            <v>3250.34</v>
          </cell>
          <cell r="N19">
            <v>0</v>
          </cell>
          <cell r="O19">
            <v>3.8800000000000002E-3</v>
          </cell>
          <cell r="P19">
            <v>1.014</v>
          </cell>
          <cell r="Q19">
            <v>2.3470000000000001E-2</v>
          </cell>
          <cell r="R19">
            <v>0.38301000000000002</v>
          </cell>
          <cell r="S19">
            <v>11.61</v>
          </cell>
          <cell r="T19">
            <v>0</v>
          </cell>
          <cell r="U19">
            <v>0</v>
          </cell>
          <cell r="V19">
            <v>0.5</v>
          </cell>
          <cell r="W19">
            <v>0</v>
          </cell>
          <cell r="X19">
            <v>0.02</v>
          </cell>
          <cell r="Y19">
            <v>2.2599999999999998</v>
          </cell>
          <cell r="Z19">
            <v>3.0400000000000001E-6</v>
          </cell>
          <cell r="AA19">
            <v>3.7699999999999999E-6</v>
          </cell>
          <cell r="AB19">
            <v>3.0000000000000001E-3</v>
          </cell>
          <cell r="AC19">
            <v>8564</v>
          </cell>
          <cell r="AD19">
            <v>0</v>
          </cell>
          <cell r="AE19">
            <v>1</v>
          </cell>
        </row>
        <row r="20">
          <cell r="A20">
            <v>34700</v>
          </cell>
          <cell r="B20">
            <v>3953.6</v>
          </cell>
          <cell r="C20">
            <v>25.9</v>
          </cell>
          <cell r="D20">
            <v>24</v>
          </cell>
          <cell r="E20">
            <v>12</v>
          </cell>
          <cell r="F20">
            <v>0.2</v>
          </cell>
          <cell r="G20">
            <v>24</v>
          </cell>
          <cell r="H20">
            <v>12</v>
          </cell>
          <cell r="I20">
            <v>0.2</v>
          </cell>
          <cell r="J20">
            <v>4001.76</v>
          </cell>
          <cell r="K20">
            <v>0.84819999999999995</v>
          </cell>
          <cell r="L20">
            <v>0.15179999999999999</v>
          </cell>
          <cell r="M20">
            <v>2324.63</v>
          </cell>
          <cell r="N20">
            <v>0.01</v>
          </cell>
          <cell r="O20">
            <v>4.5500000000000002E-3</v>
          </cell>
          <cell r="P20">
            <v>1.0166999999999999</v>
          </cell>
          <cell r="Q20">
            <v>2.104E-2</v>
          </cell>
          <cell r="R20">
            <v>0.38301000000000002</v>
          </cell>
          <cell r="S20">
            <v>10.02</v>
          </cell>
          <cell r="T20">
            <v>0</v>
          </cell>
          <cell r="U20">
            <v>0</v>
          </cell>
          <cell r="V20">
            <v>0.5</v>
          </cell>
          <cell r="W20">
            <v>0</v>
          </cell>
          <cell r="X20">
            <v>0.02</v>
          </cell>
          <cell r="Y20">
            <v>2.2599999999999998</v>
          </cell>
          <cell r="Z20">
            <v>3.0400000000000001E-6</v>
          </cell>
          <cell r="AA20">
            <v>3.7699999999999999E-6</v>
          </cell>
          <cell r="AB20">
            <v>8.0000000000000002E-3</v>
          </cell>
          <cell r="AC20">
            <v>17324</v>
          </cell>
          <cell r="AD20">
            <v>0</v>
          </cell>
          <cell r="AE20">
            <v>1</v>
          </cell>
        </row>
        <row r="21">
          <cell r="A21">
            <v>35065</v>
          </cell>
          <cell r="B21">
            <v>3223.35</v>
          </cell>
          <cell r="C21">
            <v>38.1</v>
          </cell>
          <cell r="D21">
            <v>7</v>
          </cell>
          <cell r="E21">
            <v>3.5</v>
          </cell>
          <cell r="F21">
            <v>0.1</v>
          </cell>
          <cell r="G21">
            <v>22.507200000000001</v>
          </cell>
          <cell r="H21">
            <v>11.3</v>
          </cell>
          <cell r="I21">
            <v>0.3</v>
          </cell>
          <cell r="J21">
            <v>3328.3</v>
          </cell>
          <cell r="K21">
            <v>0.84740000000000004</v>
          </cell>
          <cell r="L21">
            <v>0.15260000000000001</v>
          </cell>
          <cell r="M21">
            <v>2434.6799999999998</v>
          </cell>
          <cell r="N21">
            <v>0.01</v>
          </cell>
          <cell r="O21">
            <v>5.4299999999999999E-3</v>
          </cell>
          <cell r="P21">
            <v>1.0189999999999999</v>
          </cell>
          <cell r="Q21">
            <v>1.9120000000000002E-2</v>
          </cell>
          <cell r="R21">
            <v>0.38301000000000002</v>
          </cell>
          <cell r="S21">
            <v>8.4559999999999995</v>
          </cell>
          <cell r="T21">
            <v>0</v>
          </cell>
          <cell r="U21">
            <v>0</v>
          </cell>
          <cell r="V21">
            <v>0.5</v>
          </cell>
          <cell r="W21">
            <v>0</v>
          </cell>
          <cell r="X21">
            <v>0.02</v>
          </cell>
          <cell r="Y21">
            <v>2.2599999999999998</v>
          </cell>
          <cell r="Z21">
            <v>3.0299999999999998E-6</v>
          </cell>
          <cell r="AA21">
            <v>3.7699999999999999E-6</v>
          </cell>
          <cell r="AB21">
            <v>1.2E-2</v>
          </cell>
          <cell r="AC21">
            <v>25539.1</v>
          </cell>
          <cell r="AD21">
            <v>0</v>
          </cell>
          <cell r="AE21">
            <v>1</v>
          </cell>
        </row>
        <row r="22">
          <cell r="A22">
            <v>35431</v>
          </cell>
          <cell r="B22">
            <v>3012.42</v>
          </cell>
          <cell r="C22">
            <v>41.9</v>
          </cell>
          <cell r="D22">
            <v>7</v>
          </cell>
          <cell r="E22">
            <v>3.5</v>
          </cell>
          <cell r="F22">
            <v>0.1</v>
          </cell>
          <cell r="G22">
            <v>7</v>
          </cell>
          <cell r="H22">
            <v>3.5</v>
          </cell>
          <cell r="I22">
            <v>0.1</v>
          </cell>
          <cell r="J22">
            <v>3124.11</v>
          </cell>
          <cell r="K22">
            <v>0.84719999999999995</v>
          </cell>
          <cell r="L22">
            <v>0.15279999999999999</v>
          </cell>
          <cell r="M22">
            <v>2246.58</v>
          </cell>
          <cell r="N22">
            <v>0.02</v>
          </cell>
          <cell r="O22">
            <v>5.7800000000000004E-3</v>
          </cell>
          <cell r="P22">
            <v>1.0196000000000001</v>
          </cell>
          <cell r="Q22">
            <v>1.8630000000000001E-2</v>
          </cell>
          <cell r="R22">
            <v>0.38301000000000002</v>
          </cell>
          <cell r="S22">
            <v>7.9619999999999997</v>
          </cell>
          <cell r="T22">
            <v>0</v>
          </cell>
          <cell r="U22">
            <v>0</v>
          </cell>
          <cell r="V22">
            <v>0.5</v>
          </cell>
          <cell r="W22">
            <v>0</v>
          </cell>
          <cell r="X22">
            <v>0.02</v>
          </cell>
          <cell r="Y22">
            <v>2.2599999999999998</v>
          </cell>
          <cell r="Z22">
            <v>3.0299999999999998E-6</v>
          </cell>
          <cell r="AA22">
            <v>3.7699999999999999E-6</v>
          </cell>
          <cell r="AB22">
            <v>1.2999999999999999E-2</v>
          </cell>
          <cell r="AC22">
            <v>28101.1</v>
          </cell>
          <cell r="AD22">
            <v>0</v>
          </cell>
          <cell r="AE22">
            <v>1</v>
          </cell>
        </row>
        <row r="23">
          <cell r="A23">
            <v>35796</v>
          </cell>
          <cell r="B23">
            <v>2768.55</v>
          </cell>
          <cell r="C23">
            <v>46.5</v>
          </cell>
          <cell r="D23">
            <v>15</v>
          </cell>
          <cell r="E23">
            <v>7.5</v>
          </cell>
          <cell r="F23">
            <v>0.3</v>
          </cell>
          <cell r="G23">
            <v>8.3452000000000002</v>
          </cell>
          <cell r="H23">
            <v>4.2</v>
          </cell>
          <cell r="I23">
            <v>0.2</v>
          </cell>
          <cell r="J23">
            <v>2878.85</v>
          </cell>
          <cell r="K23">
            <v>0.84699999999999998</v>
          </cell>
          <cell r="L23">
            <v>0.153</v>
          </cell>
          <cell r="M23">
            <v>1627.71</v>
          </cell>
          <cell r="N23">
            <v>0.02</v>
          </cell>
          <cell r="O23">
            <v>6.2599999999999999E-3</v>
          </cell>
          <cell r="P23">
            <v>1.0204</v>
          </cell>
          <cell r="Q23">
            <v>1.7979999999999999E-2</v>
          </cell>
          <cell r="R23">
            <v>0.38301000000000002</v>
          </cell>
          <cell r="S23">
            <v>7.3680000000000003</v>
          </cell>
          <cell r="T23">
            <v>0</v>
          </cell>
          <cell r="U23">
            <v>0</v>
          </cell>
          <cell r="V23">
            <v>0.5</v>
          </cell>
          <cell r="W23">
            <v>0</v>
          </cell>
          <cell r="X23">
            <v>0.02</v>
          </cell>
          <cell r="Y23">
            <v>2.2599999999999998</v>
          </cell>
          <cell r="Z23">
            <v>3.0299999999999998E-6</v>
          </cell>
          <cell r="AA23">
            <v>3.7699999999999999E-6</v>
          </cell>
          <cell r="AB23">
            <v>1.4999999999999999E-2</v>
          </cell>
          <cell r="AC23">
            <v>31147.1</v>
          </cell>
          <cell r="AD23">
            <v>0</v>
          </cell>
          <cell r="AE23">
            <v>1</v>
          </cell>
        </row>
        <row r="24">
          <cell r="A24">
            <v>35827</v>
          </cell>
          <cell r="B24">
            <v>2728.02</v>
          </cell>
          <cell r="C24">
            <v>47.2</v>
          </cell>
          <cell r="D24">
            <v>15</v>
          </cell>
          <cell r="E24">
            <v>7.5</v>
          </cell>
          <cell r="F24">
            <v>0.3</v>
          </cell>
          <cell r="G24">
            <v>15</v>
          </cell>
          <cell r="H24">
            <v>7.5</v>
          </cell>
          <cell r="I24">
            <v>0.3</v>
          </cell>
          <cell r="J24">
            <v>2837.91</v>
          </cell>
          <cell r="K24">
            <v>0.84689999999999999</v>
          </cell>
          <cell r="L24">
            <v>0.15310000000000001</v>
          </cell>
          <cell r="M24">
            <v>1584.39</v>
          </cell>
          <cell r="N24">
            <v>0.02</v>
          </cell>
          <cell r="O24">
            <v>6.3400000000000001E-3</v>
          </cell>
          <cell r="P24">
            <v>1.0205</v>
          </cell>
          <cell r="Q24">
            <v>1.787E-2</v>
          </cell>
          <cell r="R24">
            <v>0.38301000000000002</v>
          </cell>
          <cell r="S24">
            <v>7.2679999999999998</v>
          </cell>
          <cell r="T24">
            <v>0</v>
          </cell>
          <cell r="U24">
            <v>0</v>
          </cell>
          <cell r="V24">
            <v>0.5</v>
          </cell>
          <cell r="W24">
            <v>0</v>
          </cell>
          <cell r="X24">
            <v>0.02</v>
          </cell>
          <cell r="Y24">
            <v>2.2599999999999998</v>
          </cell>
          <cell r="Z24">
            <v>3.0299999999999998E-6</v>
          </cell>
          <cell r="AA24">
            <v>3.7699999999999999E-6</v>
          </cell>
          <cell r="AB24">
            <v>1.4999999999999999E-2</v>
          </cell>
          <cell r="AC24">
            <v>31612.1</v>
          </cell>
          <cell r="AD24">
            <v>0</v>
          </cell>
          <cell r="AE24">
            <v>1</v>
          </cell>
        </row>
        <row r="25">
          <cell r="A25">
            <v>35855</v>
          </cell>
          <cell r="B25">
            <v>2692.85</v>
          </cell>
          <cell r="C25">
            <v>47.8</v>
          </cell>
          <cell r="D25">
            <v>14.7818</v>
          </cell>
          <cell r="E25">
            <v>7.4</v>
          </cell>
          <cell r="F25">
            <v>0.3</v>
          </cell>
          <cell r="G25">
            <v>15</v>
          </cell>
          <cell r="H25">
            <v>7.5</v>
          </cell>
          <cell r="I25">
            <v>0.3</v>
          </cell>
          <cell r="J25">
            <v>2802.35</v>
          </cell>
          <cell r="K25">
            <v>0.84689999999999999</v>
          </cell>
          <cell r="L25">
            <v>0.15310000000000001</v>
          </cell>
          <cell r="M25">
            <v>1560</v>
          </cell>
          <cell r="N25">
            <v>0.02</v>
          </cell>
          <cell r="O25">
            <v>6.4200000000000004E-3</v>
          </cell>
          <cell r="P25">
            <v>1.0206</v>
          </cell>
          <cell r="Q25">
            <v>1.7780000000000001E-2</v>
          </cell>
          <cell r="R25">
            <v>0.38301000000000002</v>
          </cell>
          <cell r="S25">
            <v>7.1790000000000003</v>
          </cell>
          <cell r="T25">
            <v>0</v>
          </cell>
          <cell r="U25">
            <v>0</v>
          </cell>
          <cell r="V25">
            <v>0.5</v>
          </cell>
          <cell r="W25">
            <v>0</v>
          </cell>
          <cell r="X25">
            <v>0.02</v>
          </cell>
          <cell r="Y25">
            <v>2.2599999999999998</v>
          </cell>
          <cell r="Z25">
            <v>3.0299999999999998E-6</v>
          </cell>
          <cell r="AA25">
            <v>3.7699999999999999E-6</v>
          </cell>
          <cell r="AB25">
            <v>1.4999999999999999E-2</v>
          </cell>
          <cell r="AC25">
            <v>32032.1</v>
          </cell>
          <cell r="AD25">
            <v>0</v>
          </cell>
          <cell r="AE25">
            <v>1</v>
          </cell>
        </row>
        <row r="26">
          <cell r="A26">
            <v>35886</v>
          </cell>
          <cell r="B26">
            <v>2661.53</v>
          </cell>
          <cell r="C26">
            <v>48.5</v>
          </cell>
          <cell r="D26">
            <v>12</v>
          </cell>
          <cell r="E26">
            <v>6</v>
          </cell>
          <cell r="F26">
            <v>0.2</v>
          </cell>
          <cell r="G26">
            <v>14.6578</v>
          </cell>
          <cell r="H26">
            <v>7.3</v>
          </cell>
          <cell r="I26">
            <v>0.3</v>
          </cell>
          <cell r="J26">
            <v>2770.65</v>
          </cell>
          <cell r="K26">
            <v>0.84689999999999999</v>
          </cell>
          <cell r="L26">
            <v>0.15310000000000001</v>
          </cell>
          <cell r="M26">
            <v>1704.55</v>
          </cell>
          <cell r="N26">
            <v>0.02</v>
          </cell>
          <cell r="O26">
            <v>6.4999999999999997E-3</v>
          </cell>
          <cell r="P26">
            <v>1.0206999999999999</v>
          </cell>
          <cell r="Q26">
            <v>1.771E-2</v>
          </cell>
          <cell r="R26">
            <v>0.38301000000000002</v>
          </cell>
          <cell r="S26">
            <v>7.101</v>
          </cell>
          <cell r="T26">
            <v>0</v>
          </cell>
          <cell r="U26">
            <v>0</v>
          </cell>
          <cell r="V26">
            <v>0.5</v>
          </cell>
          <cell r="W26">
            <v>0</v>
          </cell>
          <cell r="X26">
            <v>0.02</v>
          </cell>
          <cell r="Y26">
            <v>2.2599999999999998</v>
          </cell>
          <cell r="Z26">
            <v>3.0199999999999999E-6</v>
          </cell>
          <cell r="AA26">
            <v>3.7699999999999999E-6</v>
          </cell>
          <cell r="AB26">
            <v>1.4999999999999999E-2</v>
          </cell>
          <cell r="AC26">
            <v>32486.5</v>
          </cell>
          <cell r="AD26">
            <v>0</v>
          </cell>
          <cell r="AE26">
            <v>1</v>
          </cell>
        </row>
        <row r="27">
          <cell r="A27">
            <v>35916</v>
          </cell>
          <cell r="B27">
            <v>2636.12</v>
          </cell>
          <cell r="C27">
            <v>49</v>
          </cell>
          <cell r="D27">
            <v>12</v>
          </cell>
          <cell r="E27">
            <v>6</v>
          </cell>
          <cell r="F27">
            <v>0.3</v>
          </cell>
          <cell r="G27">
            <v>12</v>
          </cell>
          <cell r="H27">
            <v>6</v>
          </cell>
          <cell r="I27">
            <v>0.2</v>
          </cell>
          <cell r="J27">
            <v>2744.93</v>
          </cell>
          <cell r="K27">
            <v>0.8468</v>
          </cell>
          <cell r="L27">
            <v>0.1532</v>
          </cell>
          <cell r="M27">
            <v>1678.69</v>
          </cell>
          <cell r="N27">
            <v>0.02</v>
          </cell>
          <cell r="O27">
            <v>6.5700000000000003E-3</v>
          </cell>
          <cell r="P27">
            <v>1.0207999999999999</v>
          </cell>
          <cell r="Q27">
            <v>1.7649999999999999E-2</v>
          </cell>
          <cell r="R27">
            <v>0.38301000000000002</v>
          </cell>
          <cell r="S27">
            <v>7.0359999999999996</v>
          </cell>
          <cell r="T27">
            <v>0</v>
          </cell>
          <cell r="U27">
            <v>0</v>
          </cell>
          <cell r="V27">
            <v>0.5</v>
          </cell>
          <cell r="W27">
            <v>0</v>
          </cell>
          <cell r="X27">
            <v>0.02</v>
          </cell>
          <cell r="Y27">
            <v>2.2599999999999998</v>
          </cell>
          <cell r="Z27">
            <v>3.0199999999999999E-6</v>
          </cell>
          <cell r="AA27">
            <v>3.7699999999999999E-6</v>
          </cell>
          <cell r="AB27">
            <v>1.6E-2</v>
          </cell>
          <cell r="AC27">
            <v>32846.5</v>
          </cell>
          <cell r="AD27">
            <v>0</v>
          </cell>
          <cell r="AE27">
            <v>1</v>
          </cell>
        </row>
        <row r="28">
          <cell r="A28">
            <v>35947</v>
          </cell>
          <cell r="B28">
            <v>2609.31</v>
          </cell>
          <cell r="C28">
            <v>49.6</v>
          </cell>
          <cell r="D28">
            <v>12</v>
          </cell>
          <cell r="E28">
            <v>6</v>
          </cell>
          <cell r="F28">
            <v>0.3</v>
          </cell>
          <cell r="G28">
            <v>12</v>
          </cell>
          <cell r="H28">
            <v>6</v>
          </cell>
          <cell r="I28">
            <v>0.3</v>
          </cell>
          <cell r="J28">
            <v>2717.77</v>
          </cell>
          <cell r="K28">
            <v>0.8468</v>
          </cell>
          <cell r="L28">
            <v>0.1532</v>
          </cell>
          <cell r="M28">
            <v>1651.34</v>
          </cell>
          <cell r="N28">
            <v>0.02</v>
          </cell>
          <cell r="O28">
            <v>6.6400000000000001E-3</v>
          </cell>
          <cell r="P28">
            <v>1.0208999999999999</v>
          </cell>
          <cell r="Q28">
            <v>1.7590000000000001E-2</v>
          </cell>
          <cell r="R28">
            <v>0.38301000000000002</v>
          </cell>
          <cell r="S28">
            <v>6.968</v>
          </cell>
          <cell r="T28">
            <v>0</v>
          </cell>
          <cell r="U28">
            <v>0</v>
          </cell>
          <cell r="V28">
            <v>0.5</v>
          </cell>
          <cell r="W28">
            <v>0</v>
          </cell>
          <cell r="X28">
            <v>0.02</v>
          </cell>
          <cell r="Y28">
            <v>2.2599999999999998</v>
          </cell>
          <cell r="Z28">
            <v>3.0199999999999999E-6</v>
          </cell>
          <cell r="AA28">
            <v>3.7699999999999999E-6</v>
          </cell>
          <cell r="AB28">
            <v>1.6E-2</v>
          </cell>
          <cell r="AC28">
            <v>33218.5</v>
          </cell>
          <cell r="AD28">
            <v>0</v>
          </cell>
          <cell r="AE28">
            <v>1</v>
          </cell>
        </row>
        <row r="29">
          <cell r="A29">
            <v>35977</v>
          </cell>
          <cell r="B29">
            <v>2582.8000000000002</v>
          </cell>
          <cell r="C29">
            <v>50.1</v>
          </cell>
          <cell r="D29">
            <v>12</v>
          </cell>
          <cell r="E29">
            <v>6</v>
          </cell>
          <cell r="F29">
            <v>0.3</v>
          </cell>
          <cell r="G29">
            <v>12</v>
          </cell>
          <cell r="H29">
            <v>6</v>
          </cell>
          <cell r="I29">
            <v>0.3</v>
          </cell>
          <cell r="J29">
            <v>2690.9</v>
          </cell>
          <cell r="K29">
            <v>0.8468</v>
          </cell>
          <cell r="L29">
            <v>0.1532</v>
          </cell>
          <cell r="M29">
            <v>1624.25</v>
          </cell>
          <cell r="N29">
            <v>0.02</v>
          </cell>
          <cell r="O29">
            <v>6.7099999999999998E-3</v>
          </cell>
          <cell r="P29">
            <v>1.0209999999999999</v>
          </cell>
          <cell r="Q29">
            <v>1.753E-2</v>
          </cell>
          <cell r="R29">
            <v>0.38301000000000002</v>
          </cell>
          <cell r="S29">
            <v>6.9009999999999998</v>
          </cell>
          <cell r="T29">
            <v>0</v>
          </cell>
          <cell r="U29">
            <v>0</v>
          </cell>
          <cell r="V29">
            <v>0.5</v>
          </cell>
          <cell r="W29">
            <v>0</v>
          </cell>
          <cell r="X29">
            <v>0.02</v>
          </cell>
          <cell r="Y29">
            <v>2.2599999999999998</v>
          </cell>
          <cell r="Z29">
            <v>3.0199999999999999E-6</v>
          </cell>
          <cell r="AA29">
            <v>3.7699999999999999E-6</v>
          </cell>
          <cell r="AB29">
            <v>1.6E-2</v>
          </cell>
          <cell r="AC29">
            <v>33578.5</v>
          </cell>
          <cell r="AD29">
            <v>0</v>
          </cell>
          <cell r="AE29">
            <v>1</v>
          </cell>
        </row>
        <row r="30">
          <cell r="A30">
            <v>36008</v>
          </cell>
          <cell r="B30">
            <v>2554.81</v>
          </cell>
          <cell r="C30">
            <v>50.7</v>
          </cell>
          <cell r="D30">
            <v>12</v>
          </cell>
          <cell r="E30">
            <v>6</v>
          </cell>
          <cell r="F30">
            <v>0.3</v>
          </cell>
          <cell r="G30">
            <v>12</v>
          </cell>
          <cell r="H30">
            <v>6</v>
          </cell>
          <cell r="I30">
            <v>0.3</v>
          </cell>
          <cell r="J30">
            <v>2662.51</v>
          </cell>
          <cell r="K30">
            <v>0.8468</v>
          </cell>
          <cell r="L30">
            <v>0.1532</v>
          </cell>
          <cell r="M30">
            <v>1595.49</v>
          </cell>
          <cell r="N30">
            <v>0.02</v>
          </cell>
          <cell r="O30">
            <v>6.79E-3</v>
          </cell>
          <cell r="P30">
            <v>1.0210999999999999</v>
          </cell>
          <cell r="Q30">
            <v>1.746E-2</v>
          </cell>
          <cell r="R30">
            <v>0.38301000000000002</v>
          </cell>
          <cell r="S30">
            <v>6.8289999999999997</v>
          </cell>
          <cell r="T30">
            <v>0</v>
          </cell>
          <cell r="U30">
            <v>0</v>
          </cell>
          <cell r="V30">
            <v>0.5</v>
          </cell>
          <cell r="W30">
            <v>0</v>
          </cell>
          <cell r="X30">
            <v>0.02</v>
          </cell>
          <cell r="Y30">
            <v>2.2599999999999998</v>
          </cell>
          <cell r="Z30">
            <v>3.0199999999999999E-6</v>
          </cell>
          <cell r="AA30">
            <v>3.7699999999999999E-6</v>
          </cell>
          <cell r="AB30">
            <v>1.6E-2</v>
          </cell>
          <cell r="AC30">
            <v>33950.5</v>
          </cell>
          <cell r="AD30">
            <v>0</v>
          </cell>
          <cell r="AE30">
            <v>1</v>
          </cell>
        </row>
        <row r="31">
          <cell r="A31">
            <v>36039</v>
          </cell>
          <cell r="B31">
            <v>2526.19</v>
          </cell>
          <cell r="C31">
            <v>51.2</v>
          </cell>
          <cell r="D31">
            <v>12</v>
          </cell>
          <cell r="E31">
            <v>6</v>
          </cell>
          <cell r="F31">
            <v>0.3</v>
          </cell>
          <cell r="G31">
            <v>12</v>
          </cell>
          <cell r="H31">
            <v>6</v>
          </cell>
          <cell r="I31">
            <v>0.3</v>
          </cell>
          <cell r="J31">
            <v>2633.47</v>
          </cell>
          <cell r="K31">
            <v>0.84670000000000001</v>
          </cell>
          <cell r="L31">
            <v>0.15329999999999999</v>
          </cell>
          <cell r="M31">
            <v>1566.02</v>
          </cell>
          <cell r="N31">
            <v>0.02</v>
          </cell>
          <cell r="O31">
            <v>6.8599999999999998E-3</v>
          </cell>
          <cell r="P31">
            <v>1.0210999999999999</v>
          </cell>
          <cell r="Q31">
            <v>1.7389999999999999E-2</v>
          </cell>
          <cell r="R31">
            <v>0.38301000000000002</v>
          </cell>
          <cell r="S31">
            <v>6.7560000000000002</v>
          </cell>
          <cell r="T31">
            <v>0</v>
          </cell>
          <cell r="U31">
            <v>0</v>
          </cell>
          <cell r="V31">
            <v>0.5</v>
          </cell>
          <cell r="W31">
            <v>0</v>
          </cell>
          <cell r="X31">
            <v>0.02</v>
          </cell>
          <cell r="Y31">
            <v>2.2599999999999998</v>
          </cell>
          <cell r="Z31">
            <v>3.0199999999999999E-6</v>
          </cell>
          <cell r="AA31">
            <v>3.7699999999999999E-6</v>
          </cell>
          <cell r="AB31">
            <v>1.6E-2</v>
          </cell>
          <cell r="AC31">
            <v>34322.5</v>
          </cell>
          <cell r="AD31">
            <v>0</v>
          </cell>
          <cell r="AE31">
            <v>1</v>
          </cell>
        </row>
        <row r="32">
          <cell r="A32">
            <v>36069</v>
          </cell>
          <cell r="B32">
            <v>2498.0300000000002</v>
          </cell>
          <cell r="C32">
            <v>51.8</v>
          </cell>
          <cell r="D32">
            <v>10</v>
          </cell>
          <cell r="E32">
            <v>5</v>
          </cell>
          <cell r="F32">
            <v>0.2</v>
          </cell>
          <cell r="G32">
            <v>11.9343</v>
          </cell>
          <cell r="H32">
            <v>6</v>
          </cell>
          <cell r="I32">
            <v>0.3</v>
          </cell>
          <cell r="J32">
            <v>2604.88</v>
          </cell>
          <cell r="K32">
            <v>0.84670000000000001</v>
          </cell>
          <cell r="L32">
            <v>0.15329999999999999</v>
          </cell>
          <cell r="M32">
            <v>1650.89</v>
          </cell>
          <cell r="N32">
            <v>0.02</v>
          </cell>
          <cell r="O32">
            <v>6.94E-3</v>
          </cell>
          <cell r="P32">
            <v>1.0212000000000001</v>
          </cell>
          <cell r="Q32">
            <v>1.7330000000000002E-2</v>
          </cell>
          <cell r="R32">
            <v>0.38301000000000002</v>
          </cell>
          <cell r="S32">
            <v>6.6840000000000002</v>
          </cell>
          <cell r="T32">
            <v>0</v>
          </cell>
          <cell r="U32">
            <v>0</v>
          </cell>
          <cell r="V32">
            <v>0.5</v>
          </cell>
          <cell r="W32">
            <v>0</v>
          </cell>
          <cell r="X32">
            <v>0.02</v>
          </cell>
          <cell r="Y32">
            <v>2.2599999999999998</v>
          </cell>
          <cell r="Z32">
            <v>3.0199999999999999E-6</v>
          </cell>
          <cell r="AA32">
            <v>3.7699999999999999E-6</v>
          </cell>
          <cell r="AB32">
            <v>1.7000000000000001E-2</v>
          </cell>
          <cell r="AC32">
            <v>34680.5</v>
          </cell>
          <cell r="AD32">
            <v>0</v>
          </cell>
          <cell r="AE32">
            <v>1</v>
          </cell>
        </row>
        <row r="33">
          <cell r="A33">
            <v>36100</v>
          </cell>
          <cell r="B33">
            <v>2473.14</v>
          </cell>
          <cell r="C33">
            <v>52.2</v>
          </cell>
          <cell r="D33">
            <v>10</v>
          </cell>
          <cell r="E33">
            <v>5</v>
          </cell>
          <cell r="F33">
            <v>0.2</v>
          </cell>
          <cell r="G33">
            <v>10</v>
          </cell>
          <cell r="H33">
            <v>5</v>
          </cell>
          <cell r="I33">
            <v>0.2</v>
          </cell>
          <cell r="J33">
            <v>2579.6</v>
          </cell>
          <cell r="K33">
            <v>0.84670000000000001</v>
          </cell>
          <cell r="L33">
            <v>0.15329999999999999</v>
          </cell>
          <cell r="M33">
            <v>1626.48</v>
          </cell>
          <cell r="N33">
            <v>0.02</v>
          </cell>
          <cell r="O33">
            <v>7.0000000000000001E-3</v>
          </cell>
          <cell r="P33">
            <v>1.0213000000000001</v>
          </cell>
          <cell r="Q33">
            <v>1.7270000000000001E-2</v>
          </cell>
          <cell r="R33">
            <v>0.38301000000000002</v>
          </cell>
          <cell r="S33">
            <v>6.6189999999999998</v>
          </cell>
          <cell r="T33">
            <v>0</v>
          </cell>
          <cell r="U33">
            <v>0</v>
          </cell>
          <cell r="V33">
            <v>0.5</v>
          </cell>
          <cell r="W33">
            <v>0</v>
          </cell>
          <cell r="X33">
            <v>0.02</v>
          </cell>
          <cell r="Y33">
            <v>2.2599999999999998</v>
          </cell>
          <cell r="Z33">
            <v>3.0199999999999999E-6</v>
          </cell>
          <cell r="AA33">
            <v>3.7699999999999999E-6</v>
          </cell>
          <cell r="AB33">
            <v>1.7000000000000001E-2</v>
          </cell>
          <cell r="AC33">
            <v>34990.5</v>
          </cell>
          <cell r="AD33">
            <v>0</v>
          </cell>
          <cell r="AE33">
            <v>1</v>
          </cell>
        </row>
        <row r="34">
          <cell r="A34">
            <v>36130</v>
          </cell>
          <cell r="B34">
            <v>2448.6</v>
          </cell>
          <cell r="C34">
            <v>52.7</v>
          </cell>
          <cell r="D34">
            <v>10</v>
          </cell>
          <cell r="E34">
            <v>5</v>
          </cell>
          <cell r="F34">
            <v>0.2</v>
          </cell>
          <cell r="G34">
            <v>10</v>
          </cell>
          <cell r="H34">
            <v>5</v>
          </cell>
          <cell r="I34">
            <v>0.2</v>
          </cell>
          <cell r="J34">
            <v>2554.65</v>
          </cell>
          <cell r="K34">
            <v>0.84660000000000002</v>
          </cell>
          <cell r="L34">
            <v>0.15340000000000001</v>
          </cell>
          <cell r="M34">
            <v>1602.36</v>
          </cell>
          <cell r="N34">
            <v>0.02</v>
          </cell>
          <cell r="O34">
            <v>7.0699999999999999E-3</v>
          </cell>
          <cell r="P34">
            <v>1.0214000000000001</v>
          </cell>
          <cell r="Q34">
            <v>1.721E-2</v>
          </cell>
          <cell r="R34">
            <v>0.38301000000000002</v>
          </cell>
          <cell r="S34">
            <v>6.556</v>
          </cell>
          <cell r="T34">
            <v>0</v>
          </cell>
          <cell r="U34">
            <v>0</v>
          </cell>
          <cell r="V34">
            <v>0.5</v>
          </cell>
          <cell r="W34">
            <v>0</v>
          </cell>
          <cell r="X34">
            <v>0.02</v>
          </cell>
          <cell r="Y34">
            <v>2.2599999999999998</v>
          </cell>
          <cell r="Z34">
            <v>3.0199999999999999E-6</v>
          </cell>
          <cell r="AA34">
            <v>3.7699999999999999E-6</v>
          </cell>
          <cell r="AB34">
            <v>1.7000000000000001E-2</v>
          </cell>
          <cell r="AC34">
            <v>35290.5</v>
          </cell>
          <cell r="AD34">
            <v>0</v>
          </cell>
          <cell r="AE34">
            <v>1</v>
          </cell>
        </row>
        <row r="35">
          <cell r="A35">
            <v>36161</v>
          </cell>
          <cell r="B35">
            <v>2422.75</v>
          </cell>
          <cell r="C35">
            <v>53.1</v>
          </cell>
          <cell r="D35">
            <v>15</v>
          </cell>
          <cell r="E35">
            <v>7.5</v>
          </cell>
          <cell r="F35">
            <v>0.4</v>
          </cell>
          <cell r="G35">
            <v>10</v>
          </cell>
          <cell r="H35">
            <v>5</v>
          </cell>
          <cell r="I35">
            <v>0.2</v>
          </cell>
          <cell r="J35">
            <v>2528.37</v>
          </cell>
          <cell r="K35">
            <v>0.84660000000000002</v>
          </cell>
          <cell r="L35">
            <v>0.15340000000000001</v>
          </cell>
          <cell r="M35">
            <v>1211.57</v>
          </cell>
          <cell r="N35">
            <v>0.02</v>
          </cell>
          <cell r="O35">
            <v>7.1399999999999996E-3</v>
          </cell>
          <cell r="P35">
            <v>1.0215000000000001</v>
          </cell>
          <cell r="Q35">
            <v>1.7149999999999999E-2</v>
          </cell>
          <cell r="R35">
            <v>0.38301000000000002</v>
          </cell>
          <cell r="S35">
            <v>6.4880000000000004</v>
          </cell>
          <cell r="T35">
            <v>0</v>
          </cell>
          <cell r="U35">
            <v>0</v>
          </cell>
          <cell r="V35">
            <v>0.5</v>
          </cell>
          <cell r="W35">
            <v>0</v>
          </cell>
          <cell r="X35">
            <v>0.02</v>
          </cell>
          <cell r="Y35">
            <v>2.2599999999999998</v>
          </cell>
          <cell r="Z35">
            <v>3.0199999999999999E-6</v>
          </cell>
          <cell r="AA35">
            <v>3.7699999999999999E-6</v>
          </cell>
          <cell r="AB35">
            <v>1.7000000000000001E-2</v>
          </cell>
          <cell r="AC35">
            <v>35600.5</v>
          </cell>
          <cell r="AD35">
            <v>0</v>
          </cell>
          <cell r="AE35">
            <v>1</v>
          </cell>
        </row>
        <row r="36">
          <cell r="A36">
            <v>36192</v>
          </cell>
          <cell r="B36">
            <v>2386.39</v>
          </cell>
          <cell r="C36">
            <v>53.8</v>
          </cell>
          <cell r="D36">
            <v>15</v>
          </cell>
          <cell r="E36">
            <v>7.5</v>
          </cell>
          <cell r="F36">
            <v>0.4</v>
          </cell>
          <cell r="G36">
            <v>15</v>
          </cell>
          <cell r="H36">
            <v>7.5</v>
          </cell>
          <cell r="I36">
            <v>0.4</v>
          </cell>
          <cell r="J36">
            <v>2490.77</v>
          </cell>
          <cell r="K36">
            <v>0.84660000000000002</v>
          </cell>
          <cell r="L36">
            <v>0.15340000000000001</v>
          </cell>
          <cell r="M36">
            <v>1164.98</v>
          </cell>
          <cell r="N36">
            <v>0.02</v>
          </cell>
          <cell r="O36">
            <v>7.2500000000000004E-3</v>
          </cell>
          <cell r="P36">
            <v>1.0216000000000001</v>
          </cell>
          <cell r="Q36">
            <v>1.7069999999999998E-2</v>
          </cell>
          <cell r="R36">
            <v>0.38301000000000002</v>
          </cell>
          <cell r="S36">
            <v>6.3929999999999998</v>
          </cell>
          <cell r="T36">
            <v>0</v>
          </cell>
          <cell r="U36">
            <v>0</v>
          </cell>
          <cell r="V36">
            <v>0.5</v>
          </cell>
          <cell r="W36">
            <v>0</v>
          </cell>
          <cell r="X36">
            <v>0.02</v>
          </cell>
          <cell r="Y36">
            <v>2.2599999999999998</v>
          </cell>
          <cell r="Z36">
            <v>3.0199999999999999E-6</v>
          </cell>
          <cell r="AA36">
            <v>3.7699999999999999E-6</v>
          </cell>
          <cell r="AB36">
            <v>1.7000000000000001E-2</v>
          </cell>
          <cell r="AC36">
            <v>36065.5</v>
          </cell>
          <cell r="AD36">
            <v>0</v>
          </cell>
          <cell r="AE36">
            <v>1</v>
          </cell>
        </row>
        <row r="37">
          <cell r="A37">
            <v>36220</v>
          </cell>
          <cell r="B37">
            <v>2356.7800000000002</v>
          </cell>
          <cell r="C37">
            <v>54.5</v>
          </cell>
          <cell r="D37">
            <v>15</v>
          </cell>
          <cell r="E37">
            <v>7.5</v>
          </cell>
          <cell r="F37">
            <v>0.4</v>
          </cell>
          <cell r="G37">
            <v>15</v>
          </cell>
          <cell r="H37">
            <v>7.5</v>
          </cell>
          <cell r="I37">
            <v>0.4</v>
          </cell>
          <cell r="J37">
            <v>2459.36</v>
          </cell>
          <cell r="K37">
            <v>0.84650000000000003</v>
          </cell>
          <cell r="L37">
            <v>0.1535</v>
          </cell>
          <cell r="M37">
            <v>1126.79</v>
          </cell>
          <cell r="N37">
            <v>0.02</v>
          </cell>
          <cell r="O37">
            <v>7.3400000000000002E-3</v>
          </cell>
          <cell r="P37">
            <v>1.0217000000000001</v>
          </cell>
          <cell r="Q37">
            <v>1.7010000000000001E-2</v>
          </cell>
          <cell r="R37">
            <v>0.38301000000000002</v>
          </cell>
          <cell r="S37">
            <v>6.3159999999999998</v>
          </cell>
          <cell r="T37">
            <v>0</v>
          </cell>
          <cell r="U37">
            <v>0</v>
          </cell>
          <cell r="V37">
            <v>0.5</v>
          </cell>
          <cell r="W37">
            <v>0</v>
          </cell>
          <cell r="X37">
            <v>0.02</v>
          </cell>
          <cell r="Y37">
            <v>2.2599999999999998</v>
          </cell>
          <cell r="Z37">
            <v>3.0199999999999999E-6</v>
          </cell>
          <cell r="AA37">
            <v>3.7699999999999999E-6</v>
          </cell>
          <cell r="AB37">
            <v>1.7000000000000001E-2</v>
          </cell>
          <cell r="AC37">
            <v>36485.5</v>
          </cell>
          <cell r="AD37">
            <v>0</v>
          </cell>
          <cell r="AE37">
            <v>1</v>
          </cell>
        </row>
        <row r="38">
          <cell r="A38">
            <v>36251</v>
          </cell>
          <cell r="B38">
            <v>2323.04</v>
          </cell>
          <cell r="C38">
            <v>55.2</v>
          </cell>
          <cell r="D38">
            <v>15</v>
          </cell>
          <cell r="E38">
            <v>7.5</v>
          </cell>
          <cell r="F38">
            <v>0.4</v>
          </cell>
          <cell r="G38">
            <v>15</v>
          </cell>
          <cell r="H38">
            <v>7.5</v>
          </cell>
          <cell r="I38">
            <v>0.4</v>
          </cell>
          <cell r="J38">
            <v>2423.59</v>
          </cell>
          <cell r="K38">
            <v>0.84650000000000003</v>
          </cell>
          <cell r="L38">
            <v>0.1535</v>
          </cell>
          <cell r="M38">
            <v>1082.23</v>
          </cell>
          <cell r="N38">
            <v>0.02</v>
          </cell>
          <cell r="O38">
            <v>7.4599999999999996E-3</v>
          </cell>
          <cell r="P38">
            <v>1.0218</v>
          </cell>
          <cell r="Q38">
            <v>1.695E-2</v>
          </cell>
          <cell r="R38">
            <v>0.38301000000000002</v>
          </cell>
          <cell r="S38">
            <v>6.2270000000000003</v>
          </cell>
          <cell r="T38">
            <v>0</v>
          </cell>
          <cell r="U38">
            <v>0</v>
          </cell>
          <cell r="V38">
            <v>0.5</v>
          </cell>
          <cell r="W38">
            <v>0</v>
          </cell>
          <cell r="X38">
            <v>0.02</v>
          </cell>
          <cell r="Y38">
            <v>2.2599999999999998</v>
          </cell>
          <cell r="Z38">
            <v>3.0199999999999999E-6</v>
          </cell>
          <cell r="AA38">
            <v>3.7699999999999999E-6</v>
          </cell>
          <cell r="AB38">
            <v>1.7999999999999999E-2</v>
          </cell>
          <cell r="AC38">
            <v>36950.5</v>
          </cell>
          <cell r="AD38">
            <v>0</v>
          </cell>
          <cell r="AE38">
            <v>1</v>
          </cell>
        </row>
        <row r="39">
          <cell r="A39">
            <v>36281</v>
          </cell>
          <cell r="B39">
            <v>2289.39</v>
          </cell>
          <cell r="C39">
            <v>55.8</v>
          </cell>
          <cell r="D39">
            <v>15</v>
          </cell>
          <cell r="E39">
            <v>7.5</v>
          </cell>
          <cell r="F39">
            <v>0.4</v>
          </cell>
          <cell r="G39">
            <v>15</v>
          </cell>
          <cell r="H39">
            <v>7.5</v>
          </cell>
          <cell r="I39">
            <v>0.4</v>
          </cell>
          <cell r="J39">
            <v>2387.92</v>
          </cell>
          <cell r="K39">
            <v>0.84650000000000003</v>
          </cell>
          <cell r="L39">
            <v>0.1535</v>
          </cell>
          <cell r="M39">
            <v>1038.6400000000001</v>
          </cell>
          <cell r="N39">
            <v>0.03</v>
          </cell>
          <cell r="O39">
            <v>7.5700000000000003E-3</v>
          </cell>
          <cell r="P39">
            <v>1.0219</v>
          </cell>
          <cell r="Q39">
            <v>1.6879999999999999E-2</v>
          </cell>
          <cell r="R39">
            <v>0.38301000000000002</v>
          </cell>
          <cell r="S39">
            <v>6.1379999999999999</v>
          </cell>
          <cell r="T39">
            <v>0</v>
          </cell>
          <cell r="U39">
            <v>0</v>
          </cell>
          <cell r="V39">
            <v>0.5</v>
          </cell>
          <cell r="W39">
            <v>0</v>
          </cell>
          <cell r="X39">
            <v>0.02</v>
          </cell>
          <cell r="Y39">
            <v>2.2599999999999998</v>
          </cell>
          <cell r="Z39">
            <v>3.0199999999999999E-6</v>
          </cell>
          <cell r="AA39">
            <v>3.7699999999999999E-6</v>
          </cell>
          <cell r="AB39">
            <v>1.7999999999999999E-2</v>
          </cell>
          <cell r="AC39">
            <v>37400.5</v>
          </cell>
          <cell r="AD39">
            <v>0</v>
          </cell>
          <cell r="AE39">
            <v>1</v>
          </cell>
        </row>
        <row r="40">
          <cell r="A40">
            <v>36312</v>
          </cell>
          <cell r="B40">
            <v>2253.54</v>
          </cell>
          <cell r="C40">
            <v>56.5</v>
          </cell>
          <cell r="D40">
            <v>15</v>
          </cell>
          <cell r="E40">
            <v>7.5</v>
          </cell>
          <cell r="F40">
            <v>0.4</v>
          </cell>
          <cell r="G40">
            <v>15</v>
          </cell>
          <cell r="H40">
            <v>7.5</v>
          </cell>
          <cell r="I40">
            <v>0.4</v>
          </cell>
          <cell r="J40">
            <v>2349.9499999999998</v>
          </cell>
          <cell r="K40">
            <v>0.84640000000000004</v>
          </cell>
          <cell r="L40">
            <v>0.15359999999999999</v>
          </cell>
          <cell r="M40">
            <v>988.28</v>
          </cell>
          <cell r="N40">
            <v>0.03</v>
          </cell>
          <cell r="O40">
            <v>7.6899999999999998E-3</v>
          </cell>
          <cell r="P40">
            <v>1.022</v>
          </cell>
          <cell r="Q40">
            <v>1.6809999999999999E-2</v>
          </cell>
          <cell r="R40">
            <v>0.38301000000000002</v>
          </cell>
          <cell r="S40">
            <v>6.0430000000000001</v>
          </cell>
          <cell r="T40">
            <v>0</v>
          </cell>
          <cell r="U40">
            <v>0</v>
          </cell>
          <cell r="V40">
            <v>0.5</v>
          </cell>
          <cell r="W40">
            <v>0</v>
          </cell>
          <cell r="X40">
            <v>0.02</v>
          </cell>
          <cell r="Y40">
            <v>2.2599999999999998</v>
          </cell>
          <cell r="Z40">
            <v>3.0199999999999999E-6</v>
          </cell>
          <cell r="AA40">
            <v>3.7699999999999999E-6</v>
          </cell>
          <cell r="AB40">
            <v>1.7999999999999999E-2</v>
          </cell>
          <cell r="AC40">
            <v>37865.5</v>
          </cell>
          <cell r="AD40">
            <v>0</v>
          </cell>
          <cell r="AE40">
            <v>1</v>
          </cell>
        </row>
        <row r="41">
          <cell r="A41">
            <v>36342</v>
          </cell>
          <cell r="B41">
            <v>2217.7600000000002</v>
          </cell>
          <cell r="C41">
            <v>57.2</v>
          </cell>
          <cell r="D41">
            <v>15</v>
          </cell>
          <cell r="E41">
            <v>7.5</v>
          </cell>
          <cell r="F41">
            <v>0.4</v>
          </cell>
          <cell r="G41">
            <v>15</v>
          </cell>
          <cell r="H41">
            <v>7.5</v>
          </cell>
          <cell r="I41">
            <v>0.4</v>
          </cell>
          <cell r="J41">
            <v>2312.0500000000002</v>
          </cell>
          <cell r="K41">
            <v>0.84640000000000004</v>
          </cell>
          <cell r="L41">
            <v>0.15359999999999999</v>
          </cell>
          <cell r="M41">
            <v>924.76</v>
          </cell>
          <cell r="N41">
            <v>0.03</v>
          </cell>
          <cell r="O41">
            <v>7.8100000000000001E-3</v>
          </cell>
          <cell r="P41">
            <v>1.0221</v>
          </cell>
          <cell r="Q41">
            <v>1.6740000000000001E-2</v>
          </cell>
          <cell r="R41">
            <v>0.38301000000000002</v>
          </cell>
          <cell r="S41">
            <v>5.9480000000000004</v>
          </cell>
          <cell r="T41">
            <v>0</v>
          </cell>
          <cell r="U41">
            <v>0</v>
          </cell>
          <cell r="V41">
            <v>0.5</v>
          </cell>
          <cell r="W41">
            <v>0</v>
          </cell>
          <cell r="X41">
            <v>0.02</v>
          </cell>
          <cell r="Y41">
            <v>2.2599999999999998</v>
          </cell>
          <cell r="Z41">
            <v>3.0199999999999999E-6</v>
          </cell>
          <cell r="AA41">
            <v>3.7699999999999999E-6</v>
          </cell>
          <cell r="AB41">
            <v>1.7999999999999999E-2</v>
          </cell>
          <cell r="AC41">
            <v>38315.5</v>
          </cell>
          <cell r="AD41">
            <v>0</v>
          </cell>
          <cell r="AE41">
            <v>1</v>
          </cell>
        </row>
        <row r="42">
          <cell r="A42">
            <v>36373</v>
          </cell>
          <cell r="B42">
            <v>2179.59</v>
          </cell>
          <cell r="C42">
            <v>57.9</v>
          </cell>
          <cell r="D42">
            <v>15</v>
          </cell>
          <cell r="E42">
            <v>7.5</v>
          </cell>
          <cell r="F42">
            <v>0.4</v>
          </cell>
          <cell r="G42">
            <v>15</v>
          </cell>
          <cell r="H42">
            <v>7.5</v>
          </cell>
          <cell r="I42">
            <v>0.4</v>
          </cell>
          <cell r="J42">
            <v>2271.66</v>
          </cell>
          <cell r="K42">
            <v>0.84640000000000004</v>
          </cell>
          <cell r="L42">
            <v>0.15359999999999999</v>
          </cell>
          <cell r="M42">
            <v>856.93</v>
          </cell>
          <cell r="N42">
            <v>0.03</v>
          </cell>
          <cell r="O42">
            <v>7.9299999999999995E-3</v>
          </cell>
          <cell r="P42">
            <v>1.0222</v>
          </cell>
          <cell r="Q42">
            <v>1.6660000000000001E-2</v>
          </cell>
          <cell r="R42">
            <v>0.38301000000000002</v>
          </cell>
          <cell r="S42">
            <v>5.8460000000000001</v>
          </cell>
          <cell r="T42">
            <v>0</v>
          </cell>
          <cell r="U42">
            <v>0</v>
          </cell>
          <cell r="V42">
            <v>0.5</v>
          </cell>
          <cell r="W42">
            <v>0</v>
          </cell>
          <cell r="X42">
            <v>0.02</v>
          </cell>
          <cell r="Y42">
            <v>2.2599999999999998</v>
          </cell>
          <cell r="Z42">
            <v>3.0199999999999999E-6</v>
          </cell>
          <cell r="AA42">
            <v>3.7699999999999999E-6</v>
          </cell>
          <cell r="AB42">
            <v>1.9E-2</v>
          </cell>
          <cell r="AC42">
            <v>38780.5</v>
          </cell>
          <cell r="AD42">
            <v>0</v>
          </cell>
          <cell r="AE42">
            <v>1</v>
          </cell>
        </row>
        <row r="43">
          <cell r="A43">
            <v>36404</v>
          </cell>
          <cell r="B43">
            <v>2140.16</v>
          </cell>
          <cell r="C43">
            <v>58.6</v>
          </cell>
          <cell r="D43">
            <v>15</v>
          </cell>
          <cell r="E43">
            <v>7.5</v>
          </cell>
          <cell r="F43">
            <v>0.4</v>
          </cell>
          <cell r="G43">
            <v>15</v>
          </cell>
          <cell r="H43">
            <v>7.5</v>
          </cell>
          <cell r="I43">
            <v>0.4</v>
          </cell>
          <cell r="J43">
            <v>2229.96</v>
          </cell>
          <cell r="K43">
            <v>0.84630000000000005</v>
          </cell>
          <cell r="L43">
            <v>0.1537</v>
          </cell>
          <cell r="M43">
            <v>786.14</v>
          </cell>
          <cell r="N43">
            <v>0.03</v>
          </cell>
          <cell r="O43">
            <v>8.0700000000000008E-3</v>
          </cell>
          <cell r="P43">
            <v>1.0223</v>
          </cell>
          <cell r="Q43">
            <v>1.6580000000000001E-2</v>
          </cell>
          <cell r="R43">
            <v>0.38301000000000002</v>
          </cell>
          <cell r="S43">
            <v>5.7409999999999997</v>
          </cell>
          <cell r="T43">
            <v>0</v>
          </cell>
          <cell r="U43">
            <v>0</v>
          </cell>
          <cell r="V43">
            <v>0.5</v>
          </cell>
          <cell r="W43">
            <v>0</v>
          </cell>
          <cell r="X43">
            <v>0.02</v>
          </cell>
          <cell r="Y43">
            <v>2.2599999999999998</v>
          </cell>
          <cell r="Z43">
            <v>3.0199999999999999E-6</v>
          </cell>
          <cell r="AA43">
            <v>3.7699999999999999E-6</v>
          </cell>
          <cell r="AB43">
            <v>1.9E-2</v>
          </cell>
          <cell r="AC43">
            <v>39245.5</v>
          </cell>
          <cell r="AD43">
            <v>0</v>
          </cell>
          <cell r="AE43">
            <v>1</v>
          </cell>
        </row>
        <row r="44">
          <cell r="A44">
            <v>36434</v>
          </cell>
          <cell r="B44">
            <v>2100.7399999999998</v>
          </cell>
          <cell r="C44">
            <v>59.2</v>
          </cell>
          <cell r="D44">
            <v>15</v>
          </cell>
          <cell r="E44">
            <v>7.5</v>
          </cell>
          <cell r="F44">
            <v>0.4</v>
          </cell>
          <cell r="G44">
            <v>15</v>
          </cell>
          <cell r="H44">
            <v>7.5</v>
          </cell>
          <cell r="I44">
            <v>0.4</v>
          </cell>
          <cell r="J44">
            <v>2188.2800000000002</v>
          </cell>
          <cell r="K44">
            <v>0.84630000000000005</v>
          </cell>
          <cell r="L44">
            <v>0.1537</v>
          </cell>
          <cell r="M44">
            <v>714.43</v>
          </cell>
          <cell r="N44">
            <v>0.03</v>
          </cell>
          <cell r="O44">
            <v>8.2000000000000007E-3</v>
          </cell>
          <cell r="P44">
            <v>1.0225</v>
          </cell>
          <cell r="Q44">
            <v>1.6500000000000001E-2</v>
          </cell>
          <cell r="R44">
            <v>0.38301000000000002</v>
          </cell>
          <cell r="S44">
            <v>5.6349999999999998</v>
          </cell>
          <cell r="T44">
            <v>0</v>
          </cell>
          <cell r="U44">
            <v>0</v>
          </cell>
          <cell r="V44">
            <v>0.5</v>
          </cell>
          <cell r="W44">
            <v>0</v>
          </cell>
          <cell r="X44">
            <v>0.02</v>
          </cell>
          <cell r="Y44">
            <v>2.2599999999999998</v>
          </cell>
          <cell r="Z44">
            <v>3.0199999999999999E-6</v>
          </cell>
          <cell r="AA44">
            <v>3.7699999999999999E-6</v>
          </cell>
          <cell r="AB44">
            <v>1.9E-2</v>
          </cell>
          <cell r="AC44">
            <v>39695.5</v>
          </cell>
          <cell r="AD44">
            <v>0</v>
          </cell>
          <cell r="AE44">
            <v>1</v>
          </cell>
        </row>
        <row r="45">
          <cell r="A45">
            <v>36465</v>
          </cell>
          <cell r="B45">
            <v>2072.31</v>
          </cell>
          <cell r="C45">
            <v>59.9</v>
          </cell>
          <cell r="D45">
            <v>15</v>
          </cell>
          <cell r="E45">
            <v>7.5</v>
          </cell>
          <cell r="F45">
            <v>0.4</v>
          </cell>
          <cell r="G45">
            <v>15</v>
          </cell>
          <cell r="H45">
            <v>7.5</v>
          </cell>
          <cell r="I45">
            <v>0.4</v>
          </cell>
          <cell r="J45">
            <v>2157.61</v>
          </cell>
          <cell r="K45">
            <v>0.84619999999999995</v>
          </cell>
          <cell r="L45">
            <v>0.15379999999999999</v>
          </cell>
          <cell r="M45">
            <v>662.2</v>
          </cell>
          <cell r="N45">
            <v>0.03</v>
          </cell>
          <cell r="O45">
            <v>8.3400000000000002E-3</v>
          </cell>
          <cell r="P45">
            <v>1.0225</v>
          </cell>
          <cell r="Q45">
            <v>1.644E-2</v>
          </cell>
          <cell r="R45">
            <v>0.38301000000000002</v>
          </cell>
          <cell r="S45">
            <v>5.5579999999999998</v>
          </cell>
          <cell r="T45">
            <v>0</v>
          </cell>
          <cell r="U45">
            <v>0</v>
          </cell>
          <cell r="V45">
            <v>0.5</v>
          </cell>
          <cell r="W45">
            <v>0</v>
          </cell>
          <cell r="X45">
            <v>0.02</v>
          </cell>
          <cell r="Y45">
            <v>2.2599999999999998</v>
          </cell>
          <cell r="Z45">
            <v>3.0199999999999999E-6</v>
          </cell>
          <cell r="AA45">
            <v>3.7699999999999999E-6</v>
          </cell>
          <cell r="AB45">
            <v>1.9E-2</v>
          </cell>
          <cell r="AC45">
            <v>40160.5</v>
          </cell>
          <cell r="AD45">
            <v>0</v>
          </cell>
          <cell r="AE45">
            <v>1</v>
          </cell>
        </row>
        <row r="46">
          <cell r="A46">
            <v>36495</v>
          </cell>
          <cell r="B46">
            <v>2044.09</v>
          </cell>
          <cell r="C46">
            <v>60.6</v>
          </cell>
          <cell r="D46">
            <v>10.000500000000001</v>
          </cell>
          <cell r="E46">
            <v>5</v>
          </cell>
          <cell r="F46">
            <v>0.3</v>
          </cell>
          <cell r="G46">
            <v>15</v>
          </cell>
          <cell r="H46">
            <v>7.5</v>
          </cell>
          <cell r="I46">
            <v>0.4</v>
          </cell>
          <cell r="J46">
            <v>2127.19</v>
          </cell>
          <cell r="K46">
            <v>0.84619999999999995</v>
          </cell>
          <cell r="L46">
            <v>0.15379999999999999</v>
          </cell>
          <cell r="M46">
            <v>1174.9100000000001</v>
          </cell>
          <cell r="N46">
            <v>0.03</v>
          </cell>
          <cell r="O46">
            <v>8.4799999999999997E-3</v>
          </cell>
          <cell r="P46">
            <v>1.0226</v>
          </cell>
          <cell r="Q46">
            <v>1.6369999999999999E-2</v>
          </cell>
          <cell r="R46">
            <v>0.38301000000000002</v>
          </cell>
          <cell r="S46">
            <v>5.4820000000000002</v>
          </cell>
          <cell r="T46">
            <v>0</v>
          </cell>
          <cell r="U46">
            <v>0</v>
          </cell>
          <cell r="V46">
            <v>0.5</v>
          </cell>
          <cell r="W46">
            <v>0</v>
          </cell>
          <cell r="X46">
            <v>0.02</v>
          </cell>
          <cell r="Y46">
            <v>2.2599999999999998</v>
          </cell>
          <cell r="Z46">
            <v>3.0199999999999999E-6</v>
          </cell>
          <cell r="AA46">
            <v>3.7699999999999999E-6</v>
          </cell>
          <cell r="AB46">
            <v>1.9E-2</v>
          </cell>
          <cell r="AC46">
            <v>40610.5</v>
          </cell>
          <cell r="AD46">
            <v>1E-3</v>
          </cell>
          <cell r="AE46">
            <v>1</v>
          </cell>
        </row>
        <row r="47">
          <cell r="A47">
            <v>36526</v>
          </cell>
          <cell r="B47">
            <v>2024.08</v>
          </cell>
          <cell r="C47">
            <v>61.1</v>
          </cell>
          <cell r="D47">
            <v>10</v>
          </cell>
          <cell r="E47">
            <v>5</v>
          </cell>
          <cell r="F47">
            <v>0.3</v>
          </cell>
          <cell r="G47">
            <v>10.0002</v>
          </cell>
          <cell r="H47">
            <v>5</v>
          </cell>
          <cell r="I47">
            <v>0.3</v>
          </cell>
          <cell r="J47">
            <v>2105.65</v>
          </cell>
          <cell r="K47">
            <v>0.84619999999999995</v>
          </cell>
          <cell r="L47">
            <v>0.15379999999999999</v>
          </cell>
          <cell r="M47">
            <v>1152.6400000000001</v>
          </cell>
          <cell r="N47">
            <v>0.03</v>
          </cell>
          <cell r="O47">
            <v>8.5800000000000008E-3</v>
          </cell>
          <cell r="P47">
            <v>1.0226999999999999</v>
          </cell>
          <cell r="Q47">
            <v>1.6320000000000001E-2</v>
          </cell>
          <cell r="R47">
            <v>0.38301000000000002</v>
          </cell>
          <cell r="S47">
            <v>5.4279999999999999</v>
          </cell>
          <cell r="T47">
            <v>0</v>
          </cell>
          <cell r="U47">
            <v>0</v>
          </cell>
          <cell r="V47">
            <v>0.5</v>
          </cell>
          <cell r="W47">
            <v>0</v>
          </cell>
          <cell r="X47">
            <v>0.02</v>
          </cell>
          <cell r="Y47">
            <v>2.2599999999999998</v>
          </cell>
          <cell r="Z47">
            <v>3.0199999999999999E-6</v>
          </cell>
          <cell r="AA47">
            <v>3.7699999999999999E-6</v>
          </cell>
          <cell r="AB47">
            <v>0.02</v>
          </cell>
          <cell r="AC47">
            <v>40920.5</v>
          </cell>
          <cell r="AD47">
            <v>1E-3</v>
          </cell>
          <cell r="AE47">
            <v>1</v>
          </cell>
        </row>
        <row r="48">
          <cell r="A48">
            <v>36557</v>
          </cell>
          <cell r="B48">
            <v>2003.6</v>
          </cell>
          <cell r="C48">
            <v>61.5</v>
          </cell>
          <cell r="D48">
            <v>10</v>
          </cell>
          <cell r="E48">
            <v>5</v>
          </cell>
          <cell r="F48">
            <v>0.3</v>
          </cell>
          <cell r="G48">
            <v>10</v>
          </cell>
          <cell r="H48">
            <v>5</v>
          </cell>
          <cell r="I48">
            <v>0.3</v>
          </cell>
          <cell r="J48">
            <v>2083.6</v>
          </cell>
          <cell r="K48">
            <v>0.84619999999999995</v>
          </cell>
          <cell r="L48">
            <v>0.15379999999999999</v>
          </cell>
          <cell r="M48">
            <v>1129.8800000000001</v>
          </cell>
          <cell r="N48">
            <v>0.03</v>
          </cell>
          <cell r="O48">
            <v>8.6800000000000002E-3</v>
          </cell>
          <cell r="P48">
            <v>1.0227999999999999</v>
          </cell>
          <cell r="Q48">
            <v>1.6279999999999999E-2</v>
          </cell>
          <cell r="R48">
            <v>0.38301000000000002</v>
          </cell>
          <cell r="S48">
            <v>5.3719999999999999</v>
          </cell>
          <cell r="T48">
            <v>0</v>
          </cell>
          <cell r="U48">
            <v>0</v>
          </cell>
          <cell r="V48">
            <v>0.5</v>
          </cell>
          <cell r="W48">
            <v>0</v>
          </cell>
          <cell r="X48">
            <v>0.02</v>
          </cell>
          <cell r="Y48">
            <v>2.2599999999999998</v>
          </cell>
          <cell r="Z48">
            <v>3.0199999999999999E-6</v>
          </cell>
          <cell r="AA48">
            <v>3.7699999999999999E-6</v>
          </cell>
          <cell r="AB48">
            <v>0.02</v>
          </cell>
          <cell r="AC48">
            <v>41230.5</v>
          </cell>
          <cell r="AD48">
            <v>1E-3</v>
          </cell>
          <cell r="AE48">
            <v>1</v>
          </cell>
        </row>
        <row r="49">
          <cell r="A49">
            <v>36586</v>
          </cell>
          <cell r="B49">
            <v>1984.68</v>
          </cell>
          <cell r="C49">
            <v>62</v>
          </cell>
          <cell r="D49">
            <v>10</v>
          </cell>
          <cell r="E49">
            <v>5</v>
          </cell>
          <cell r="F49">
            <v>0.3</v>
          </cell>
          <cell r="G49">
            <v>10</v>
          </cell>
          <cell r="H49">
            <v>5</v>
          </cell>
          <cell r="I49">
            <v>0.3</v>
          </cell>
          <cell r="J49">
            <v>2063.25</v>
          </cell>
          <cell r="K49">
            <v>0.84619999999999995</v>
          </cell>
          <cell r="L49">
            <v>0.15379999999999999</v>
          </cell>
          <cell r="M49">
            <v>1108.7</v>
          </cell>
          <cell r="N49">
            <v>0.03</v>
          </cell>
          <cell r="O49">
            <v>8.7799999999999996E-3</v>
          </cell>
          <cell r="P49">
            <v>1.0227999999999999</v>
          </cell>
          <cell r="Q49">
            <v>1.6230000000000001E-2</v>
          </cell>
          <cell r="R49">
            <v>0.38301000000000002</v>
          </cell>
          <cell r="S49">
            <v>5.3209999999999997</v>
          </cell>
          <cell r="T49">
            <v>0</v>
          </cell>
          <cell r="U49">
            <v>0</v>
          </cell>
          <cell r="V49">
            <v>0.5</v>
          </cell>
          <cell r="W49">
            <v>0</v>
          </cell>
          <cell r="X49">
            <v>0.02</v>
          </cell>
          <cell r="Y49">
            <v>2.2599999999999998</v>
          </cell>
          <cell r="Z49">
            <v>3.0199999999999999E-6</v>
          </cell>
          <cell r="AA49">
            <v>3.7699999999999999E-6</v>
          </cell>
          <cell r="AB49">
            <v>0.02</v>
          </cell>
          <cell r="AC49">
            <v>41510.5</v>
          </cell>
          <cell r="AD49">
            <v>1E-3</v>
          </cell>
          <cell r="AE49">
            <v>1</v>
          </cell>
        </row>
        <row r="50">
          <cell r="A50">
            <v>36617</v>
          </cell>
          <cell r="B50">
            <v>1963.25</v>
          </cell>
          <cell r="C50">
            <v>62.4</v>
          </cell>
          <cell r="D50">
            <v>10</v>
          </cell>
          <cell r="E50">
            <v>5</v>
          </cell>
          <cell r="F50">
            <v>0.3</v>
          </cell>
          <cell r="G50">
            <v>10</v>
          </cell>
          <cell r="H50">
            <v>5</v>
          </cell>
          <cell r="I50">
            <v>0.3</v>
          </cell>
          <cell r="J50">
            <v>2040.2</v>
          </cell>
          <cell r="K50">
            <v>0.84609999999999996</v>
          </cell>
          <cell r="L50">
            <v>0.15390000000000001</v>
          </cell>
          <cell r="M50">
            <v>1084.55</v>
          </cell>
          <cell r="N50">
            <v>0.03</v>
          </cell>
          <cell r="O50">
            <v>8.8800000000000007E-3</v>
          </cell>
          <cell r="P50">
            <v>1.0228999999999999</v>
          </cell>
          <cell r="Q50">
            <v>1.618E-2</v>
          </cell>
          <cell r="R50">
            <v>0.38301000000000002</v>
          </cell>
          <cell r="S50">
            <v>5.2629999999999999</v>
          </cell>
          <cell r="T50">
            <v>0</v>
          </cell>
          <cell r="U50">
            <v>0</v>
          </cell>
          <cell r="V50">
            <v>0.5</v>
          </cell>
          <cell r="W50">
            <v>0</v>
          </cell>
          <cell r="X50">
            <v>0.02</v>
          </cell>
          <cell r="Y50">
            <v>2.2599999999999998</v>
          </cell>
          <cell r="Z50">
            <v>3.0199999999999999E-6</v>
          </cell>
          <cell r="AA50">
            <v>3.7699999999999999E-6</v>
          </cell>
          <cell r="AB50">
            <v>0.02</v>
          </cell>
          <cell r="AC50">
            <v>41820.5</v>
          </cell>
          <cell r="AD50">
            <v>1E-3</v>
          </cell>
          <cell r="AE50">
            <v>1</v>
          </cell>
        </row>
        <row r="51">
          <cell r="A51">
            <v>36647</v>
          </cell>
          <cell r="B51">
            <v>1942</v>
          </cell>
          <cell r="C51">
            <v>62.9</v>
          </cell>
          <cell r="D51">
            <v>10</v>
          </cell>
          <cell r="E51">
            <v>5</v>
          </cell>
          <cell r="F51">
            <v>0.3</v>
          </cell>
          <cell r="G51">
            <v>10</v>
          </cell>
          <cell r="H51">
            <v>5</v>
          </cell>
          <cell r="I51">
            <v>0.3</v>
          </cell>
          <cell r="J51">
            <v>2017.38</v>
          </cell>
          <cell r="K51">
            <v>0.84609999999999996</v>
          </cell>
          <cell r="L51">
            <v>0.15390000000000001</v>
          </cell>
          <cell r="M51">
            <v>1060.4100000000001</v>
          </cell>
          <cell r="N51">
            <v>0.03</v>
          </cell>
          <cell r="O51">
            <v>8.9899999999999997E-3</v>
          </cell>
          <cell r="P51">
            <v>1.0229999999999999</v>
          </cell>
          <cell r="Q51">
            <v>1.6129999999999999E-2</v>
          </cell>
          <cell r="R51">
            <v>0.38301000000000002</v>
          </cell>
          <cell r="S51">
            <v>5.2050000000000001</v>
          </cell>
          <cell r="T51">
            <v>0</v>
          </cell>
          <cell r="U51">
            <v>0</v>
          </cell>
          <cell r="V51">
            <v>0.5</v>
          </cell>
          <cell r="W51">
            <v>0</v>
          </cell>
          <cell r="X51">
            <v>0.02</v>
          </cell>
          <cell r="Y51">
            <v>2.2599999999999998</v>
          </cell>
          <cell r="Z51">
            <v>3.0199999999999999E-6</v>
          </cell>
          <cell r="AA51">
            <v>3.7699999999999999E-6</v>
          </cell>
          <cell r="AB51">
            <v>0.02</v>
          </cell>
          <cell r="AC51">
            <v>42120.5</v>
          </cell>
          <cell r="AD51">
            <v>1E-3</v>
          </cell>
          <cell r="AE51">
            <v>1</v>
          </cell>
        </row>
        <row r="52">
          <cell r="A52">
            <v>36678</v>
          </cell>
          <cell r="B52">
            <v>1919.5</v>
          </cell>
          <cell r="C52">
            <v>63.3</v>
          </cell>
          <cell r="D52">
            <v>10</v>
          </cell>
          <cell r="E52">
            <v>5</v>
          </cell>
          <cell r="F52">
            <v>0.3</v>
          </cell>
          <cell r="G52">
            <v>10</v>
          </cell>
          <cell r="H52">
            <v>5</v>
          </cell>
          <cell r="I52">
            <v>0.3</v>
          </cell>
          <cell r="J52">
            <v>1993.23</v>
          </cell>
          <cell r="K52">
            <v>0.84609999999999996</v>
          </cell>
          <cell r="L52">
            <v>0.15390000000000001</v>
          </cell>
          <cell r="M52">
            <v>1034.81</v>
          </cell>
          <cell r="N52">
            <v>0.03</v>
          </cell>
          <cell r="O52">
            <v>9.1000000000000004E-3</v>
          </cell>
          <cell r="P52">
            <v>1.0229999999999999</v>
          </cell>
          <cell r="Q52">
            <v>1.6080000000000001E-2</v>
          </cell>
          <cell r="R52">
            <v>0.38301000000000002</v>
          </cell>
          <cell r="S52">
            <v>5.1429999999999998</v>
          </cell>
          <cell r="T52">
            <v>0</v>
          </cell>
          <cell r="U52">
            <v>0</v>
          </cell>
          <cell r="V52">
            <v>0.5</v>
          </cell>
          <cell r="W52">
            <v>0</v>
          </cell>
          <cell r="X52">
            <v>0.02</v>
          </cell>
          <cell r="Y52">
            <v>2.2599999999999998</v>
          </cell>
          <cell r="Z52">
            <v>3.0199999999999999E-6</v>
          </cell>
          <cell r="AA52">
            <v>3.7699999999999999E-6</v>
          </cell>
          <cell r="AB52">
            <v>0.02</v>
          </cell>
          <cell r="AC52">
            <v>42430.5</v>
          </cell>
          <cell r="AD52">
            <v>1E-3</v>
          </cell>
          <cell r="AE52">
            <v>1</v>
          </cell>
        </row>
        <row r="53">
          <cell r="A53">
            <v>36708</v>
          </cell>
          <cell r="B53">
            <v>1897.18</v>
          </cell>
          <cell r="C53">
            <v>63.8</v>
          </cell>
          <cell r="D53">
            <v>10</v>
          </cell>
          <cell r="E53">
            <v>5</v>
          </cell>
          <cell r="F53">
            <v>0.3</v>
          </cell>
          <cell r="G53">
            <v>10</v>
          </cell>
          <cell r="H53">
            <v>5</v>
          </cell>
          <cell r="I53">
            <v>0.3</v>
          </cell>
          <cell r="J53">
            <v>1969.3</v>
          </cell>
          <cell r="K53">
            <v>0.84609999999999996</v>
          </cell>
          <cell r="L53">
            <v>0.15390000000000001</v>
          </cell>
          <cell r="M53">
            <v>1009.36</v>
          </cell>
          <cell r="N53">
            <v>0.03</v>
          </cell>
          <cell r="O53">
            <v>9.2099999999999994E-3</v>
          </cell>
          <cell r="P53">
            <v>1.0230999999999999</v>
          </cell>
          <cell r="Q53">
            <v>1.6029999999999999E-2</v>
          </cell>
          <cell r="R53">
            <v>0.38301000000000002</v>
          </cell>
          <cell r="S53">
            <v>5.0830000000000002</v>
          </cell>
          <cell r="T53">
            <v>0</v>
          </cell>
          <cell r="U53">
            <v>0</v>
          </cell>
          <cell r="V53">
            <v>0.5</v>
          </cell>
          <cell r="W53">
            <v>0</v>
          </cell>
          <cell r="X53">
            <v>0.02</v>
          </cell>
          <cell r="Y53">
            <v>2.2599999999999998</v>
          </cell>
          <cell r="Z53">
            <v>3.0199999999999999E-6</v>
          </cell>
          <cell r="AA53">
            <v>3.7699999999999999E-6</v>
          </cell>
          <cell r="AB53">
            <v>2.1000000000000001E-2</v>
          </cell>
          <cell r="AC53">
            <v>42730.5</v>
          </cell>
          <cell r="AD53">
            <v>1E-3</v>
          </cell>
          <cell r="AE53">
            <v>1</v>
          </cell>
        </row>
        <row r="54">
          <cell r="A54">
            <v>36739</v>
          </cell>
          <cell r="B54">
            <v>1873.54</v>
          </cell>
          <cell r="C54">
            <v>64.2</v>
          </cell>
          <cell r="D54">
            <v>10</v>
          </cell>
          <cell r="E54">
            <v>5</v>
          </cell>
          <cell r="F54">
            <v>0.3</v>
          </cell>
          <cell r="G54">
            <v>10</v>
          </cell>
          <cell r="H54">
            <v>5</v>
          </cell>
          <cell r="I54">
            <v>0.3</v>
          </cell>
          <cell r="J54">
            <v>1943.96</v>
          </cell>
          <cell r="K54">
            <v>0.84599999999999997</v>
          </cell>
          <cell r="L54">
            <v>0.154</v>
          </cell>
          <cell r="M54">
            <v>978.84</v>
          </cell>
          <cell r="N54">
            <v>0.03</v>
          </cell>
          <cell r="O54">
            <v>9.3299999999999998E-3</v>
          </cell>
          <cell r="P54">
            <v>1.0232000000000001</v>
          </cell>
          <cell r="Q54">
            <v>1.5970000000000002E-2</v>
          </cell>
          <cell r="R54">
            <v>0.38301000000000002</v>
          </cell>
          <cell r="S54">
            <v>5.0179999999999998</v>
          </cell>
          <cell r="T54">
            <v>0</v>
          </cell>
          <cell r="U54">
            <v>0</v>
          </cell>
          <cell r="V54">
            <v>0.5</v>
          </cell>
          <cell r="W54">
            <v>0</v>
          </cell>
          <cell r="X54">
            <v>0.02</v>
          </cell>
          <cell r="Y54">
            <v>2.2599999999999998</v>
          </cell>
          <cell r="Z54">
            <v>3.0199999999999999E-6</v>
          </cell>
          <cell r="AA54">
            <v>3.7699999999999999E-6</v>
          </cell>
          <cell r="AB54">
            <v>2.1000000000000001E-2</v>
          </cell>
          <cell r="AC54">
            <v>43040.5</v>
          </cell>
          <cell r="AD54">
            <v>1E-3</v>
          </cell>
          <cell r="AE54">
            <v>1</v>
          </cell>
        </row>
        <row r="55">
          <cell r="A55">
            <v>36770</v>
          </cell>
          <cell r="B55">
            <v>1849.29</v>
          </cell>
          <cell r="C55">
            <v>64.7</v>
          </cell>
          <cell r="D55">
            <v>10</v>
          </cell>
          <cell r="E55">
            <v>5</v>
          </cell>
          <cell r="F55">
            <v>0.3</v>
          </cell>
          <cell r="G55">
            <v>9.9999000000000002</v>
          </cell>
          <cell r="H55">
            <v>5</v>
          </cell>
          <cell r="I55">
            <v>0.3</v>
          </cell>
          <cell r="J55">
            <v>1917.99</v>
          </cell>
          <cell r="K55">
            <v>0.84599999999999997</v>
          </cell>
          <cell r="L55">
            <v>0.154</v>
          </cell>
          <cell r="M55">
            <v>945.43</v>
          </cell>
          <cell r="N55">
            <v>0.03</v>
          </cell>
          <cell r="O55">
            <v>9.4500000000000001E-3</v>
          </cell>
          <cell r="P55">
            <v>1.0232000000000001</v>
          </cell>
          <cell r="Q55">
            <v>1.592E-2</v>
          </cell>
          <cell r="R55">
            <v>0.38301000000000002</v>
          </cell>
          <cell r="S55">
            <v>4.952</v>
          </cell>
          <cell r="T55">
            <v>0</v>
          </cell>
          <cell r="U55">
            <v>0</v>
          </cell>
          <cell r="V55">
            <v>0.5</v>
          </cell>
          <cell r="W55">
            <v>0</v>
          </cell>
          <cell r="X55">
            <v>0.02</v>
          </cell>
          <cell r="Y55">
            <v>2.2599999999999998</v>
          </cell>
          <cell r="Z55">
            <v>3.0199999999999999E-6</v>
          </cell>
          <cell r="AA55">
            <v>3.7699999999999999E-6</v>
          </cell>
          <cell r="AB55">
            <v>2.1000000000000001E-2</v>
          </cell>
          <cell r="AC55">
            <v>43350.5</v>
          </cell>
          <cell r="AD55">
            <v>1E-3</v>
          </cell>
          <cell r="AE55">
            <v>1</v>
          </cell>
        </row>
        <row r="56">
          <cell r="A56">
            <v>36800</v>
          </cell>
          <cell r="B56">
            <v>1825.2</v>
          </cell>
          <cell r="C56">
            <v>65.2</v>
          </cell>
          <cell r="D56">
            <v>10</v>
          </cell>
          <cell r="E56">
            <v>5</v>
          </cell>
          <cell r="F56">
            <v>0.3</v>
          </cell>
          <cell r="G56">
            <v>10</v>
          </cell>
          <cell r="H56">
            <v>5</v>
          </cell>
          <cell r="I56">
            <v>0.3</v>
          </cell>
          <cell r="J56">
            <v>1892.23</v>
          </cell>
          <cell r="K56">
            <v>0.84599999999999997</v>
          </cell>
          <cell r="L56">
            <v>0.154</v>
          </cell>
          <cell r="M56">
            <v>912.23</v>
          </cell>
          <cell r="N56">
            <v>0.03</v>
          </cell>
          <cell r="O56">
            <v>9.5700000000000004E-3</v>
          </cell>
          <cell r="P56">
            <v>1.0233000000000001</v>
          </cell>
          <cell r="Q56">
            <v>1.5859999999999999E-2</v>
          </cell>
          <cell r="R56">
            <v>0.38301000000000002</v>
          </cell>
          <cell r="S56">
            <v>4.8860000000000001</v>
          </cell>
          <cell r="T56">
            <v>0</v>
          </cell>
          <cell r="U56">
            <v>0</v>
          </cell>
          <cell r="V56">
            <v>0.5</v>
          </cell>
          <cell r="W56">
            <v>0</v>
          </cell>
          <cell r="X56">
            <v>0.02</v>
          </cell>
          <cell r="Y56">
            <v>2.2599999999999998</v>
          </cell>
          <cell r="Z56">
            <v>3.0199999999999999E-6</v>
          </cell>
          <cell r="AA56">
            <v>3.7699999999999999E-6</v>
          </cell>
          <cell r="AB56">
            <v>2.1000000000000001E-2</v>
          </cell>
          <cell r="AC56">
            <v>43650.5</v>
          </cell>
          <cell r="AD56">
            <v>1E-3</v>
          </cell>
          <cell r="AE56">
            <v>1</v>
          </cell>
        </row>
        <row r="57">
          <cell r="A57">
            <v>36831</v>
          </cell>
          <cell r="B57">
            <v>1799.74</v>
          </cell>
          <cell r="C57">
            <v>65.599999999999994</v>
          </cell>
          <cell r="D57">
            <v>10</v>
          </cell>
          <cell r="E57">
            <v>5</v>
          </cell>
          <cell r="F57">
            <v>0.4</v>
          </cell>
          <cell r="G57">
            <v>10</v>
          </cell>
          <cell r="H57">
            <v>5</v>
          </cell>
          <cell r="I57">
            <v>0.3</v>
          </cell>
          <cell r="J57">
            <v>1865</v>
          </cell>
          <cell r="K57">
            <v>0.84599999999999997</v>
          </cell>
          <cell r="L57">
            <v>0.154</v>
          </cell>
          <cell r="M57">
            <v>876.73</v>
          </cell>
          <cell r="N57">
            <v>0.03</v>
          </cell>
          <cell r="O57">
            <v>9.7000000000000003E-3</v>
          </cell>
          <cell r="P57">
            <v>1.0234000000000001</v>
          </cell>
          <cell r="Q57">
            <v>1.5800000000000002E-2</v>
          </cell>
          <cell r="R57">
            <v>0.38301000000000002</v>
          </cell>
          <cell r="S57">
            <v>4.8159999999999998</v>
          </cell>
          <cell r="T57">
            <v>0</v>
          </cell>
          <cell r="U57">
            <v>0</v>
          </cell>
          <cell r="V57">
            <v>0.5</v>
          </cell>
          <cell r="W57">
            <v>0</v>
          </cell>
          <cell r="X57">
            <v>0.02</v>
          </cell>
          <cell r="Y57">
            <v>2.2599999999999998</v>
          </cell>
          <cell r="Z57">
            <v>3.0199999999999999E-6</v>
          </cell>
          <cell r="AA57">
            <v>3.7699999999999999E-6</v>
          </cell>
          <cell r="AB57">
            <v>2.1000000000000001E-2</v>
          </cell>
          <cell r="AC57">
            <v>43960.5</v>
          </cell>
          <cell r="AD57">
            <v>1E-3</v>
          </cell>
          <cell r="AE57">
            <v>1</v>
          </cell>
        </row>
        <row r="58">
          <cell r="A58">
            <v>36861</v>
          </cell>
          <cell r="B58">
            <v>1779.67</v>
          </cell>
          <cell r="C58">
            <v>66.099999999999994</v>
          </cell>
          <cell r="D58">
            <v>10</v>
          </cell>
          <cell r="E58">
            <v>5</v>
          </cell>
          <cell r="F58">
            <v>0.4</v>
          </cell>
          <cell r="G58">
            <v>10</v>
          </cell>
          <cell r="H58">
            <v>5</v>
          </cell>
          <cell r="I58">
            <v>0.4</v>
          </cell>
          <cell r="J58">
            <v>1843.18</v>
          </cell>
          <cell r="K58">
            <v>0.84589999999999999</v>
          </cell>
          <cell r="L58">
            <v>0.15409999999999999</v>
          </cell>
          <cell r="M58">
            <v>848.4</v>
          </cell>
          <cell r="N58">
            <v>0.04</v>
          </cell>
          <cell r="O58">
            <v>9.8300000000000002E-3</v>
          </cell>
          <cell r="P58">
            <v>1.0235000000000001</v>
          </cell>
          <cell r="Q58">
            <v>1.5769999999999999E-2</v>
          </cell>
          <cell r="R58">
            <v>0.38301000000000002</v>
          </cell>
          <cell r="S58">
            <v>4.7610000000000001</v>
          </cell>
          <cell r="T58">
            <v>0</v>
          </cell>
          <cell r="U58">
            <v>0</v>
          </cell>
          <cell r="V58">
            <v>0.5</v>
          </cell>
          <cell r="W58">
            <v>0</v>
          </cell>
          <cell r="X58">
            <v>0.02</v>
          </cell>
          <cell r="Y58">
            <v>2.2599999999999998</v>
          </cell>
          <cell r="Z58">
            <v>3.0199999999999999E-6</v>
          </cell>
          <cell r="AA58">
            <v>3.7699999999999999E-6</v>
          </cell>
          <cell r="AB58">
            <v>2.1000000000000001E-2</v>
          </cell>
          <cell r="AC58">
            <v>44260.5</v>
          </cell>
          <cell r="AD58">
            <v>1E-3</v>
          </cell>
          <cell r="AE58">
            <v>1</v>
          </cell>
        </row>
        <row r="59">
          <cell r="A59">
            <v>36892</v>
          </cell>
          <cell r="B59">
            <v>1757.67</v>
          </cell>
          <cell r="C59">
            <v>66.5</v>
          </cell>
          <cell r="D59">
            <v>10</v>
          </cell>
          <cell r="E59">
            <v>5</v>
          </cell>
          <cell r="F59">
            <v>0.4</v>
          </cell>
          <cell r="G59">
            <v>10</v>
          </cell>
          <cell r="H59">
            <v>5</v>
          </cell>
          <cell r="I59">
            <v>0.4</v>
          </cell>
          <cell r="J59">
            <v>1819.29</v>
          </cell>
          <cell r="K59">
            <v>0.84589999999999999</v>
          </cell>
          <cell r="L59">
            <v>0.15409999999999999</v>
          </cell>
          <cell r="M59">
            <v>817.36</v>
          </cell>
          <cell r="N59">
            <v>0.04</v>
          </cell>
          <cell r="O59">
            <v>9.9699999999999997E-3</v>
          </cell>
          <cell r="P59">
            <v>1.0235000000000001</v>
          </cell>
          <cell r="Q59">
            <v>1.5730000000000001E-2</v>
          </cell>
          <cell r="R59">
            <v>0.38301000000000002</v>
          </cell>
          <cell r="S59">
            <v>4.7</v>
          </cell>
          <cell r="T59">
            <v>0</v>
          </cell>
          <cell r="U59">
            <v>0</v>
          </cell>
          <cell r="V59">
            <v>0.5</v>
          </cell>
          <cell r="W59">
            <v>0</v>
          </cell>
          <cell r="X59">
            <v>0.02</v>
          </cell>
          <cell r="Y59">
            <v>2.2599999999999998</v>
          </cell>
          <cell r="Z59">
            <v>3.0199999999999999E-6</v>
          </cell>
          <cell r="AA59">
            <v>3.7699999999999999E-6</v>
          </cell>
          <cell r="AB59">
            <v>2.1000000000000001E-2</v>
          </cell>
          <cell r="AC59">
            <v>44580.5</v>
          </cell>
          <cell r="AD59">
            <v>1E-3</v>
          </cell>
          <cell r="AE59">
            <v>1</v>
          </cell>
        </row>
        <row r="60">
          <cell r="A60">
            <v>36923</v>
          </cell>
          <cell r="B60">
            <v>1735.76</v>
          </cell>
          <cell r="C60">
            <v>67</v>
          </cell>
          <cell r="D60">
            <v>10</v>
          </cell>
          <cell r="E60">
            <v>5</v>
          </cell>
          <cell r="F60">
            <v>0.4</v>
          </cell>
          <cell r="G60">
            <v>10</v>
          </cell>
          <cell r="H60">
            <v>5</v>
          </cell>
          <cell r="I60">
            <v>0.4</v>
          </cell>
          <cell r="J60">
            <v>1795.52</v>
          </cell>
          <cell r="K60">
            <v>0.84589999999999999</v>
          </cell>
          <cell r="L60">
            <v>0.15409999999999999</v>
          </cell>
          <cell r="M60">
            <v>786.09</v>
          </cell>
          <cell r="N60">
            <v>0.04</v>
          </cell>
          <cell r="O60">
            <v>1.0109999999999999E-2</v>
          </cell>
          <cell r="P60">
            <v>1.0236000000000001</v>
          </cell>
          <cell r="Q60">
            <v>1.5689999999999999E-2</v>
          </cell>
          <cell r="R60">
            <v>0.38301000000000002</v>
          </cell>
          <cell r="S60">
            <v>4.6399999999999997</v>
          </cell>
          <cell r="T60">
            <v>0</v>
          </cell>
          <cell r="U60">
            <v>0</v>
          </cell>
          <cell r="V60">
            <v>0.5</v>
          </cell>
          <cell r="W60">
            <v>0</v>
          </cell>
          <cell r="X60">
            <v>0.02</v>
          </cell>
          <cell r="Y60">
            <v>2.2599999999999998</v>
          </cell>
          <cell r="Z60">
            <v>3.0199999999999999E-6</v>
          </cell>
          <cell r="AA60">
            <v>3.7699999999999999E-6</v>
          </cell>
          <cell r="AB60">
            <v>2.1999999999999999E-2</v>
          </cell>
          <cell r="AC60">
            <v>44890.5</v>
          </cell>
          <cell r="AD60">
            <v>1E-3</v>
          </cell>
          <cell r="AE60">
            <v>1</v>
          </cell>
        </row>
        <row r="61">
          <cell r="A61">
            <v>36951</v>
          </cell>
          <cell r="B61">
            <v>1715.43</v>
          </cell>
          <cell r="C61">
            <v>67.400000000000006</v>
          </cell>
          <cell r="D61">
            <v>10</v>
          </cell>
          <cell r="E61">
            <v>5</v>
          </cell>
          <cell r="F61">
            <v>0.4</v>
          </cell>
          <cell r="G61">
            <v>10</v>
          </cell>
          <cell r="H61">
            <v>5</v>
          </cell>
          <cell r="I61">
            <v>0.4</v>
          </cell>
          <cell r="J61">
            <v>1773.51</v>
          </cell>
          <cell r="K61">
            <v>0.84589999999999999</v>
          </cell>
          <cell r="L61">
            <v>0.15409999999999999</v>
          </cell>
          <cell r="M61">
            <v>756.67</v>
          </cell>
          <cell r="N61">
            <v>0.04</v>
          </cell>
          <cell r="O61">
            <v>1.0240000000000001E-2</v>
          </cell>
          <cell r="P61">
            <v>1.0237000000000001</v>
          </cell>
          <cell r="Q61">
            <v>1.566E-2</v>
          </cell>
          <cell r="R61">
            <v>0.38301000000000002</v>
          </cell>
          <cell r="S61">
            <v>4.5839999999999996</v>
          </cell>
          <cell r="T61">
            <v>0</v>
          </cell>
          <cell r="U61">
            <v>0</v>
          </cell>
          <cell r="V61">
            <v>0.5</v>
          </cell>
          <cell r="W61">
            <v>0</v>
          </cell>
          <cell r="X61">
            <v>0.02</v>
          </cell>
          <cell r="Y61">
            <v>2.2599999999999998</v>
          </cell>
          <cell r="Z61">
            <v>3.0199999999999999E-6</v>
          </cell>
          <cell r="AA61">
            <v>3.7699999999999999E-6</v>
          </cell>
          <cell r="AB61">
            <v>2.1999999999999999E-2</v>
          </cell>
          <cell r="AC61">
            <v>45170.5</v>
          </cell>
          <cell r="AD61">
            <v>1E-3</v>
          </cell>
          <cell r="AE61">
            <v>1</v>
          </cell>
        </row>
        <row r="62">
          <cell r="A62">
            <v>36982</v>
          </cell>
          <cell r="B62">
            <v>1692.32</v>
          </cell>
          <cell r="C62">
            <v>67.900000000000006</v>
          </cell>
          <cell r="D62">
            <v>10</v>
          </cell>
          <cell r="E62">
            <v>5</v>
          </cell>
          <cell r="F62">
            <v>0.4</v>
          </cell>
          <cell r="G62">
            <v>10</v>
          </cell>
          <cell r="H62">
            <v>5</v>
          </cell>
          <cell r="I62">
            <v>0.4</v>
          </cell>
          <cell r="J62">
            <v>1748.5</v>
          </cell>
          <cell r="K62">
            <v>0.84589999999999999</v>
          </cell>
          <cell r="L62">
            <v>0.15409999999999999</v>
          </cell>
          <cell r="M62">
            <v>723.17</v>
          </cell>
          <cell r="N62">
            <v>0.04</v>
          </cell>
          <cell r="O62">
            <v>1.038E-2</v>
          </cell>
          <cell r="P62">
            <v>1.0237000000000001</v>
          </cell>
          <cell r="Q62">
            <v>1.562E-2</v>
          </cell>
          <cell r="R62">
            <v>0.38301000000000002</v>
          </cell>
          <cell r="S62">
            <v>4.5199999999999996</v>
          </cell>
          <cell r="T62">
            <v>0</v>
          </cell>
          <cell r="U62">
            <v>0</v>
          </cell>
          <cell r="V62">
            <v>0.5</v>
          </cell>
          <cell r="W62">
            <v>0</v>
          </cell>
          <cell r="X62">
            <v>0.02</v>
          </cell>
          <cell r="Y62">
            <v>2.2599999999999998</v>
          </cell>
          <cell r="Z62">
            <v>3.0199999999999999E-6</v>
          </cell>
          <cell r="AA62">
            <v>3.7699999999999999E-6</v>
          </cell>
          <cell r="AB62">
            <v>2.1999999999999999E-2</v>
          </cell>
          <cell r="AC62">
            <v>45480.5</v>
          </cell>
          <cell r="AD62">
            <v>1E-3</v>
          </cell>
          <cell r="AE62">
            <v>1</v>
          </cell>
        </row>
        <row r="63">
          <cell r="A63">
            <v>37012</v>
          </cell>
          <cell r="B63">
            <v>1669.32</v>
          </cell>
          <cell r="C63">
            <v>68.3</v>
          </cell>
          <cell r="D63">
            <v>10</v>
          </cell>
          <cell r="E63">
            <v>5</v>
          </cell>
          <cell r="F63">
            <v>0.4</v>
          </cell>
          <cell r="G63">
            <v>10</v>
          </cell>
          <cell r="H63">
            <v>5</v>
          </cell>
          <cell r="I63">
            <v>0.4</v>
          </cell>
          <cell r="J63">
            <v>1723.64</v>
          </cell>
          <cell r="K63">
            <v>0.8458</v>
          </cell>
          <cell r="L63">
            <v>0.1542</v>
          </cell>
          <cell r="M63">
            <v>689.37</v>
          </cell>
          <cell r="N63">
            <v>0.04</v>
          </cell>
          <cell r="O63">
            <v>1.0529999999999999E-2</v>
          </cell>
          <cell r="P63">
            <v>1.0238</v>
          </cell>
          <cell r="Q63">
            <v>1.558E-2</v>
          </cell>
          <cell r="R63">
            <v>0.38301000000000002</v>
          </cell>
          <cell r="S63">
            <v>4.4569999999999999</v>
          </cell>
          <cell r="T63">
            <v>0</v>
          </cell>
          <cell r="U63">
            <v>0</v>
          </cell>
          <cell r="V63">
            <v>0.5</v>
          </cell>
          <cell r="W63">
            <v>0</v>
          </cell>
          <cell r="X63">
            <v>0.02</v>
          </cell>
          <cell r="Y63">
            <v>2.2599999999999998</v>
          </cell>
          <cell r="Z63">
            <v>3.0199999999999999E-6</v>
          </cell>
          <cell r="AA63">
            <v>3.7699999999999999E-6</v>
          </cell>
          <cell r="AB63">
            <v>2.1999999999999999E-2</v>
          </cell>
          <cell r="AC63">
            <v>45780.5</v>
          </cell>
          <cell r="AD63">
            <v>1E-3</v>
          </cell>
          <cell r="AE63">
            <v>1</v>
          </cell>
        </row>
        <row r="64">
          <cell r="A64">
            <v>37043</v>
          </cell>
          <cell r="B64">
            <v>1644.86</v>
          </cell>
          <cell r="C64">
            <v>68.8</v>
          </cell>
          <cell r="D64">
            <v>10</v>
          </cell>
          <cell r="E64">
            <v>5</v>
          </cell>
          <cell r="F64">
            <v>0.4</v>
          </cell>
          <cell r="G64">
            <v>10</v>
          </cell>
          <cell r="H64">
            <v>5</v>
          </cell>
          <cell r="I64">
            <v>0.4</v>
          </cell>
          <cell r="J64">
            <v>1697.24</v>
          </cell>
          <cell r="K64">
            <v>0.8458</v>
          </cell>
          <cell r="L64">
            <v>0.1542</v>
          </cell>
          <cell r="M64">
            <v>652.87</v>
          </cell>
          <cell r="N64">
            <v>0.04</v>
          </cell>
          <cell r="O64">
            <v>1.068E-2</v>
          </cell>
          <cell r="P64">
            <v>1.0239</v>
          </cell>
          <cell r="Q64">
            <v>1.554E-2</v>
          </cell>
          <cell r="R64">
            <v>0.38301000000000002</v>
          </cell>
          <cell r="S64">
            <v>4.3890000000000002</v>
          </cell>
          <cell r="T64">
            <v>0</v>
          </cell>
          <cell r="U64">
            <v>0</v>
          </cell>
          <cell r="V64">
            <v>0.5</v>
          </cell>
          <cell r="W64">
            <v>0</v>
          </cell>
          <cell r="X64">
            <v>0.02</v>
          </cell>
          <cell r="Y64">
            <v>2.2599999999999998</v>
          </cell>
          <cell r="Z64">
            <v>3.0199999999999999E-6</v>
          </cell>
          <cell r="AA64">
            <v>3.7699999999999999E-6</v>
          </cell>
          <cell r="AB64">
            <v>2.1999999999999999E-2</v>
          </cell>
          <cell r="AC64">
            <v>46090.5</v>
          </cell>
          <cell r="AD64">
            <v>1E-3</v>
          </cell>
          <cell r="AE64">
            <v>1</v>
          </cell>
        </row>
        <row r="65">
          <cell r="A65">
            <v>37073</v>
          </cell>
          <cell r="B65">
            <v>1620.49</v>
          </cell>
          <cell r="C65">
            <v>69.2</v>
          </cell>
          <cell r="D65">
            <v>10</v>
          </cell>
          <cell r="E65">
            <v>5</v>
          </cell>
          <cell r="F65">
            <v>0.4</v>
          </cell>
          <cell r="G65">
            <v>10</v>
          </cell>
          <cell r="H65">
            <v>5</v>
          </cell>
          <cell r="I65">
            <v>0.4</v>
          </cell>
          <cell r="J65">
            <v>1670.97</v>
          </cell>
          <cell r="K65">
            <v>0.8458</v>
          </cell>
          <cell r="L65">
            <v>0.1542</v>
          </cell>
          <cell r="M65">
            <v>616.33000000000004</v>
          </cell>
          <cell r="N65">
            <v>0.04</v>
          </cell>
          <cell r="O65">
            <v>1.0840000000000001E-2</v>
          </cell>
          <cell r="P65">
            <v>1.0239</v>
          </cell>
          <cell r="Q65">
            <v>1.55E-2</v>
          </cell>
          <cell r="R65">
            <v>0.38301000000000002</v>
          </cell>
          <cell r="S65">
            <v>4.3220000000000001</v>
          </cell>
          <cell r="T65">
            <v>0</v>
          </cell>
          <cell r="U65">
            <v>0</v>
          </cell>
          <cell r="V65">
            <v>0.5</v>
          </cell>
          <cell r="W65">
            <v>0</v>
          </cell>
          <cell r="X65">
            <v>0.02</v>
          </cell>
          <cell r="Y65">
            <v>2.2599999999999998</v>
          </cell>
          <cell r="Z65">
            <v>3.0199999999999999E-6</v>
          </cell>
          <cell r="AA65">
            <v>3.7699999999999999E-6</v>
          </cell>
          <cell r="AB65">
            <v>2.1999999999999999E-2</v>
          </cell>
          <cell r="AC65">
            <v>46390.5</v>
          </cell>
          <cell r="AD65">
            <v>1E-3</v>
          </cell>
          <cell r="AE65">
            <v>1</v>
          </cell>
        </row>
        <row r="66">
          <cell r="A66">
            <v>37104</v>
          </cell>
          <cell r="B66">
            <v>1594.56</v>
          </cell>
          <cell r="C66">
            <v>69.7</v>
          </cell>
          <cell r="D66">
            <v>10</v>
          </cell>
          <cell r="E66">
            <v>5</v>
          </cell>
          <cell r="F66">
            <v>0.4</v>
          </cell>
          <cell r="G66">
            <v>10</v>
          </cell>
          <cell r="H66">
            <v>5</v>
          </cell>
          <cell r="I66">
            <v>0.4</v>
          </cell>
          <cell r="J66">
            <v>1643.07</v>
          </cell>
          <cell r="K66">
            <v>0.8458</v>
          </cell>
          <cell r="L66">
            <v>0.1542</v>
          </cell>
          <cell r="M66">
            <v>576.58000000000004</v>
          </cell>
          <cell r="N66">
            <v>0.04</v>
          </cell>
          <cell r="O66">
            <v>1.0999999999999999E-2</v>
          </cell>
          <cell r="P66">
            <v>1.024</v>
          </cell>
          <cell r="Q66">
            <v>1.546E-2</v>
          </cell>
          <cell r="R66">
            <v>0.38301000000000002</v>
          </cell>
          <cell r="S66">
            <v>4.2510000000000003</v>
          </cell>
          <cell r="T66">
            <v>0</v>
          </cell>
          <cell r="U66">
            <v>0</v>
          </cell>
          <cell r="V66">
            <v>0.5</v>
          </cell>
          <cell r="W66">
            <v>0</v>
          </cell>
          <cell r="X66">
            <v>0.02</v>
          </cell>
          <cell r="Y66">
            <v>2.2599999999999998</v>
          </cell>
          <cell r="Z66">
            <v>3.0199999999999999E-6</v>
          </cell>
          <cell r="AA66">
            <v>3.7699999999999999E-6</v>
          </cell>
          <cell r="AB66">
            <v>2.3E-2</v>
          </cell>
          <cell r="AC66">
            <v>46700.5</v>
          </cell>
          <cell r="AD66">
            <v>1E-3</v>
          </cell>
          <cell r="AE66">
            <v>1</v>
          </cell>
        </row>
        <row r="67">
          <cell r="A67">
            <v>37135</v>
          </cell>
          <cell r="B67">
            <v>1567.83</v>
          </cell>
          <cell r="C67">
            <v>70.2</v>
          </cell>
          <cell r="D67">
            <v>10</v>
          </cell>
          <cell r="E67">
            <v>5</v>
          </cell>
          <cell r="F67">
            <v>0.4</v>
          </cell>
          <cell r="G67">
            <v>10</v>
          </cell>
          <cell r="H67">
            <v>5</v>
          </cell>
          <cell r="I67">
            <v>0.4</v>
          </cell>
          <cell r="J67">
            <v>1614.34</v>
          </cell>
          <cell r="K67">
            <v>0.84570000000000001</v>
          </cell>
          <cell r="L67">
            <v>0.15429999999999999</v>
          </cell>
          <cell r="M67">
            <v>535.28</v>
          </cell>
          <cell r="N67">
            <v>0.04</v>
          </cell>
          <cell r="O67">
            <v>1.1169999999999999E-2</v>
          </cell>
          <cell r="P67">
            <v>1.0241</v>
          </cell>
          <cell r="Q67">
            <v>1.541E-2</v>
          </cell>
          <cell r="R67">
            <v>0.38301000000000002</v>
          </cell>
          <cell r="S67">
            <v>4.1769999999999996</v>
          </cell>
          <cell r="T67">
            <v>0</v>
          </cell>
          <cell r="U67">
            <v>0</v>
          </cell>
          <cell r="V67">
            <v>0.5</v>
          </cell>
          <cell r="W67">
            <v>0</v>
          </cell>
          <cell r="X67">
            <v>0.02</v>
          </cell>
          <cell r="Y67">
            <v>2.2599999999999998</v>
          </cell>
          <cell r="Z67">
            <v>3.01E-6</v>
          </cell>
          <cell r="AA67">
            <v>3.7699999999999999E-6</v>
          </cell>
          <cell r="AB67">
            <v>2.3E-2</v>
          </cell>
          <cell r="AC67">
            <v>47010.5</v>
          </cell>
          <cell r="AD67">
            <v>1E-3</v>
          </cell>
          <cell r="AE67">
            <v>1</v>
          </cell>
        </row>
        <row r="68">
          <cell r="A68">
            <v>37165</v>
          </cell>
          <cell r="B68">
            <v>1541.17</v>
          </cell>
          <cell r="C68">
            <v>70.599999999999994</v>
          </cell>
          <cell r="D68">
            <v>10</v>
          </cell>
          <cell r="E68">
            <v>5</v>
          </cell>
          <cell r="F68">
            <v>0.4</v>
          </cell>
          <cell r="G68">
            <v>10</v>
          </cell>
          <cell r="H68">
            <v>5</v>
          </cell>
          <cell r="I68">
            <v>0.4</v>
          </cell>
          <cell r="J68">
            <v>1585.73</v>
          </cell>
          <cell r="K68">
            <v>0.84570000000000001</v>
          </cell>
          <cell r="L68">
            <v>0.15429999999999999</v>
          </cell>
          <cell r="M68">
            <v>487.59</v>
          </cell>
          <cell r="N68">
            <v>0.04</v>
          </cell>
          <cell r="O68">
            <v>1.1339999999999999E-2</v>
          </cell>
          <cell r="P68">
            <v>1.0242</v>
          </cell>
          <cell r="Q68">
            <v>1.537E-2</v>
          </cell>
          <cell r="R68">
            <v>0.38301000000000002</v>
          </cell>
          <cell r="S68">
            <v>4.1029999999999998</v>
          </cell>
          <cell r="T68">
            <v>0</v>
          </cell>
          <cell r="U68">
            <v>0</v>
          </cell>
          <cell r="V68">
            <v>0.5</v>
          </cell>
          <cell r="W68">
            <v>0</v>
          </cell>
          <cell r="X68">
            <v>0.02</v>
          </cell>
          <cell r="Y68">
            <v>2.2599999999999998</v>
          </cell>
          <cell r="Z68">
            <v>3.01E-6</v>
          </cell>
          <cell r="AA68">
            <v>3.7699999999999999E-6</v>
          </cell>
          <cell r="AB68">
            <v>2.3E-2</v>
          </cell>
          <cell r="AC68">
            <v>47310.5</v>
          </cell>
          <cell r="AD68">
            <v>1E-3</v>
          </cell>
          <cell r="AE68">
            <v>1</v>
          </cell>
        </row>
        <row r="69">
          <cell r="A69">
            <v>37196</v>
          </cell>
          <cell r="B69">
            <v>1512.76</v>
          </cell>
          <cell r="C69">
            <v>71.099999999999994</v>
          </cell>
          <cell r="D69">
            <v>10</v>
          </cell>
          <cell r="E69">
            <v>5</v>
          </cell>
          <cell r="F69">
            <v>0.4</v>
          </cell>
          <cell r="G69">
            <v>10</v>
          </cell>
          <cell r="H69">
            <v>5</v>
          </cell>
          <cell r="I69">
            <v>0.4</v>
          </cell>
          <cell r="J69">
            <v>1555.28</v>
          </cell>
          <cell r="K69">
            <v>0.84570000000000001</v>
          </cell>
          <cell r="L69">
            <v>0.15429999999999999</v>
          </cell>
          <cell r="M69">
            <v>406.68</v>
          </cell>
          <cell r="N69">
            <v>0.04</v>
          </cell>
          <cell r="O69">
            <v>1.1520000000000001E-2</v>
          </cell>
          <cell r="P69">
            <v>1.0243</v>
          </cell>
          <cell r="Q69">
            <v>1.532E-2</v>
          </cell>
          <cell r="R69">
            <v>0.38301000000000002</v>
          </cell>
          <cell r="S69">
            <v>4.0250000000000004</v>
          </cell>
          <cell r="T69">
            <v>0</v>
          </cell>
          <cell r="U69">
            <v>0</v>
          </cell>
          <cell r="V69">
            <v>0.5</v>
          </cell>
          <cell r="W69">
            <v>0</v>
          </cell>
          <cell r="X69">
            <v>0.02</v>
          </cell>
          <cell r="Y69">
            <v>2.2599999999999998</v>
          </cell>
          <cell r="Z69">
            <v>3.01E-6</v>
          </cell>
          <cell r="AA69">
            <v>3.7699999999999999E-6</v>
          </cell>
          <cell r="AB69">
            <v>2.3E-2</v>
          </cell>
          <cell r="AC69">
            <v>47620.5</v>
          </cell>
          <cell r="AD69">
            <v>1E-3</v>
          </cell>
          <cell r="AE69">
            <v>1</v>
          </cell>
        </row>
        <row r="70">
          <cell r="A70">
            <v>37257</v>
          </cell>
          <cell r="B70">
            <v>1480.54</v>
          </cell>
          <cell r="C70">
            <v>71.8</v>
          </cell>
          <cell r="D70">
            <v>5.0061</v>
          </cell>
          <cell r="E70">
            <v>2.5</v>
          </cell>
          <cell r="F70">
            <v>0.2</v>
          </cell>
          <cell r="G70">
            <v>7.4614000000000003</v>
          </cell>
          <cell r="H70">
            <v>3.7</v>
          </cell>
          <cell r="I70">
            <v>0.3</v>
          </cell>
          <cell r="J70">
            <v>1520.71</v>
          </cell>
          <cell r="K70">
            <v>0.84560000000000002</v>
          </cell>
          <cell r="L70">
            <v>0.15440000000000001</v>
          </cell>
          <cell r="M70">
            <v>916.92</v>
          </cell>
          <cell r="N70">
            <v>0.04</v>
          </cell>
          <cell r="O70">
            <v>1.179E-2</v>
          </cell>
          <cell r="P70">
            <v>1.0244</v>
          </cell>
          <cell r="Q70">
            <v>1.5270000000000001E-2</v>
          </cell>
          <cell r="R70">
            <v>0.38301000000000002</v>
          </cell>
          <cell r="S70">
            <v>3.9359999999999999</v>
          </cell>
          <cell r="T70">
            <v>0</v>
          </cell>
          <cell r="U70">
            <v>0</v>
          </cell>
          <cell r="V70">
            <v>0.5</v>
          </cell>
          <cell r="W70">
            <v>0</v>
          </cell>
          <cell r="X70">
            <v>0.02</v>
          </cell>
          <cell r="Y70">
            <v>2.2599999999999998</v>
          </cell>
          <cell r="Z70">
            <v>3.01E-6</v>
          </cell>
          <cell r="AA70">
            <v>3.7699999999999999E-6</v>
          </cell>
          <cell r="AB70">
            <v>2.3E-2</v>
          </cell>
          <cell r="AC70">
            <v>48075.7</v>
          </cell>
          <cell r="AD70">
            <v>1E-3</v>
          </cell>
          <cell r="AE70">
            <v>1</v>
          </cell>
        </row>
        <row r="71">
          <cell r="A71">
            <v>37622</v>
          </cell>
          <cell r="B71">
            <v>1355.22</v>
          </cell>
          <cell r="C71">
            <v>74.5</v>
          </cell>
          <cell r="D71">
            <v>5.0789999999999997</v>
          </cell>
          <cell r="E71">
            <v>2.5</v>
          </cell>
          <cell r="F71">
            <v>0.3</v>
          </cell>
          <cell r="G71">
            <v>5.0038</v>
          </cell>
          <cell r="H71">
            <v>2.5</v>
          </cell>
          <cell r="I71">
            <v>0.2</v>
          </cell>
          <cell r="J71">
            <v>1386.64</v>
          </cell>
          <cell r="K71">
            <v>0.84550000000000003</v>
          </cell>
          <cell r="L71">
            <v>0.1545</v>
          </cell>
          <cell r="M71">
            <v>778.52</v>
          </cell>
          <cell r="N71">
            <v>0.05</v>
          </cell>
          <cell r="O71">
            <v>1.3050000000000001E-2</v>
          </cell>
          <cell r="P71">
            <v>1.0247999999999999</v>
          </cell>
          <cell r="Q71">
            <v>1.506E-2</v>
          </cell>
          <cell r="R71">
            <v>0.38301000000000002</v>
          </cell>
          <cell r="S71">
            <v>3.59</v>
          </cell>
          <cell r="T71">
            <v>0</v>
          </cell>
          <cell r="U71">
            <v>0</v>
          </cell>
          <cell r="V71">
            <v>0.5</v>
          </cell>
          <cell r="W71">
            <v>0</v>
          </cell>
          <cell r="X71">
            <v>0.02</v>
          </cell>
          <cell r="Y71">
            <v>2.2599999999999998</v>
          </cell>
          <cell r="Z71">
            <v>3.01E-6</v>
          </cell>
          <cell r="AA71">
            <v>3.7699999999999999E-6</v>
          </cell>
          <cell r="AB71">
            <v>2.4E-2</v>
          </cell>
          <cell r="AC71">
            <v>49902.1</v>
          </cell>
          <cell r="AD71">
            <v>1E-3</v>
          </cell>
          <cell r="AE71">
            <v>1</v>
          </cell>
        </row>
        <row r="72">
          <cell r="A72">
            <v>37987</v>
          </cell>
          <cell r="B72">
            <v>1198.25</v>
          </cell>
          <cell r="C72">
            <v>77.2</v>
          </cell>
          <cell r="D72">
            <v>5.0003000000000002</v>
          </cell>
          <cell r="E72">
            <v>2.5</v>
          </cell>
          <cell r="F72">
            <v>0.3</v>
          </cell>
          <cell r="G72">
            <v>5.0574000000000003</v>
          </cell>
          <cell r="H72">
            <v>2.5</v>
          </cell>
          <cell r="I72">
            <v>0.3</v>
          </cell>
          <cell r="J72">
            <v>1220.1500000000001</v>
          </cell>
          <cell r="K72">
            <v>0.84530000000000005</v>
          </cell>
          <cell r="L72">
            <v>0.1547</v>
          </cell>
          <cell r="M72">
            <v>609.98</v>
          </cell>
          <cell r="N72">
            <v>0.05</v>
          </cell>
          <cell r="O72">
            <v>1.4619999999999999E-2</v>
          </cell>
          <cell r="P72">
            <v>1.0251999999999999</v>
          </cell>
          <cell r="Q72">
            <v>1.4800000000000001E-2</v>
          </cell>
          <cell r="R72">
            <v>0.38301000000000002</v>
          </cell>
          <cell r="S72">
            <v>3.1579999999999999</v>
          </cell>
          <cell r="T72">
            <v>0</v>
          </cell>
          <cell r="U72">
            <v>0</v>
          </cell>
          <cell r="V72">
            <v>0.5</v>
          </cell>
          <cell r="W72">
            <v>0</v>
          </cell>
          <cell r="X72">
            <v>0.02</v>
          </cell>
          <cell r="Y72">
            <v>2.2599999999999998</v>
          </cell>
          <cell r="Z72">
            <v>3.01E-6</v>
          </cell>
          <cell r="AA72">
            <v>3.7699999999999999E-6</v>
          </cell>
          <cell r="AB72">
            <v>2.5000000000000001E-2</v>
          </cell>
          <cell r="AC72">
            <v>51748.1</v>
          </cell>
          <cell r="AD72">
            <v>1E-3</v>
          </cell>
          <cell r="AE72">
            <v>1</v>
          </cell>
        </row>
        <row r="73">
          <cell r="A73">
            <v>38353</v>
          </cell>
          <cell r="B73">
            <v>1018.76</v>
          </cell>
          <cell r="C73">
            <v>79.7</v>
          </cell>
          <cell r="D73">
            <v>0</v>
          </cell>
          <cell r="E73">
            <v>0</v>
          </cell>
          <cell r="F73">
            <v>0</v>
          </cell>
          <cell r="G73">
            <v>4.5848000000000004</v>
          </cell>
          <cell r="H73">
            <v>2.2999999999999998</v>
          </cell>
          <cell r="I73">
            <v>0.3</v>
          </cell>
          <cell r="J73">
            <v>1031.72</v>
          </cell>
          <cell r="K73">
            <v>0.84509999999999996</v>
          </cell>
          <cell r="L73">
            <v>0.15490000000000001</v>
          </cell>
          <cell r="N73">
            <v>0.06</v>
          </cell>
          <cell r="O73">
            <v>1.6410000000000001E-2</v>
          </cell>
          <cell r="P73">
            <v>1.0258</v>
          </cell>
          <cell r="Q73">
            <v>1.4500000000000001E-2</v>
          </cell>
          <cell r="R73">
            <v>0.38301000000000002</v>
          </cell>
          <cell r="S73">
            <v>2.6680000000000001</v>
          </cell>
          <cell r="T73">
            <v>0</v>
          </cell>
          <cell r="U73">
            <v>0</v>
          </cell>
          <cell r="V73">
            <v>0.5</v>
          </cell>
          <cell r="W73">
            <v>0</v>
          </cell>
          <cell r="X73">
            <v>0.02</v>
          </cell>
          <cell r="Y73">
            <v>2.2599999999999998</v>
          </cell>
          <cell r="Z73">
            <v>3.01E-6</v>
          </cell>
          <cell r="AA73">
            <v>3.7699999999999999E-6</v>
          </cell>
          <cell r="AB73">
            <v>2.5999999999999999E-2</v>
          </cell>
          <cell r="AC73">
            <v>53426.1</v>
          </cell>
          <cell r="AD73">
            <v>1E-3</v>
          </cell>
          <cell r="AE73">
            <v>0</v>
          </cell>
        </row>
        <row r="74">
          <cell r="A74">
            <v>38718</v>
          </cell>
          <cell r="B74">
            <v>1018.76</v>
          </cell>
          <cell r="C74">
            <v>79.7</v>
          </cell>
          <cell r="D74">
            <v>0</v>
          </cell>
          <cell r="E74">
            <v>0</v>
          </cell>
          <cell r="F74">
            <v>0</v>
          </cell>
          <cell r="G74">
            <v>0</v>
          </cell>
          <cell r="H74">
            <v>0</v>
          </cell>
          <cell r="I74">
            <v>0</v>
          </cell>
          <cell r="J74">
            <v>1031.72</v>
          </cell>
          <cell r="K74">
            <v>0.84509999999999996</v>
          </cell>
          <cell r="L74">
            <v>0.15490000000000001</v>
          </cell>
          <cell r="O74">
            <v>1.6410000000000001E-2</v>
          </cell>
          <cell r="P74">
            <v>1.0258</v>
          </cell>
          <cell r="Q74">
            <v>1.4500000000000001E-2</v>
          </cell>
          <cell r="R74">
            <v>0.38301000000000002</v>
          </cell>
          <cell r="S74">
            <v>2.6680000000000001</v>
          </cell>
          <cell r="T74">
            <v>0</v>
          </cell>
          <cell r="U74">
            <v>0</v>
          </cell>
          <cell r="V74">
            <v>0.5</v>
          </cell>
          <cell r="W74">
            <v>0</v>
          </cell>
          <cell r="X74">
            <v>0.02</v>
          </cell>
          <cell r="Y74">
            <v>2.2599999999999998</v>
          </cell>
          <cell r="Z74">
            <v>3.01E-6</v>
          </cell>
          <cell r="AA74">
            <v>3.7699999999999999E-6</v>
          </cell>
          <cell r="AB74">
            <v>2.5999999999999999E-2</v>
          </cell>
          <cell r="AC74">
            <v>53426.1</v>
          </cell>
          <cell r="AD74">
            <v>1E-3</v>
          </cell>
          <cell r="AE74">
            <v>0</v>
          </cell>
        </row>
        <row r="75">
          <cell r="A75">
            <v>39083</v>
          </cell>
          <cell r="B75">
            <v>1018.76</v>
          </cell>
          <cell r="C75">
            <v>79.7</v>
          </cell>
          <cell r="D75">
            <v>0</v>
          </cell>
          <cell r="E75">
            <v>0</v>
          </cell>
          <cell r="F75">
            <v>0</v>
          </cell>
          <cell r="G75">
            <v>0</v>
          </cell>
          <cell r="H75">
            <v>0</v>
          </cell>
          <cell r="I75">
            <v>0</v>
          </cell>
          <cell r="J75">
            <v>1031.72</v>
          </cell>
          <cell r="K75">
            <v>0.84509999999999996</v>
          </cell>
          <cell r="L75">
            <v>0.15490000000000001</v>
          </cell>
          <cell r="O75">
            <v>1.6410000000000001E-2</v>
          </cell>
          <cell r="P75">
            <v>1.0258</v>
          </cell>
          <cell r="Q75">
            <v>1.4500000000000001E-2</v>
          </cell>
          <cell r="R75">
            <v>0.38301000000000002</v>
          </cell>
          <cell r="S75">
            <v>2.6680000000000001</v>
          </cell>
          <cell r="T75">
            <v>0</v>
          </cell>
          <cell r="U75">
            <v>0</v>
          </cell>
          <cell r="V75">
            <v>0.5</v>
          </cell>
          <cell r="W75">
            <v>0</v>
          </cell>
          <cell r="X75">
            <v>0.02</v>
          </cell>
          <cell r="Y75">
            <v>2.2599999999999998</v>
          </cell>
          <cell r="Z75">
            <v>3.01E-6</v>
          </cell>
          <cell r="AA75">
            <v>3.7699999999999999E-6</v>
          </cell>
          <cell r="AB75">
            <v>2.5999999999999999E-2</v>
          </cell>
          <cell r="AC75">
            <v>53426.1</v>
          </cell>
          <cell r="AD75">
            <v>1E-3</v>
          </cell>
          <cell r="AE75">
            <v>0</v>
          </cell>
        </row>
        <row r="76">
          <cell r="A76">
            <v>39448</v>
          </cell>
          <cell r="B76">
            <v>1018.76</v>
          </cell>
          <cell r="C76">
            <v>79.7</v>
          </cell>
          <cell r="D76">
            <v>0</v>
          </cell>
          <cell r="E76">
            <v>0</v>
          </cell>
          <cell r="F76">
            <v>0</v>
          </cell>
          <cell r="G76">
            <v>0</v>
          </cell>
          <cell r="H76">
            <v>0</v>
          </cell>
          <cell r="I76">
            <v>0</v>
          </cell>
          <cell r="J76">
            <v>1031.72</v>
          </cell>
          <cell r="K76">
            <v>0.84509999999999996</v>
          </cell>
          <cell r="L76">
            <v>0.15490000000000001</v>
          </cell>
          <cell r="O76">
            <v>1.6410000000000001E-2</v>
          </cell>
          <cell r="P76">
            <v>1.0258</v>
          </cell>
          <cell r="Q76">
            <v>1.4500000000000001E-2</v>
          </cell>
          <cell r="R76">
            <v>0.38301000000000002</v>
          </cell>
          <cell r="S76">
            <v>2.6680000000000001</v>
          </cell>
          <cell r="T76">
            <v>0</v>
          </cell>
          <cell r="U76">
            <v>0</v>
          </cell>
          <cell r="V76">
            <v>0.5</v>
          </cell>
          <cell r="W76">
            <v>0</v>
          </cell>
          <cell r="X76">
            <v>0.02</v>
          </cell>
          <cell r="Y76">
            <v>2.2599999999999998</v>
          </cell>
          <cell r="Z76">
            <v>3.01E-6</v>
          </cell>
          <cell r="AA76">
            <v>3.7699999999999999E-6</v>
          </cell>
          <cell r="AB76">
            <v>2.5999999999999999E-2</v>
          </cell>
          <cell r="AC76">
            <v>53426.1</v>
          </cell>
          <cell r="AD76">
            <v>1E-3</v>
          </cell>
          <cell r="AE76">
            <v>0</v>
          </cell>
        </row>
      </sheetData>
      <sheetData sheetId="9">
        <row r="18">
          <cell r="A18">
            <v>35034</v>
          </cell>
        </row>
      </sheetData>
      <sheetData sheetId="10">
        <row r="17">
          <cell r="A17">
            <v>36161</v>
          </cell>
        </row>
      </sheetData>
      <sheetData sheetId="11" refreshError="1">
        <row r="18">
          <cell r="A18">
            <v>35034</v>
          </cell>
          <cell r="B18">
            <v>5123.54</v>
          </cell>
          <cell r="C18">
            <v>1.1599999999999999</v>
          </cell>
          <cell r="D18">
            <v>23.2</v>
          </cell>
          <cell r="E18">
            <v>27.8</v>
          </cell>
          <cell r="F18">
            <v>0</v>
          </cell>
          <cell r="G18">
            <v>23.2</v>
          </cell>
          <cell r="H18">
            <v>27.8</v>
          </cell>
          <cell r="I18">
            <v>0</v>
          </cell>
          <cell r="J18">
            <v>4915.08</v>
          </cell>
          <cell r="K18">
            <v>0.84989999999999999</v>
          </cell>
          <cell r="L18">
            <v>0.15010000000000001</v>
          </cell>
          <cell r="M18">
            <v>4141.01</v>
          </cell>
          <cell r="N18">
            <v>0</v>
          </cell>
          <cell r="O18">
            <v>3.6800000000000001E-3</v>
          </cell>
          <cell r="P18">
            <v>1.0130999999999999</v>
          </cell>
          <cell r="Q18">
            <v>2.4250000000000001E-2</v>
          </cell>
          <cell r="R18">
            <v>0.38301000000000002</v>
          </cell>
          <cell r="S18">
            <v>12.138999999999999</v>
          </cell>
          <cell r="T18">
            <v>0</v>
          </cell>
          <cell r="U18">
            <v>0</v>
          </cell>
          <cell r="V18">
            <v>1.2</v>
          </cell>
          <cell r="W18">
            <v>0</v>
          </cell>
          <cell r="X18">
            <v>0.02</v>
          </cell>
          <cell r="Y18">
            <v>2.2599999999999998</v>
          </cell>
          <cell r="Z18">
            <v>3.05E-6</v>
          </cell>
          <cell r="AA18">
            <v>3.7699999999999999E-6</v>
          </cell>
          <cell r="AB18">
            <v>1E-3</v>
          </cell>
          <cell r="AC18">
            <v>580</v>
          </cell>
          <cell r="AD18">
            <v>0</v>
          </cell>
          <cell r="AE18">
            <v>1</v>
          </cell>
        </row>
        <row r="19">
          <cell r="A19">
            <v>35048</v>
          </cell>
          <cell r="B19">
            <v>5087.93</v>
          </cell>
          <cell r="C19">
            <v>1.81</v>
          </cell>
          <cell r="D19">
            <v>23.2</v>
          </cell>
          <cell r="E19">
            <v>27.8</v>
          </cell>
          <cell r="F19">
            <v>0</v>
          </cell>
          <cell r="G19">
            <v>23.2</v>
          </cell>
          <cell r="H19">
            <v>27.8</v>
          </cell>
          <cell r="I19">
            <v>0</v>
          </cell>
          <cell r="J19">
            <v>4890.37</v>
          </cell>
          <cell r="K19">
            <v>0.84989999999999999</v>
          </cell>
          <cell r="L19">
            <v>0.15010000000000001</v>
          </cell>
          <cell r="M19">
            <v>4109.3</v>
          </cell>
          <cell r="N19">
            <v>0</v>
          </cell>
          <cell r="O19">
            <v>3.7100000000000002E-3</v>
          </cell>
          <cell r="P19">
            <v>1.0132000000000001</v>
          </cell>
          <cell r="Q19">
            <v>2.4170000000000001E-2</v>
          </cell>
          <cell r="R19">
            <v>0.38301000000000002</v>
          </cell>
          <cell r="S19">
            <v>12.083</v>
          </cell>
          <cell r="T19">
            <v>0</v>
          </cell>
          <cell r="U19">
            <v>0</v>
          </cell>
          <cell r="V19">
            <v>1.2</v>
          </cell>
          <cell r="W19">
            <v>0</v>
          </cell>
          <cell r="X19">
            <v>0.02</v>
          </cell>
          <cell r="Y19">
            <v>2.2599999999999998</v>
          </cell>
          <cell r="Z19">
            <v>3.05E-6</v>
          </cell>
          <cell r="AA19">
            <v>3.7699999999999999E-6</v>
          </cell>
          <cell r="AB19">
            <v>1E-3</v>
          </cell>
          <cell r="AC19">
            <v>904.8</v>
          </cell>
          <cell r="AD19">
            <v>0</v>
          </cell>
          <cell r="AE19">
            <v>1</v>
          </cell>
        </row>
        <row r="20">
          <cell r="A20">
            <v>35065</v>
          </cell>
          <cell r="B20">
            <v>5044.07</v>
          </cell>
          <cell r="C20">
            <v>2.6</v>
          </cell>
          <cell r="D20">
            <v>12.5</v>
          </cell>
          <cell r="E20">
            <v>15</v>
          </cell>
          <cell r="F20">
            <v>0</v>
          </cell>
          <cell r="G20">
            <v>23.2</v>
          </cell>
          <cell r="H20">
            <v>27.8</v>
          </cell>
          <cell r="I20">
            <v>0</v>
          </cell>
          <cell r="J20">
            <v>4858.46</v>
          </cell>
          <cell r="K20">
            <v>0.84989999999999999</v>
          </cell>
          <cell r="L20">
            <v>0.15010000000000001</v>
          </cell>
          <cell r="M20">
            <v>4143.57</v>
          </cell>
          <cell r="N20">
            <v>0</v>
          </cell>
          <cell r="O20">
            <v>3.7399999999999998E-3</v>
          </cell>
          <cell r="P20">
            <v>1.0134000000000001</v>
          </cell>
          <cell r="Q20">
            <v>2.4049999999999998E-2</v>
          </cell>
          <cell r="R20">
            <v>0.38301000000000002</v>
          </cell>
          <cell r="S20">
            <v>12.013</v>
          </cell>
          <cell r="T20">
            <v>0</v>
          </cell>
          <cell r="U20">
            <v>0</v>
          </cell>
          <cell r="V20">
            <v>1.2</v>
          </cell>
          <cell r="W20">
            <v>0</v>
          </cell>
          <cell r="X20">
            <v>0.02</v>
          </cell>
          <cell r="Y20">
            <v>2.2599999999999998</v>
          </cell>
          <cell r="Z20">
            <v>3.05E-6</v>
          </cell>
          <cell r="AA20">
            <v>3.7699999999999999E-6</v>
          </cell>
          <cell r="AB20">
            <v>2E-3</v>
          </cell>
          <cell r="AC20">
            <v>1299.2</v>
          </cell>
          <cell r="AD20">
            <v>0</v>
          </cell>
          <cell r="AE20">
            <v>1</v>
          </cell>
        </row>
        <row r="21">
          <cell r="A21">
            <v>35431</v>
          </cell>
          <cell r="B21">
            <v>4074.82</v>
          </cell>
          <cell r="C21">
            <v>18.100000000000001</v>
          </cell>
          <cell r="D21">
            <v>29</v>
          </cell>
          <cell r="E21">
            <v>34.799999999999997</v>
          </cell>
          <cell r="F21">
            <v>0.2</v>
          </cell>
          <cell r="G21">
            <v>21.207699999999999</v>
          </cell>
          <cell r="H21">
            <v>25.4</v>
          </cell>
          <cell r="I21">
            <v>0.1</v>
          </cell>
          <cell r="J21">
            <v>4105.99</v>
          </cell>
          <cell r="K21">
            <v>0.84889999999999999</v>
          </cell>
          <cell r="L21">
            <v>0.15110000000000001</v>
          </cell>
          <cell r="M21">
            <v>3144.63</v>
          </cell>
          <cell r="N21">
            <v>0</v>
          </cell>
          <cell r="O21">
            <v>4.4299999999999999E-3</v>
          </cell>
          <cell r="P21">
            <v>1.0164</v>
          </cell>
          <cell r="Q21">
            <v>2.137E-2</v>
          </cell>
          <cell r="R21">
            <v>0.38301000000000002</v>
          </cell>
          <cell r="S21">
            <v>10.304</v>
          </cell>
          <cell r="T21">
            <v>0</v>
          </cell>
          <cell r="U21">
            <v>0</v>
          </cell>
          <cell r="V21">
            <v>1.2</v>
          </cell>
          <cell r="W21">
            <v>0</v>
          </cell>
          <cell r="X21">
            <v>0.02</v>
          </cell>
          <cell r="Y21">
            <v>2.2599999999999998</v>
          </cell>
          <cell r="Z21">
            <v>3.0400000000000001E-6</v>
          </cell>
          <cell r="AA21">
            <v>3.7699999999999999E-6</v>
          </cell>
          <cell r="AB21">
            <v>1.0999999999999999E-2</v>
          </cell>
          <cell r="AC21">
            <v>9061.2000000000007</v>
          </cell>
          <cell r="AD21">
            <v>0</v>
          </cell>
          <cell r="AE21">
            <v>1</v>
          </cell>
        </row>
        <row r="22">
          <cell r="A22">
            <v>35796</v>
          </cell>
          <cell r="B22">
            <v>2775.17</v>
          </cell>
          <cell r="C22">
            <v>42.4</v>
          </cell>
          <cell r="D22">
            <v>30</v>
          </cell>
          <cell r="E22">
            <v>36</v>
          </cell>
          <cell r="F22">
            <v>0.5</v>
          </cell>
          <cell r="G22">
            <v>33.225200000000001</v>
          </cell>
          <cell r="H22">
            <v>39.9</v>
          </cell>
          <cell r="I22">
            <v>0.4</v>
          </cell>
          <cell r="J22">
            <v>2885.54</v>
          </cell>
          <cell r="K22">
            <v>0.84750000000000003</v>
          </cell>
          <cell r="L22">
            <v>0.1525</v>
          </cell>
          <cell r="M22">
            <v>1922.93</v>
          </cell>
          <cell r="N22">
            <v>0.01</v>
          </cell>
          <cell r="O22">
            <v>6.2500000000000003E-3</v>
          </cell>
          <cell r="P22">
            <v>1.0204</v>
          </cell>
          <cell r="Q22">
            <v>1.7999999999999999E-2</v>
          </cell>
          <cell r="R22">
            <v>0.38301000000000002</v>
          </cell>
          <cell r="S22">
            <v>7.42</v>
          </cell>
          <cell r="T22">
            <v>0</v>
          </cell>
          <cell r="U22">
            <v>0</v>
          </cell>
          <cell r="V22">
            <v>1.2</v>
          </cell>
          <cell r="W22">
            <v>0</v>
          </cell>
          <cell r="X22">
            <v>0.02</v>
          </cell>
          <cell r="Y22">
            <v>2.2599999999999998</v>
          </cell>
          <cell r="Z22">
            <v>3.0299999999999998E-6</v>
          </cell>
          <cell r="AA22">
            <v>3.7699999999999999E-6</v>
          </cell>
          <cell r="AB22">
            <v>2.5000000000000001E-2</v>
          </cell>
          <cell r="AC22">
            <v>21188.400000000001</v>
          </cell>
          <cell r="AD22">
            <v>0</v>
          </cell>
          <cell r="AE22">
            <v>1</v>
          </cell>
        </row>
        <row r="23">
          <cell r="A23">
            <v>35827</v>
          </cell>
          <cell r="B23">
            <v>2679.26</v>
          </cell>
          <cell r="C23">
            <v>44.2</v>
          </cell>
          <cell r="D23">
            <v>30</v>
          </cell>
          <cell r="E23">
            <v>36</v>
          </cell>
          <cell r="F23">
            <v>0.5</v>
          </cell>
          <cell r="G23">
            <v>30</v>
          </cell>
          <cell r="H23">
            <v>36</v>
          </cell>
          <cell r="I23">
            <v>0.5</v>
          </cell>
          <cell r="J23">
            <v>2788.59</v>
          </cell>
          <cell r="K23">
            <v>0.84740000000000004</v>
          </cell>
          <cell r="L23">
            <v>0.15260000000000001</v>
          </cell>
          <cell r="M23">
            <v>1826.95</v>
          </cell>
          <cell r="N23">
            <v>0.02</v>
          </cell>
          <cell r="O23">
            <v>6.4599999999999996E-3</v>
          </cell>
          <cell r="P23">
            <v>1.0206999999999999</v>
          </cell>
          <cell r="Q23">
            <v>1.7749999999999998E-2</v>
          </cell>
          <cell r="R23">
            <v>0.38301000000000002</v>
          </cell>
          <cell r="S23">
            <v>7.1790000000000003</v>
          </cell>
          <cell r="T23">
            <v>0</v>
          </cell>
          <cell r="U23">
            <v>0</v>
          </cell>
          <cell r="V23">
            <v>1.2</v>
          </cell>
          <cell r="W23">
            <v>0</v>
          </cell>
          <cell r="X23">
            <v>0.02</v>
          </cell>
          <cell r="Y23">
            <v>2.2599999999999998</v>
          </cell>
          <cell r="Z23">
            <v>3.0299999999999998E-6</v>
          </cell>
          <cell r="AA23">
            <v>3.7699999999999999E-6</v>
          </cell>
          <cell r="AB23">
            <v>2.7E-2</v>
          </cell>
          <cell r="AC23">
            <v>22118.400000000001</v>
          </cell>
          <cell r="AD23">
            <v>0</v>
          </cell>
          <cell r="AE23">
            <v>1</v>
          </cell>
        </row>
        <row r="24">
          <cell r="A24">
            <v>35855</v>
          </cell>
          <cell r="B24">
            <v>2604.88</v>
          </cell>
          <cell r="C24">
            <v>45.9</v>
          </cell>
          <cell r="D24">
            <v>30</v>
          </cell>
          <cell r="E24">
            <v>36</v>
          </cell>
          <cell r="F24">
            <v>0.5</v>
          </cell>
          <cell r="G24">
            <v>30</v>
          </cell>
          <cell r="H24">
            <v>36</v>
          </cell>
          <cell r="I24">
            <v>0.5</v>
          </cell>
          <cell r="J24">
            <v>2713.28</v>
          </cell>
          <cell r="K24">
            <v>0.84730000000000005</v>
          </cell>
          <cell r="L24">
            <v>0.1527</v>
          </cell>
          <cell r="M24">
            <v>1752.1</v>
          </cell>
          <cell r="N24">
            <v>0.02</v>
          </cell>
          <cell r="O24">
            <v>6.6499999999999997E-3</v>
          </cell>
          <cell r="P24">
            <v>1.0208999999999999</v>
          </cell>
          <cell r="Q24">
            <v>1.7579999999999998E-2</v>
          </cell>
          <cell r="R24">
            <v>0.38301000000000002</v>
          </cell>
          <cell r="S24">
            <v>6.99</v>
          </cell>
          <cell r="T24">
            <v>0</v>
          </cell>
          <cell r="U24">
            <v>0</v>
          </cell>
          <cell r="V24">
            <v>1.2</v>
          </cell>
          <cell r="W24">
            <v>0</v>
          </cell>
          <cell r="X24">
            <v>0.02</v>
          </cell>
          <cell r="Y24">
            <v>2.2599999999999998</v>
          </cell>
          <cell r="Z24">
            <v>3.0199999999999999E-6</v>
          </cell>
          <cell r="AA24">
            <v>3.7699999999999999E-6</v>
          </cell>
          <cell r="AB24">
            <v>2.8000000000000001E-2</v>
          </cell>
          <cell r="AC24">
            <v>22958.400000000001</v>
          </cell>
          <cell r="AD24">
            <v>0</v>
          </cell>
          <cell r="AE24">
            <v>1</v>
          </cell>
        </row>
        <row r="25">
          <cell r="A25">
            <v>35886</v>
          </cell>
          <cell r="B25">
            <v>2517.0100000000002</v>
          </cell>
          <cell r="C25">
            <v>47.8</v>
          </cell>
          <cell r="D25">
            <v>30</v>
          </cell>
          <cell r="E25">
            <v>36</v>
          </cell>
          <cell r="F25">
            <v>0.6</v>
          </cell>
          <cell r="G25">
            <v>30</v>
          </cell>
          <cell r="H25">
            <v>36</v>
          </cell>
          <cell r="I25">
            <v>0.5</v>
          </cell>
          <cell r="J25">
            <v>2624.16</v>
          </cell>
          <cell r="K25">
            <v>0.84719999999999995</v>
          </cell>
          <cell r="L25">
            <v>0.15279999999999999</v>
          </cell>
          <cell r="M25">
            <v>1663.4</v>
          </cell>
          <cell r="N25">
            <v>0.02</v>
          </cell>
          <cell r="O25">
            <v>6.8900000000000003E-3</v>
          </cell>
          <cell r="P25">
            <v>1.0212000000000001</v>
          </cell>
          <cell r="Q25">
            <v>1.737E-2</v>
          </cell>
          <cell r="R25">
            <v>0.38301000000000002</v>
          </cell>
          <cell r="S25">
            <v>6.7640000000000002</v>
          </cell>
          <cell r="T25">
            <v>0</v>
          </cell>
          <cell r="U25">
            <v>0</v>
          </cell>
          <cell r="V25">
            <v>1.2</v>
          </cell>
          <cell r="W25">
            <v>0</v>
          </cell>
          <cell r="X25">
            <v>0.02</v>
          </cell>
          <cell r="Y25">
            <v>2.2599999999999998</v>
          </cell>
          <cell r="Z25">
            <v>3.0199999999999999E-6</v>
          </cell>
          <cell r="AA25">
            <v>3.7699999999999999E-6</v>
          </cell>
          <cell r="AB25">
            <v>2.9000000000000001E-2</v>
          </cell>
          <cell r="AC25">
            <v>23888.400000000001</v>
          </cell>
          <cell r="AD25">
            <v>0</v>
          </cell>
          <cell r="AE25">
            <v>1</v>
          </cell>
        </row>
        <row r="26">
          <cell r="A26">
            <v>35916</v>
          </cell>
          <cell r="B26">
            <v>2425.88</v>
          </cell>
          <cell r="C26">
            <v>49.6</v>
          </cell>
          <cell r="D26">
            <v>25</v>
          </cell>
          <cell r="E26">
            <v>30</v>
          </cell>
          <cell r="F26">
            <v>0.5</v>
          </cell>
          <cell r="G26">
            <v>30</v>
          </cell>
          <cell r="H26">
            <v>36</v>
          </cell>
          <cell r="I26">
            <v>0.6</v>
          </cell>
          <cell r="J26">
            <v>2531.5500000000002</v>
          </cell>
          <cell r="K26">
            <v>0.84719999999999995</v>
          </cell>
          <cell r="L26">
            <v>0.15279999999999999</v>
          </cell>
          <cell r="M26">
            <v>1691.02</v>
          </cell>
          <cell r="N26">
            <v>0.02</v>
          </cell>
          <cell r="O26">
            <v>7.1300000000000001E-3</v>
          </cell>
          <cell r="P26">
            <v>1.0215000000000001</v>
          </cell>
          <cell r="Q26">
            <v>1.7160000000000002E-2</v>
          </cell>
          <cell r="R26">
            <v>0.38301000000000002</v>
          </cell>
          <cell r="S26">
            <v>6.5270000000000001</v>
          </cell>
          <cell r="T26">
            <v>0</v>
          </cell>
          <cell r="U26">
            <v>0</v>
          </cell>
          <cell r="V26">
            <v>1.2</v>
          </cell>
          <cell r="W26">
            <v>0</v>
          </cell>
          <cell r="X26">
            <v>0.02</v>
          </cell>
          <cell r="Y26">
            <v>2.2599999999999998</v>
          </cell>
          <cell r="Z26">
            <v>3.0199999999999999E-6</v>
          </cell>
          <cell r="AA26">
            <v>3.7699999999999999E-6</v>
          </cell>
          <cell r="AB26">
            <v>0.03</v>
          </cell>
          <cell r="AC26">
            <v>24788.400000000001</v>
          </cell>
          <cell r="AD26">
            <v>0</v>
          </cell>
          <cell r="AE26">
            <v>1</v>
          </cell>
        </row>
        <row r="27">
          <cell r="A27">
            <v>35947</v>
          </cell>
          <cell r="B27">
            <v>2353.54</v>
          </cell>
          <cell r="C27">
            <v>51.1</v>
          </cell>
          <cell r="D27">
            <v>25</v>
          </cell>
          <cell r="E27">
            <v>30</v>
          </cell>
          <cell r="F27">
            <v>0.5</v>
          </cell>
          <cell r="G27">
            <v>25</v>
          </cell>
          <cell r="H27">
            <v>30</v>
          </cell>
          <cell r="I27">
            <v>0.5</v>
          </cell>
          <cell r="J27">
            <v>2455.9299999999998</v>
          </cell>
          <cell r="K27">
            <v>0.84709999999999996</v>
          </cell>
          <cell r="L27">
            <v>0.15290000000000001</v>
          </cell>
          <cell r="M27">
            <v>1621.19</v>
          </cell>
          <cell r="N27">
            <v>0.02</v>
          </cell>
          <cell r="O27">
            <v>7.3499999999999998E-3</v>
          </cell>
          <cell r="P27">
            <v>1.0217000000000001</v>
          </cell>
          <cell r="Q27">
            <v>1.7010000000000001E-2</v>
          </cell>
          <cell r="R27">
            <v>0.38301000000000002</v>
          </cell>
          <cell r="S27">
            <v>6.3369999999999997</v>
          </cell>
          <cell r="T27">
            <v>0</v>
          </cell>
          <cell r="U27">
            <v>0</v>
          </cell>
          <cell r="V27">
            <v>1.2</v>
          </cell>
          <cell r="W27">
            <v>0</v>
          </cell>
          <cell r="X27">
            <v>0.02</v>
          </cell>
          <cell r="Y27">
            <v>2.2599999999999998</v>
          </cell>
          <cell r="Z27">
            <v>3.0199999999999999E-6</v>
          </cell>
          <cell r="AA27">
            <v>3.7699999999999999E-6</v>
          </cell>
          <cell r="AB27">
            <v>3.1E-2</v>
          </cell>
          <cell r="AC27">
            <v>25563.4</v>
          </cell>
          <cell r="AD27">
            <v>0</v>
          </cell>
          <cell r="AE27">
            <v>1</v>
          </cell>
        </row>
        <row r="28">
          <cell r="A28">
            <v>35977</v>
          </cell>
          <cell r="B28">
            <v>2285.06</v>
          </cell>
          <cell r="C28">
            <v>52.6</v>
          </cell>
          <cell r="D28">
            <v>20</v>
          </cell>
          <cell r="E28">
            <v>24</v>
          </cell>
          <cell r="F28">
            <v>0.4</v>
          </cell>
          <cell r="G28">
            <v>24.753</v>
          </cell>
          <cell r="H28">
            <v>29.7</v>
          </cell>
          <cell r="I28">
            <v>0.5</v>
          </cell>
          <cell r="J28">
            <v>2383.33</v>
          </cell>
          <cell r="K28">
            <v>0.84699999999999998</v>
          </cell>
          <cell r="L28">
            <v>0.153</v>
          </cell>
          <cell r="M28">
            <v>1659.71</v>
          </cell>
          <cell r="N28">
            <v>0.02</v>
          </cell>
          <cell r="O28">
            <v>7.5799999999999999E-3</v>
          </cell>
          <cell r="P28">
            <v>1.0219</v>
          </cell>
          <cell r="Q28">
            <v>1.687E-2</v>
          </cell>
          <cell r="R28">
            <v>0.38301000000000002</v>
          </cell>
          <cell r="S28">
            <v>6.1559999999999997</v>
          </cell>
          <cell r="T28">
            <v>0</v>
          </cell>
          <cell r="U28">
            <v>0</v>
          </cell>
          <cell r="V28">
            <v>1.2</v>
          </cell>
          <cell r="W28">
            <v>0</v>
          </cell>
          <cell r="X28">
            <v>0.02</v>
          </cell>
          <cell r="Y28">
            <v>2.2599999999999998</v>
          </cell>
          <cell r="Z28">
            <v>3.0199999999999999E-6</v>
          </cell>
          <cell r="AA28">
            <v>3.7699999999999999E-6</v>
          </cell>
          <cell r="AB28">
            <v>3.2000000000000001E-2</v>
          </cell>
          <cell r="AC28">
            <v>26306</v>
          </cell>
          <cell r="AD28">
            <v>0</v>
          </cell>
          <cell r="AE28">
            <v>1</v>
          </cell>
        </row>
        <row r="29">
          <cell r="A29">
            <v>36008</v>
          </cell>
          <cell r="B29">
            <v>2224.5300000000002</v>
          </cell>
          <cell r="C29">
            <v>53.9</v>
          </cell>
          <cell r="D29">
            <v>20</v>
          </cell>
          <cell r="E29">
            <v>24</v>
          </cell>
          <cell r="F29">
            <v>0.5</v>
          </cell>
          <cell r="G29">
            <v>20</v>
          </cell>
          <cell r="H29">
            <v>24</v>
          </cell>
          <cell r="I29">
            <v>0.4</v>
          </cell>
          <cell r="J29">
            <v>2319.2199999999998</v>
          </cell>
          <cell r="K29">
            <v>0.84689999999999999</v>
          </cell>
          <cell r="L29">
            <v>0.15310000000000001</v>
          </cell>
          <cell r="M29">
            <v>1603.76</v>
          </cell>
          <cell r="N29">
            <v>0.02</v>
          </cell>
          <cell r="O29">
            <v>7.7799999999999996E-3</v>
          </cell>
          <cell r="P29">
            <v>1.0221</v>
          </cell>
          <cell r="Q29">
            <v>1.6750000000000001E-2</v>
          </cell>
          <cell r="R29">
            <v>0.38301000000000002</v>
          </cell>
          <cell r="S29">
            <v>5.9950000000000001</v>
          </cell>
          <cell r="T29">
            <v>0</v>
          </cell>
          <cell r="U29">
            <v>0</v>
          </cell>
          <cell r="V29">
            <v>1.2</v>
          </cell>
          <cell r="W29">
            <v>0</v>
          </cell>
          <cell r="X29">
            <v>0.02</v>
          </cell>
          <cell r="Y29">
            <v>2.2599999999999998</v>
          </cell>
          <cell r="Z29">
            <v>3.0199999999999999E-6</v>
          </cell>
          <cell r="AA29">
            <v>3.7699999999999999E-6</v>
          </cell>
          <cell r="AB29">
            <v>3.2000000000000001E-2</v>
          </cell>
          <cell r="AC29">
            <v>26926</v>
          </cell>
          <cell r="AD29">
            <v>0</v>
          </cell>
          <cell r="AE29">
            <v>1</v>
          </cell>
        </row>
        <row r="30">
          <cell r="A30">
            <v>36039</v>
          </cell>
          <cell r="B30">
            <v>2162.9499999999998</v>
          </cell>
          <cell r="C30">
            <v>55</v>
          </cell>
          <cell r="D30">
            <v>15</v>
          </cell>
          <cell r="E30">
            <v>18</v>
          </cell>
          <cell r="F30">
            <v>0.4</v>
          </cell>
          <cell r="G30">
            <v>19.312200000000001</v>
          </cell>
          <cell r="H30">
            <v>23.2</v>
          </cell>
          <cell r="I30">
            <v>0.4</v>
          </cell>
          <cell r="J30">
            <v>2254.06</v>
          </cell>
          <cell r="K30">
            <v>0.84689999999999999</v>
          </cell>
          <cell r="L30">
            <v>0.15310000000000001</v>
          </cell>
          <cell r="M30">
            <v>1633.69</v>
          </cell>
          <cell r="N30">
            <v>0.02</v>
          </cell>
          <cell r="O30">
            <v>7.9900000000000006E-3</v>
          </cell>
          <cell r="P30">
            <v>1.0223</v>
          </cell>
          <cell r="Q30">
            <v>1.6629999999999999E-2</v>
          </cell>
          <cell r="R30">
            <v>0.38301000000000002</v>
          </cell>
          <cell r="S30">
            <v>5.8289999999999997</v>
          </cell>
          <cell r="T30">
            <v>0</v>
          </cell>
          <cell r="U30">
            <v>0</v>
          </cell>
          <cell r="V30">
            <v>1.2</v>
          </cell>
          <cell r="W30">
            <v>0</v>
          </cell>
          <cell r="X30">
            <v>0.02</v>
          </cell>
          <cell r="Y30">
            <v>2.2599999999999998</v>
          </cell>
          <cell r="Z30">
            <v>3.0199999999999999E-6</v>
          </cell>
          <cell r="AA30">
            <v>3.7699999999999999E-6</v>
          </cell>
          <cell r="AB30">
            <v>3.3000000000000002E-2</v>
          </cell>
          <cell r="AC30">
            <v>27524.7</v>
          </cell>
          <cell r="AD30">
            <v>0</v>
          </cell>
          <cell r="AE30">
            <v>1</v>
          </cell>
        </row>
        <row r="31">
          <cell r="A31">
            <v>36069</v>
          </cell>
          <cell r="B31">
            <v>2114.48</v>
          </cell>
          <cell r="C31">
            <v>55.9</v>
          </cell>
          <cell r="D31">
            <v>10</v>
          </cell>
          <cell r="E31">
            <v>12</v>
          </cell>
          <cell r="F31">
            <v>0.2</v>
          </cell>
          <cell r="G31">
            <v>15</v>
          </cell>
          <cell r="H31">
            <v>18</v>
          </cell>
          <cell r="I31">
            <v>0.4</v>
          </cell>
          <cell r="J31">
            <v>2202.8000000000002</v>
          </cell>
          <cell r="K31">
            <v>0.8468</v>
          </cell>
          <cell r="L31">
            <v>0.1532</v>
          </cell>
          <cell r="M31">
            <v>1651.82</v>
          </cell>
          <cell r="N31">
            <v>0.02</v>
          </cell>
          <cell r="O31">
            <v>8.1499999999999993E-3</v>
          </cell>
          <cell r="P31">
            <v>1.0224</v>
          </cell>
          <cell r="Q31">
            <v>1.653E-2</v>
          </cell>
          <cell r="R31">
            <v>0.38301000000000002</v>
          </cell>
          <cell r="S31">
            <v>5.6989999999999998</v>
          </cell>
          <cell r="T31">
            <v>0</v>
          </cell>
          <cell r="U31">
            <v>0</v>
          </cell>
          <cell r="V31">
            <v>1.2</v>
          </cell>
          <cell r="W31">
            <v>0</v>
          </cell>
          <cell r="X31">
            <v>0.02</v>
          </cell>
          <cell r="Y31">
            <v>2.2599999999999998</v>
          </cell>
          <cell r="Z31">
            <v>3.0199999999999999E-6</v>
          </cell>
          <cell r="AA31">
            <v>3.7699999999999999E-6</v>
          </cell>
          <cell r="AB31">
            <v>3.4000000000000002E-2</v>
          </cell>
          <cell r="AC31">
            <v>27974.7</v>
          </cell>
          <cell r="AD31">
            <v>0</v>
          </cell>
          <cell r="AE31">
            <v>1</v>
          </cell>
        </row>
        <row r="32">
          <cell r="A32">
            <v>36100</v>
          </cell>
          <cell r="B32">
            <v>2086.5700000000002</v>
          </cell>
          <cell r="C32">
            <v>56.6</v>
          </cell>
          <cell r="D32">
            <v>10</v>
          </cell>
          <cell r="E32">
            <v>12</v>
          </cell>
          <cell r="F32">
            <v>0.2</v>
          </cell>
          <cell r="G32">
            <v>10</v>
          </cell>
          <cell r="H32">
            <v>12</v>
          </cell>
          <cell r="I32">
            <v>0.2</v>
          </cell>
          <cell r="J32">
            <v>2173</v>
          </cell>
          <cell r="K32">
            <v>0.8468</v>
          </cell>
          <cell r="L32">
            <v>0.1532</v>
          </cell>
          <cell r="M32">
            <v>1619.99</v>
          </cell>
          <cell r="N32">
            <v>0.02</v>
          </cell>
          <cell r="O32">
            <v>8.2699999999999996E-3</v>
          </cell>
          <cell r="P32">
            <v>1.0225</v>
          </cell>
          <cell r="Q32">
            <v>1.6469999999999999E-2</v>
          </cell>
          <cell r="R32">
            <v>0.38301000000000002</v>
          </cell>
          <cell r="S32">
            <v>5.6230000000000002</v>
          </cell>
          <cell r="T32">
            <v>0</v>
          </cell>
          <cell r="U32">
            <v>0</v>
          </cell>
          <cell r="V32">
            <v>1.2</v>
          </cell>
          <cell r="W32">
            <v>0</v>
          </cell>
          <cell r="X32">
            <v>0.02</v>
          </cell>
          <cell r="Y32">
            <v>2.2599999999999998</v>
          </cell>
          <cell r="Z32">
            <v>3.0199999999999999E-6</v>
          </cell>
          <cell r="AA32">
            <v>3.7699999999999999E-6</v>
          </cell>
          <cell r="AB32">
            <v>3.4000000000000002E-2</v>
          </cell>
          <cell r="AC32">
            <v>28284.7</v>
          </cell>
          <cell r="AD32">
            <v>0</v>
          </cell>
          <cell r="AE32">
            <v>1</v>
          </cell>
        </row>
        <row r="33">
          <cell r="A33">
            <v>36130</v>
          </cell>
          <cell r="B33">
            <v>2063.5500000000002</v>
          </cell>
          <cell r="C33">
            <v>57.2</v>
          </cell>
          <cell r="D33">
            <v>10</v>
          </cell>
          <cell r="E33">
            <v>12</v>
          </cell>
          <cell r="F33">
            <v>0.3</v>
          </cell>
          <cell r="G33">
            <v>10</v>
          </cell>
          <cell r="H33">
            <v>12</v>
          </cell>
          <cell r="I33">
            <v>0.2</v>
          </cell>
          <cell r="J33">
            <v>2148.1799999999998</v>
          </cell>
          <cell r="K33">
            <v>0.8468</v>
          </cell>
          <cell r="L33">
            <v>0.1532</v>
          </cell>
          <cell r="M33">
            <v>1600.27</v>
          </cell>
          <cell r="N33">
            <v>0.02</v>
          </cell>
          <cell r="O33">
            <v>8.3800000000000003E-3</v>
          </cell>
          <cell r="P33">
            <v>1.0226</v>
          </cell>
          <cell r="Q33">
            <v>1.6410000000000001E-2</v>
          </cell>
          <cell r="R33">
            <v>0.38301000000000002</v>
          </cell>
          <cell r="S33">
            <v>5.5609999999999999</v>
          </cell>
          <cell r="T33">
            <v>0</v>
          </cell>
          <cell r="U33">
            <v>0</v>
          </cell>
          <cell r="V33">
            <v>1.2</v>
          </cell>
          <cell r="W33">
            <v>0</v>
          </cell>
          <cell r="X33">
            <v>0.02</v>
          </cell>
          <cell r="Y33">
            <v>2.2599999999999998</v>
          </cell>
          <cell r="Z33">
            <v>3.0199999999999999E-6</v>
          </cell>
          <cell r="AA33">
            <v>3.7699999999999999E-6</v>
          </cell>
          <cell r="AB33">
            <v>3.4000000000000002E-2</v>
          </cell>
          <cell r="AC33">
            <v>28584.7</v>
          </cell>
          <cell r="AD33">
            <v>0</v>
          </cell>
          <cell r="AE33">
            <v>1</v>
          </cell>
        </row>
        <row r="34">
          <cell r="A34">
            <v>36161</v>
          </cell>
          <cell r="B34">
            <v>2040.45</v>
          </cell>
          <cell r="C34">
            <v>57.8</v>
          </cell>
          <cell r="D34">
            <v>20</v>
          </cell>
          <cell r="E34">
            <v>24</v>
          </cell>
          <cell r="F34">
            <v>0.5</v>
          </cell>
          <cell r="G34">
            <v>9.4502000000000006</v>
          </cell>
          <cell r="H34">
            <v>11.3</v>
          </cell>
          <cell r="I34">
            <v>0.2</v>
          </cell>
          <cell r="J34">
            <v>2123.2800000000002</v>
          </cell>
          <cell r="K34">
            <v>0.8468</v>
          </cell>
          <cell r="L34">
            <v>0.1532</v>
          </cell>
          <cell r="M34">
            <v>1428.79</v>
          </cell>
          <cell r="N34">
            <v>0.03</v>
          </cell>
          <cell r="O34">
            <v>8.5000000000000006E-3</v>
          </cell>
          <cell r="P34">
            <v>1.0226</v>
          </cell>
          <cell r="Q34">
            <v>1.636E-2</v>
          </cell>
          <cell r="R34">
            <v>0.38301000000000002</v>
          </cell>
          <cell r="S34">
            <v>5.4980000000000002</v>
          </cell>
          <cell r="T34">
            <v>0</v>
          </cell>
          <cell r="U34">
            <v>0</v>
          </cell>
          <cell r="V34">
            <v>1.2</v>
          </cell>
          <cell r="W34">
            <v>0</v>
          </cell>
          <cell r="X34">
            <v>0.02</v>
          </cell>
          <cell r="Y34">
            <v>2.2599999999999998</v>
          </cell>
          <cell r="Z34">
            <v>3.0199999999999999E-6</v>
          </cell>
          <cell r="AA34">
            <v>3.7699999999999999E-6</v>
          </cell>
          <cell r="AB34">
            <v>3.5000000000000003E-2</v>
          </cell>
          <cell r="AC34">
            <v>28877.599999999999</v>
          </cell>
          <cell r="AD34">
            <v>0</v>
          </cell>
          <cell r="AE34">
            <v>1</v>
          </cell>
        </row>
        <row r="35">
          <cell r="A35">
            <v>36192</v>
          </cell>
          <cell r="B35">
            <v>1989.41</v>
          </cell>
          <cell r="C35">
            <v>59</v>
          </cell>
          <cell r="D35">
            <v>20</v>
          </cell>
          <cell r="E35">
            <v>24</v>
          </cell>
          <cell r="F35">
            <v>0.5</v>
          </cell>
          <cell r="G35">
            <v>20</v>
          </cell>
          <cell r="H35">
            <v>24</v>
          </cell>
          <cell r="I35">
            <v>0.5</v>
          </cell>
          <cell r="J35">
            <v>2068.33</v>
          </cell>
          <cell r="K35">
            <v>0.84670000000000001</v>
          </cell>
          <cell r="L35">
            <v>0.15329999999999999</v>
          </cell>
          <cell r="M35">
            <v>1378.28</v>
          </cell>
          <cell r="N35">
            <v>0.03</v>
          </cell>
          <cell r="O35">
            <v>8.7500000000000008E-3</v>
          </cell>
          <cell r="P35">
            <v>1.0227999999999999</v>
          </cell>
          <cell r="Q35">
            <v>1.6240000000000001E-2</v>
          </cell>
          <cell r="R35">
            <v>0.38301000000000002</v>
          </cell>
          <cell r="S35">
            <v>5.359</v>
          </cell>
          <cell r="T35">
            <v>0</v>
          </cell>
          <cell r="U35">
            <v>0</v>
          </cell>
          <cell r="V35">
            <v>1.2</v>
          </cell>
          <cell r="W35">
            <v>0</v>
          </cell>
          <cell r="X35">
            <v>0.02</v>
          </cell>
          <cell r="Y35">
            <v>2.2599999999999998</v>
          </cell>
          <cell r="Z35">
            <v>3.0199999999999999E-6</v>
          </cell>
          <cell r="AA35">
            <v>3.7699999999999999E-6</v>
          </cell>
          <cell r="AB35">
            <v>3.5000000000000003E-2</v>
          </cell>
          <cell r="AC35">
            <v>29497.599999999999</v>
          </cell>
          <cell r="AD35">
            <v>0</v>
          </cell>
          <cell r="AE35">
            <v>1</v>
          </cell>
        </row>
        <row r="36">
          <cell r="A36">
            <v>36220</v>
          </cell>
          <cell r="B36">
            <v>1940.59</v>
          </cell>
          <cell r="C36">
            <v>60.1</v>
          </cell>
          <cell r="D36">
            <v>20</v>
          </cell>
          <cell r="E36">
            <v>24</v>
          </cell>
          <cell r="F36">
            <v>0.6</v>
          </cell>
          <cell r="G36">
            <v>20</v>
          </cell>
          <cell r="H36">
            <v>24</v>
          </cell>
          <cell r="I36">
            <v>0.5</v>
          </cell>
          <cell r="J36">
            <v>2015.87</v>
          </cell>
          <cell r="K36">
            <v>0.84670000000000001</v>
          </cell>
          <cell r="L36">
            <v>0.15329999999999999</v>
          </cell>
          <cell r="M36">
            <v>1329.69</v>
          </cell>
          <cell r="N36">
            <v>0.03</v>
          </cell>
          <cell r="O36">
            <v>8.9999999999999993E-3</v>
          </cell>
          <cell r="P36">
            <v>1.0229999999999999</v>
          </cell>
          <cell r="Q36">
            <v>1.6129999999999999E-2</v>
          </cell>
          <cell r="R36">
            <v>0.38301000000000002</v>
          </cell>
          <cell r="S36">
            <v>5.2249999999999996</v>
          </cell>
          <cell r="T36">
            <v>0</v>
          </cell>
          <cell r="U36">
            <v>0</v>
          </cell>
          <cell r="V36">
            <v>1.2</v>
          </cell>
          <cell r="W36">
            <v>0</v>
          </cell>
          <cell r="X36">
            <v>0.02</v>
          </cell>
          <cell r="Y36">
            <v>2.2599999999999998</v>
          </cell>
          <cell r="Z36">
            <v>3.0199999999999999E-6</v>
          </cell>
          <cell r="AA36">
            <v>3.7699999999999999E-6</v>
          </cell>
          <cell r="AB36">
            <v>3.5999999999999997E-2</v>
          </cell>
          <cell r="AC36">
            <v>30057.599999999999</v>
          </cell>
          <cell r="AD36">
            <v>0</v>
          </cell>
          <cell r="AE36">
            <v>1</v>
          </cell>
        </row>
        <row r="37">
          <cell r="A37">
            <v>36251</v>
          </cell>
          <cell r="B37">
            <v>1883.26</v>
          </cell>
          <cell r="C37">
            <v>61.4</v>
          </cell>
          <cell r="D37">
            <v>20</v>
          </cell>
          <cell r="E37">
            <v>24</v>
          </cell>
          <cell r="F37">
            <v>0.6</v>
          </cell>
          <cell r="G37">
            <v>20</v>
          </cell>
          <cell r="H37">
            <v>24</v>
          </cell>
          <cell r="I37">
            <v>0.6</v>
          </cell>
          <cell r="J37">
            <v>1954.38</v>
          </cell>
          <cell r="K37">
            <v>0.84660000000000002</v>
          </cell>
          <cell r="L37">
            <v>0.15340000000000001</v>
          </cell>
          <cell r="M37">
            <v>1272.69</v>
          </cell>
          <cell r="N37">
            <v>0.03</v>
          </cell>
          <cell r="O37">
            <v>9.2800000000000001E-3</v>
          </cell>
          <cell r="P37">
            <v>1.0230999999999999</v>
          </cell>
          <cell r="Q37">
            <v>1.5990000000000001E-2</v>
          </cell>
          <cell r="R37">
            <v>0.38301000000000002</v>
          </cell>
          <cell r="S37">
            <v>5.0679999999999996</v>
          </cell>
          <cell r="T37">
            <v>0</v>
          </cell>
          <cell r="U37">
            <v>0</v>
          </cell>
          <cell r="V37">
            <v>1.2</v>
          </cell>
          <cell r="W37">
            <v>0</v>
          </cell>
          <cell r="X37">
            <v>0.02</v>
          </cell>
          <cell r="Y37">
            <v>2.2599999999999998</v>
          </cell>
          <cell r="Z37">
            <v>3.0199999999999999E-6</v>
          </cell>
          <cell r="AA37">
            <v>3.7699999999999999E-6</v>
          </cell>
          <cell r="AB37">
            <v>3.6999999999999998E-2</v>
          </cell>
          <cell r="AC37">
            <v>30677.599999999999</v>
          </cell>
          <cell r="AD37">
            <v>0</v>
          </cell>
          <cell r="AE37">
            <v>1</v>
          </cell>
        </row>
        <row r="38">
          <cell r="A38">
            <v>36281</v>
          </cell>
          <cell r="B38">
            <v>1824.2</v>
          </cell>
          <cell r="C38">
            <v>62.6</v>
          </cell>
          <cell r="D38">
            <v>20</v>
          </cell>
          <cell r="E38">
            <v>24</v>
          </cell>
          <cell r="F38">
            <v>0.6</v>
          </cell>
          <cell r="G38">
            <v>20</v>
          </cell>
          <cell r="H38">
            <v>24</v>
          </cell>
          <cell r="I38">
            <v>0.6</v>
          </cell>
          <cell r="J38">
            <v>1891.15</v>
          </cell>
          <cell r="K38">
            <v>0.84650000000000003</v>
          </cell>
          <cell r="L38">
            <v>0.1535</v>
          </cell>
          <cell r="M38">
            <v>1213.51</v>
          </cell>
          <cell r="N38">
            <v>0.03</v>
          </cell>
          <cell r="O38">
            <v>9.58E-3</v>
          </cell>
          <cell r="P38">
            <v>1.0233000000000001</v>
          </cell>
          <cell r="Q38">
            <v>1.5859999999999999E-2</v>
          </cell>
          <cell r="R38">
            <v>0.38301000000000002</v>
          </cell>
          <cell r="S38">
            <v>4.9059999999999997</v>
          </cell>
          <cell r="T38">
            <v>0</v>
          </cell>
          <cell r="U38">
            <v>0</v>
          </cell>
          <cell r="V38">
            <v>1.2</v>
          </cell>
          <cell r="W38">
            <v>0</v>
          </cell>
          <cell r="X38">
            <v>0.02</v>
          </cell>
          <cell r="Y38">
            <v>2.2599999999999998</v>
          </cell>
          <cell r="Z38">
            <v>3.0199999999999999E-6</v>
          </cell>
          <cell r="AA38">
            <v>3.7699999999999999E-6</v>
          </cell>
          <cell r="AB38">
            <v>3.7999999999999999E-2</v>
          </cell>
          <cell r="AC38">
            <v>31277.599999999999</v>
          </cell>
          <cell r="AD38">
            <v>0</v>
          </cell>
          <cell r="AE38">
            <v>1</v>
          </cell>
        </row>
        <row r="39">
          <cell r="A39">
            <v>36312</v>
          </cell>
          <cell r="B39">
            <v>1767.63</v>
          </cell>
          <cell r="C39">
            <v>63.8</v>
          </cell>
          <cell r="D39">
            <v>20</v>
          </cell>
          <cell r="E39">
            <v>24</v>
          </cell>
          <cell r="F39">
            <v>0.6</v>
          </cell>
          <cell r="G39">
            <v>20</v>
          </cell>
          <cell r="H39">
            <v>24</v>
          </cell>
          <cell r="I39">
            <v>0.6</v>
          </cell>
          <cell r="J39">
            <v>1830.1</v>
          </cell>
          <cell r="K39">
            <v>0.84650000000000003</v>
          </cell>
          <cell r="L39">
            <v>0.1535</v>
          </cell>
          <cell r="M39">
            <v>1156.4100000000001</v>
          </cell>
          <cell r="N39">
            <v>0.03</v>
          </cell>
          <cell r="O39">
            <v>9.9100000000000004E-3</v>
          </cell>
          <cell r="P39">
            <v>1.0235000000000001</v>
          </cell>
          <cell r="Q39">
            <v>1.575E-2</v>
          </cell>
          <cell r="R39">
            <v>0.38301000000000002</v>
          </cell>
          <cell r="S39">
            <v>4.75</v>
          </cell>
          <cell r="T39">
            <v>0</v>
          </cell>
          <cell r="U39">
            <v>0</v>
          </cell>
          <cell r="V39">
            <v>1.2</v>
          </cell>
          <cell r="W39">
            <v>0</v>
          </cell>
          <cell r="X39">
            <v>0.02</v>
          </cell>
          <cell r="Y39">
            <v>2.2599999999999998</v>
          </cell>
          <cell r="Z39">
            <v>3.0199999999999999E-6</v>
          </cell>
          <cell r="AA39">
            <v>3.7699999999999999E-6</v>
          </cell>
          <cell r="AB39">
            <v>3.7999999999999999E-2</v>
          </cell>
          <cell r="AC39">
            <v>31897.599999999999</v>
          </cell>
          <cell r="AD39">
            <v>0</v>
          </cell>
          <cell r="AE39">
            <v>1</v>
          </cell>
        </row>
        <row r="40">
          <cell r="A40">
            <v>36342</v>
          </cell>
          <cell r="B40">
            <v>1714.32</v>
          </cell>
          <cell r="C40">
            <v>65</v>
          </cell>
          <cell r="D40">
            <v>20</v>
          </cell>
          <cell r="E40">
            <v>24</v>
          </cell>
          <cell r="F40">
            <v>0.7</v>
          </cell>
          <cell r="G40">
            <v>20</v>
          </cell>
          <cell r="H40">
            <v>24</v>
          </cell>
          <cell r="I40">
            <v>0.6</v>
          </cell>
          <cell r="J40">
            <v>1772.3</v>
          </cell>
          <cell r="K40">
            <v>0.84640000000000004</v>
          </cell>
          <cell r="L40">
            <v>0.15359999999999999</v>
          </cell>
          <cell r="M40">
            <v>1102.54</v>
          </cell>
          <cell r="N40">
            <v>0.03</v>
          </cell>
          <cell r="O40">
            <v>1.0240000000000001E-2</v>
          </cell>
          <cell r="P40">
            <v>1.0237000000000001</v>
          </cell>
          <cell r="Q40">
            <v>1.566E-2</v>
          </cell>
          <cell r="R40">
            <v>0.38301000000000002</v>
          </cell>
          <cell r="S40">
            <v>4.6020000000000003</v>
          </cell>
          <cell r="T40">
            <v>0</v>
          </cell>
          <cell r="U40">
            <v>0</v>
          </cell>
          <cell r="V40">
            <v>1.2</v>
          </cell>
          <cell r="W40">
            <v>0</v>
          </cell>
          <cell r="X40">
            <v>0.02</v>
          </cell>
          <cell r="Y40">
            <v>2.2599999999999998</v>
          </cell>
          <cell r="Z40">
            <v>3.0199999999999999E-6</v>
          </cell>
          <cell r="AA40">
            <v>3.7699999999999999E-6</v>
          </cell>
          <cell r="AB40">
            <v>3.9E-2</v>
          </cell>
          <cell r="AC40">
            <v>32497.599999999999</v>
          </cell>
          <cell r="AD40">
            <v>0</v>
          </cell>
          <cell r="AE40">
            <v>1</v>
          </cell>
        </row>
        <row r="41">
          <cell r="A41">
            <v>36373</v>
          </cell>
          <cell r="B41">
            <v>1655.28</v>
          </cell>
          <cell r="C41">
            <v>66.2</v>
          </cell>
          <cell r="D41">
            <v>20</v>
          </cell>
          <cell r="E41">
            <v>24</v>
          </cell>
          <cell r="F41">
            <v>0.7</v>
          </cell>
          <cell r="G41">
            <v>20</v>
          </cell>
          <cell r="H41">
            <v>24</v>
          </cell>
          <cell r="I41">
            <v>0.7</v>
          </cell>
          <cell r="J41">
            <v>1708.49</v>
          </cell>
          <cell r="K41">
            <v>0.84640000000000004</v>
          </cell>
          <cell r="L41">
            <v>0.15359999999999999</v>
          </cell>
          <cell r="M41">
            <v>1042.19</v>
          </cell>
          <cell r="N41">
            <v>0.03</v>
          </cell>
          <cell r="O41">
            <v>1.0619999999999999E-2</v>
          </cell>
          <cell r="P41">
            <v>1.0238</v>
          </cell>
          <cell r="Q41">
            <v>1.5559999999999999E-2</v>
          </cell>
          <cell r="R41">
            <v>0.38301000000000002</v>
          </cell>
          <cell r="S41">
            <v>4.4390000000000001</v>
          </cell>
          <cell r="T41">
            <v>0</v>
          </cell>
          <cell r="U41">
            <v>0</v>
          </cell>
          <cell r="V41">
            <v>1.2</v>
          </cell>
          <cell r="W41">
            <v>0</v>
          </cell>
          <cell r="X41">
            <v>0.02</v>
          </cell>
          <cell r="Y41">
            <v>2.2599999999999998</v>
          </cell>
          <cell r="Z41">
            <v>3.0199999999999999E-6</v>
          </cell>
          <cell r="AA41">
            <v>3.7699999999999999E-6</v>
          </cell>
          <cell r="AB41">
            <v>0.04</v>
          </cell>
          <cell r="AC41">
            <v>33117.599999999999</v>
          </cell>
          <cell r="AD41">
            <v>0</v>
          </cell>
          <cell r="AE41">
            <v>1</v>
          </cell>
        </row>
        <row r="42">
          <cell r="A42">
            <v>36404</v>
          </cell>
          <cell r="B42">
            <v>1591.77</v>
          </cell>
          <cell r="C42">
            <v>67.5</v>
          </cell>
          <cell r="D42">
            <v>20</v>
          </cell>
          <cell r="E42">
            <v>24</v>
          </cell>
          <cell r="F42">
            <v>0.7</v>
          </cell>
          <cell r="G42">
            <v>20</v>
          </cell>
          <cell r="H42">
            <v>24</v>
          </cell>
          <cell r="I42">
            <v>0.7</v>
          </cell>
          <cell r="J42">
            <v>1640.06</v>
          </cell>
          <cell r="K42">
            <v>0.84630000000000005</v>
          </cell>
          <cell r="L42">
            <v>0.1537</v>
          </cell>
          <cell r="M42">
            <v>973.18</v>
          </cell>
          <cell r="N42">
            <v>0.03</v>
          </cell>
          <cell r="O42">
            <v>1.102E-2</v>
          </cell>
          <cell r="P42">
            <v>1.024</v>
          </cell>
          <cell r="Q42">
            <v>1.545E-2</v>
          </cell>
          <cell r="R42">
            <v>0.38301000000000002</v>
          </cell>
          <cell r="S42">
            <v>4.2629999999999999</v>
          </cell>
          <cell r="T42">
            <v>0</v>
          </cell>
          <cell r="U42">
            <v>0</v>
          </cell>
          <cell r="V42">
            <v>1.2</v>
          </cell>
          <cell r="W42">
            <v>0</v>
          </cell>
          <cell r="X42">
            <v>0.02</v>
          </cell>
          <cell r="Y42">
            <v>2.2599999999999998</v>
          </cell>
          <cell r="Z42">
            <v>3.0199999999999999E-6</v>
          </cell>
          <cell r="AA42">
            <v>3.7699999999999999E-6</v>
          </cell>
          <cell r="AB42">
            <v>0.04</v>
          </cell>
          <cell r="AC42">
            <v>33737.599999999999</v>
          </cell>
          <cell r="AD42">
            <v>0</v>
          </cell>
          <cell r="AE42">
            <v>1</v>
          </cell>
        </row>
        <row r="43">
          <cell r="A43">
            <v>36434</v>
          </cell>
          <cell r="B43">
            <v>1526.34</v>
          </cell>
          <cell r="C43">
            <v>68.7</v>
          </cell>
          <cell r="D43">
            <v>20</v>
          </cell>
          <cell r="E43">
            <v>24</v>
          </cell>
          <cell r="F43">
            <v>0.8</v>
          </cell>
          <cell r="G43">
            <v>19.7697</v>
          </cell>
          <cell r="H43">
            <v>23.7</v>
          </cell>
          <cell r="I43">
            <v>0.7</v>
          </cell>
          <cell r="J43">
            <v>1569.83</v>
          </cell>
          <cell r="K43">
            <v>0.84619999999999995</v>
          </cell>
          <cell r="L43">
            <v>0.15379999999999999</v>
          </cell>
          <cell r="M43">
            <v>893.79</v>
          </cell>
          <cell r="N43">
            <v>0.04</v>
          </cell>
          <cell r="O43">
            <v>1.1429999999999999E-2</v>
          </cell>
          <cell r="P43">
            <v>1.0242</v>
          </cell>
          <cell r="Q43">
            <v>1.5339999999999999E-2</v>
          </cell>
          <cell r="R43">
            <v>0.38301000000000002</v>
          </cell>
          <cell r="S43">
            <v>4.0810000000000004</v>
          </cell>
          <cell r="T43">
            <v>0</v>
          </cell>
          <cell r="U43">
            <v>0</v>
          </cell>
          <cell r="V43">
            <v>1.2</v>
          </cell>
          <cell r="W43">
            <v>0</v>
          </cell>
          <cell r="X43">
            <v>0.02</v>
          </cell>
          <cell r="Y43">
            <v>2.2599999999999998</v>
          </cell>
          <cell r="Z43">
            <v>3.01E-6</v>
          </cell>
          <cell r="AA43">
            <v>3.7699999999999999E-6</v>
          </cell>
          <cell r="AB43">
            <v>4.1000000000000002E-2</v>
          </cell>
          <cell r="AC43">
            <v>34330.699999999997</v>
          </cell>
          <cell r="AD43">
            <v>0</v>
          </cell>
          <cell r="AE43">
            <v>1</v>
          </cell>
        </row>
        <row r="44">
          <cell r="A44">
            <v>36465</v>
          </cell>
          <cell r="B44">
            <v>1469.79</v>
          </cell>
          <cell r="C44">
            <v>69.900000000000006</v>
          </cell>
          <cell r="D44">
            <v>20</v>
          </cell>
          <cell r="E44">
            <v>24</v>
          </cell>
          <cell r="F44">
            <v>0.8</v>
          </cell>
          <cell r="G44">
            <v>20</v>
          </cell>
          <cell r="H44">
            <v>24</v>
          </cell>
          <cell r="I44">
            <v>0.8</v>
          </cell>
          <cell r="J44">
            <v>1509.17</v>
          </cell>
          <cell r="K44">
            <v>0.84619999999999995</v>
          </cell>
          <cell r="L44">
            <v>0.15379999999999999</v>
          </cell>
          <cell r="M44">
            <v>824.69</v>
          </cell>
          <cell r="N44">
            <v>0.04</v>
          </cell>
          <cell r="O44">
            <v>1.1900000000000001E-2</v>
          </cell>
          <cell r="P44">
            <v>1.0244</v>
          </cell>
          <cell r="Q44">
            <v>1.525E-2</v>
          </cell>
          <cell r="R44">
            <v>0.38301000000000002</v>
          </cell>
          <cell r="S44">
            <v>3.9239999999999999</v>
          </cell>
          <cell r="T44">
            <v>0</v>
          </cell>
          <cell r="U44">
            <v>0</v>
          </cell>
          <cell r="V44">
            <v>1.2</v>
          </cell>
          <cell r="W44">
            <v>0</v>
          </cell>
          <cell r="X44">
            <v>0.02</v>
          </cell>
          <cell r="Y44">
            <v>2.2599999999999998</v>
          </cell>
          <cell r="Z44">
            <v>3.01E-6</v>
          </cell>
          <cell r="AA44">
            <v>3.7699999999999999E-6</v>
          </cell>
          <cell r="AB44">
            <v>4.2000000000000003E-2</v>
          </cell>
          <cell r="AC44">
            <v>34950.699999999997</v>
          </cell>
          <cell r="AD44">
            <v>1E-3</v>
          </cell>
          <cell r="AE44">
            <v>1</v>
          </cell>
        </row>
        <row r="45">
          <cell r="A45">
            <v>36495</v>
          </cell>
          <cell r="B45">
            <v>1420.53</v>
          </cell>
          <cell r="C45">
            <v>71.099999999999994</v>
          </cell>
          <cell r="D45">
            <v>10</v>
          </cell>
          <cell r="E45">
            <v>12</v>
          </cell>
          <cell r="F45">
            <v>0.4</v>
          </cell>
          <cell r="G45">
            <v>20</v>
          </cell>
          <cell r="H45">
            <v>24</v>
          </cell>
          <cell r="I45">
            <v>0.8</v>
          </cell>
          <cell r="J45">
            <v>1456.38</v>
          </cell>
          <cell r="K45">
            <v>0.84609999999999996</v>
          </cell>
          <cell r="L45">
            <v>0.15390000000000001</v>
          </cell>
          <cell r="M45">
            <v>1044.51</v>
          </cell>
          <cell r="N45">
            <v>0.04</v>
          </cell>
          <cell r="O45">
            <v>1.239E-2</v>
          </cell>
          <cell r="P45">
            <v>1.0246</v>
          </cell>
          <cell r="Q45">
            <v>1.5169999999999999E-2</v>
          </cell>
          <cell r="R45">
            <v>0.38301000000000002</v>
          </cell>
          <cell r="S45">
            <v>3.7869999999999999</v>
          </cell>
          <cell r="T45">
            <v>0</v>
          </cell>
          <cell r="U45">
            <v>0</v>
          </cell>
          <cell r="V45">
            <v>1.2</v>
          </cell>
          <cell r="W45">
            <v>0</v>
          </cell>
          <cell r="X45">
            <v>0.02</v>
          </cell>
          <cell r="Y45">
            <v>2.2599999999999998</v>
          </cell>
          <cell r="Z45">
            <v>3.01E-6</v>
          </cell>
          <cell r="AA45">
            <v>3.7699999999999999E-6</v>
          </cell>
          <cell r="AB45">
            <v>4.2999999999999997E-2</v>
          </cell>
          <cell r="AC45">
            <v>35550.699999999997</v>
          </cell>
          <cell r="AD45">
            <v>1E-3</v>
          </cell>
          <cell r="AE45">
            <v>1</v>
          </cell>
        </row>
        <row r="46">
          <cell r="A46">
            <v>36526</v>
          </cell>
          <cell r="B46">
            <v>1393.45</v>
          </cell>
          <cell r="C46">
            <v>71.7</v>
          </cell>
          <cell r="D46">
            <v>10</v>
          </cell>
          <cell r="E46">
            <v>12</v>
          </cell>
          <cell r="F46">
            <v>0.4</v>
          </cell>
          <cell r="G46">
            <v>10</v>
          </cell>
          <cell r="H46">
            <v>12</v>
          </cell>
          <cell r="I46">
            <v>0.4</v>
          </cell>
          <cell r="J46">
            <v>1427.43</v>
          </cell>
          <cell r="K46">
            <v>0.84609999999999996</v>
          </cell>
          <cell r="L46">
            <v>0.15390000000000001</v>
          </cell>
          <cell r="M46">
            <v>1021.22</v>
          </cell>
          <cell r="N46">
            <v>0.04</v>
          </cell>
          <cell r="O46">
            <v>1.2670000000000001E-2</v>
          </cell>
          <cell r="P46">
            <v>1.0246</v>
          </cell>
          <cell r="Q46">
            <v>1.512E-2</v>
          </cell>
          <cell r="R46">
            <v>0.38301000000000002</v>
          </cell>
          <cell r="S46">
            <v>3.7120000000000002</v>
          </cell>
          <cell r="T46">
            <v>0</v>
          </cell>
          <cell r="U46">
            <v>0</v>
          </cell>
          <cell r="V46">
            <v>1.2</v>
          </cell>
          <cell r="W46">
            <v>0</v>
          </cell>
          <cell r="X46">
            <v>0.02</v>
          </cell>
          <cell r="Y46">
            <v>2.2599999999999998</v>
          </cell>
          <cell r="Z46">
            <v>3.01E-6</v>
          </cell>
          <cell r="AA46">
            <v>3.7699999999999999E-6</v>
          </cell>
          <cell r="AB46">
            <v>4.2999999999999997E-2</v>
          </cell>
          <cell r="AC46">
            <v>35860.699999999997</v>
          </cell>
          <cell r="AD46">
            <v>1E-3</v>
          </cell>
          <cell r="AE46">
            <v>1</v>
          </cell>
        </row>
        <row r="47">
          <cell r="A47">
            <v>36557</v>
          </cell>
          <cell r="B47">
            <v>1365.16</v>
          </cell>
          <cell r="C47">
            <v>72.3</v>
          </cell>
          <cell r="D47">
            <v>10</v>
          </cell>
          <cell r="E47">
            <v>12</v>
          </cell>
          <cell r="F47">
            <v>0.4</v>
          </cell>
          <cell r="G47">
            <v>10</v>
          </cell>
          <cell r="H47">
            <v>12</v>
          </cell>
          <cell r="I47">
            <v>0.4</v>
          </cell>
          <cell r="J47">
            <v>1397.23</v>
          </cell>
          <cell r="K47">
            <v>0.84609999999999996</v>
          </cell>
          <cell r="L47">
            <v>0.15390000000000001</v>
          </cell>
          <cell r="M47">
            <v>995.76</v>
          </cell>
          <cell r="N47">
            <v>0.04</v>
          </cell>
          <cell r="O47">
            <v>1.295E-2</v>
          </cell>
          <cell r="P47">
            <v>1.0246999999999999</v>
          </cell>
          <cell r="Q47">
            <v>1.508E-2</v>
          </cell>
          <cell r="R47">
            <v>0.38301000000000002</v>
          </cell>
          <cell r="S47">
            <v>3.6339999999999999</v>
          </cell>
          <cell r="T47">
            <v>0</v>
          </cell>
          <cell r="U47">
            <v>0</v>
          </cell>
          <cell r="V47">
            <v>1.2</v>
          </cell>
          <cell r="W47">
            <v>0</v>
          </cell>
          <cell r="X47">
            <v>0.02</v>
          </cell>
          <cell r="Y47">
            <v>2.2599999999999998</v>
          </cell>
          <cell r="Z47">
            <v>3.01E-6</v>
          </cell>
          <cell r="AA47">
            <v>3.7699999999999999E-6</v>
          </cell>
          <cell r="AB47">
            <v>4.2999999999999997E-2</v>
          </cell>
          <cell r="AC47">
            <v>36170.699999999997</v>
          </cell>
          <cell r="AD47">
            <v>1E-3</v>
          </cell>
          <cell r="AE47">
            <v>1</v>
          </cell>
        </row>
        <row r="48">
          <cell r="A48">
            <v>36586</v>
          </cell>
          <cell r="B48">
            <v>1338.48</v>
          </cell>
          <cell r="C48">
            <v>72.900000000000006</v>
          </cell>
          <cell r="D48">
            <v>10</v>
          </cell>
          <cell r="E48">
            <v>12</v>
          </cell>
          <cell r="F48">
            <v>0.5</v>
          </cell>
          <cell r="G48">
            <v>10.0054</v>
          </cell>
          <cell r="H48">
            <v>12</v>
          </cell>
          <cell r="I48">
            <v>0.4</v>
          </cell>
          <cell r="J48">
            <v>1368.81</v>
          </cell>
          <cell r="K48">
            <v>0.84599999999999997</v>
          </cell>
          <cell r="L48">
            <v>0.154</v>
          </cell>
          <cell r="M48">
            <v>971.35</v>
          </cell>
          <cell r="N48">
            <v>0.04</v>
          </cell>
          <cell r="O48">
            <v>1.3220000000000001E-2</v>
          </cell>
          <cell r="P48">
            <v>1.0247999999999999</v>
          </cell>
          <cell r="Q48">
            <v>1.503E-2</v>
          </cell>
          <cell r="R48">
            <v>0.38301000000000002</v>
          </cell>
          <cell r="S48">
            <v>3.56</v>
          </cell>
          <cell r="T48">
            <v>0</v>
          </cell>
          <cell r="U48">
            <v>0</v>
          </cell>
          <cell r="V48">
            <v>1.2</v>
          </cell>
          <cell r="W48">
            <v>0</v>
          </cell>
          <cell r="X48">
            <v>0.02</v>
          </cell>
          <cell r="Y48">
            <v>2.2599999999999998</v>
          </cell>
          <cell r="Z48">
            <v>3.01E-6</v>
          </cell>
          <cell r="AA48">
            <v>3.7699999999999999E-6</v>
          </cell>
          <cell r="AB48">
            <v>4.3999999999999997E-2</v>
          </cell>
          <cell r="AC48">
            <v>36450.9</v>
          </cell>
          <cell r="AD48">
            <v>1E-3</v>
          </cell>
          <cell r="AE48">
            <v>1</v>
          </cell>
        </row>
        <row r="49">
          <cell r="A49">
            <v>36617</v>
          </cell>
          <cell r="B49">
            <v>1307.6500000000001</v>
          </cell>
          <cell r="C49">
            <v>73.5</v>
          </cell>
          <cell r="D49">
            <v>10</v>
          </cell>
          <cell r="E49">
            <v>12</v>
          </cell>
          <cell r="F49">
            <v>0.5</v>
          </cell>
          <cell r="G49">
            <v>10</v>
          </cell>
          <cell r="H49">
            <v>12</v>
          </cell>
          <cell r="I49">
            <v>0.5</v>
          </cell>
          <cell r="J49">
            <v>1336.01</v>
          </cell>
          <cell r="K49">
            <v>0.84599999999999997</v>
          </cell>
          <cell r="L49">
            <v>0.154</v>
          </cell>
          <cell r="M49">
            <v>941.96</v>
          </cell>
          <cell r="N49">
            <v>0.05</v>
          </cell>
          <cell r="O49">
            <v>1.3520000000000001E-2</v>
          </cell>
          <cell r="P49">
            <v>1.0248999999999999</v>
          </cell>
          <cell r="Q49">
            <v>1.498E-2</v>
          </cell>
          <cell r="R49">
            <v>0.38301000000000002</v>
          </cell>
          <cell r="S49">
            <v>3.4740000000000002</v>
          </cell>
          <cell r="T49">
            <v>0</v>
          </cell>
          <cell r="U49">
            <v>0</v>
          </cell>
          <cell r="V49">
            <v>1.2</v>
          </cell>
          <cell r="W49">
            <v>0</v>
          </cell>
          <cell r="X49">
            <v>0.02</v>
          </cell>
          <cell r="Y49">
            <v>2.2599999999999998</v>
          </cell>
          <cell r="Z49">
            <v>3.01E-6</v>
          </cell>
          <cell r="AA49">
            <v>3.7699999999999999E-6</v>
          </cell>
          <cell r="AB49">
            <v>4.3999999999999997E-2</v>
          </cell>
          <cell r="AC49">
            <v>36760.9</v>
          </cell>
          <cell r="AD49">
            <v>1E-3</v>
          </cell>
          <cell r="AE49">
            <v>1</v>
          </cell>
        </row>
        <row r="50">
          <cell r="A50">
            <v>36647</v>
          </cell>
          <cell r="B50">
            <v>1276.4100000000001</v>
          </cell>
          <cell r="C50">
            <v>74.099999999999994</v>
          </cell>
          <cell r="D50">
            <v>10</v>
          </cell>
          <cell r="E50">
            <v>12</v>
          </cell>
          <cell r="F50">
            <v>0.5</v>
          </cell>
          <cell r="G50">
            <v>10</v>
          </cell>
          <cell r="H50">
            <v>12</v>
          </cell>
          <cell r="I50">
            <v>0.5</v>
          </cell>
          <cell r="J50">
            <v>1302.8499999999999</v>
          </cell>
          <cell r="K50">
            <v>0.84599999999999997</v>
          </cell>
          <cell r="L50">
            <v>0.154</v>
          </cell>
          <cell r="M50">
            <v>912.08</v>
          </cell>
          <cell r="N50">
            <v>0.05</v>
          </cell>
          <cell r="O50">
            <v>1.384E-2</v>
          </cell>
          <cell r="P50">
            <v>1.0249999999999999</v>
          </cell>
          <cell r="Q50">
            <v>1.4930000000000001E-2</v>
          </cell>
          <cell r="R50">
            <v>0.38301000000000002</v>
          </cell>
          <cell r="S50">
            <v>3.3879999999999999</v>
          </cell>
          <cell r="T50">
            <v>0</v>
          </cell>
          <cell r="U50">
            <v>0</v>
          </cell>
          <cell r="V50">
            <v>1.2</v>
          </cell>
          <cell r="W50">
            <v>0</v>
          </cell>
          <cell r="X50">
            <v>0.02</v>
          </cell>
          <cell r="Y50">
            <v>2.2599999999999998</v>
          </cell>
          <cell r="Z50">
            <v>3.01E-6</v>
          </cell>
          <cell r="AA50">
            <v>3.7699999999999999E-6</v>
          </cell>
          <cell r="AB50">
            <v>4.3999999999999997E-2</v>
          </cell>
          <cell r="AC50">
            <v>37060.9</v>
          </cell>
          <cell r="AD50">
            <v>1E-3</v>
          </cell>
          <cell r="AE50">
            <v>1</v>
          </cell>
        </row>
        <row r="51">
          <cell r="A51">
            <v>36678</v>
          </cell>
          <cell r="B51">
            <v>1242.58</v>
          </cell>
          <cell r="C51">
            <v>74.7</v>
          </cell>
          <cell r="D51">
            <v>10</v>
          </cell>
          <cell r="E51">
            <v>12</v>
          </cell>
          <cell r="F51">
            <v>0.5</v>
          </cell>
          <cell r="G51">
            <v>10</v>
          </cell>
          <cell r="H51">
            <v>12</v>
          </cell>
          <cell r="I51">
            <v>0.5</v>
          </cell>
          <cell r="J51">
            <v>1267.01</v>
          </cell>
          <cell r="K51">
            <v>0.84589999999999999</v>
          </cell>
          <cell r="L51">
            <v>0.15409999999999999</v>
          </cell>
          <cell r="M51">
            <v>880.14</v>
          </cell>
          <cell r="N51">
            <v>0.05</v>
          </cell>
          <cell r="O51">
            <v>1.417E-2</v>
          </cell>
          <cell r="P51">
            <v>1.0250999999999999</v>
          </cell>
          <cell r="Q51">
            <v>1.487E-2</v>
          </cell>
          <cell r="R51">
            <v>0.38301000000000002</v>
          </cell>
          <cell r="S51">
            <v>3.294</v>
          </cell>
          <cell r="T51">
            <v>0</v>
          </cell>
          <cell r="U51">
            <v>0</v>
          </cell>
          <cell r="V51">
            <v>1.2</v>
          </cell>
          <cell r="W51">
            <v>0</v>
          </cell>
          <cell r="X51">
            <v>0.02</v>
          </cell>
          <cell r="Y51">
            <v>2.2599999999999998</v>
          </cell>
          <cell r="Z51">
            <v>3.01E-6</v>
          </cell>
          <cell r="AA51">
            <v>3.7699999999999999E-6</v>
          </cell>
          <cell r="AB51">
            <v>4.4999999999999998E-2</v>
          </cell>
          <cell r="AC51">
            <v>37370.9</v>
          </cell>
          <cell r="AD51">
            <v>1E-3</v>
          </cell>
          <cell r="AE51">
            <v>1</v>
          </cell>
        </row>
        <row r="52">
          <cell r="A52">
            <v>36708</v>
          </cell>
          <cell r="B52">
            <v>1208.23</v>
          </cell>
          <cell r="C52">
            <v>75.3</v>
          </cell>
          <cell r="D52">
            <v>10</v>
          </cell>
          <cell r="E52">
            <v>12</v>
          </cell>
          <cell r="F52">
            <v>0.5</v>
          </cell>
          <cell r="G52">
            <v>10</v>
          </cell>
          <cell r="H52">
            <v>12</v>
          </cell>
          <cell r="I52">
            <v>0.5</v>
          </cell>
          <cell r="J52">
            <v>1230.69</v>
          </cell>
          <cell r="K52">
            <v>0.84589999999999999</v>
          </cell>
          <cell r="L52">
            <v>0.15409999999999999</v>
          </cell>
          <cell r="M52">
            <v>845.11</v>
          </cell>
          <cell r="N52">
            <v>0.05</v>
          </cell>
          <cell r="O52">
            <v>1.452E-2</v>
          </cell>
          <cell r="P52">
            <v>1.0251999999999999</v>
          </cell>
          <cell r="Q52">
            <v>1.481E-2</v>
          </cell>
          <cell r="R52">
            <v>0.38301000000000002</v>
          </cell>
          <cell r="S52">
            <v>3.2</v>
          </cell>
          <cell r="T52">
            <v>0</v>
          </cell>
          <cell r="U52">
            <v>0</v>
          </cell>
          <cell r="V52">
            <v>1.2</v>
          </cell>
          <cell r="W52">
            <v>0</v>
          </cell>
          <cell r="X52">
            <v>0.02</v>
          </cell>
          <cell r="Y52">
            <v>2.2599999999999998</v>
          </cell>
          <cell r="Z52">
            <v>3.01E-6</v>
          </cell>
          <cell r="AA52">
            <v>3.7699999999999999E-6</v>
          </cell>
          <cell r="AB52">
            <v>4.4999999999999998E-2</v>
          </cell>
          <cell r="AC52">
            <v>37670.9</v>
          </cell>
          <cell r="AD52">
            <v>1E-3</v>
          </cell>
          <cell r="AE52">
            <v>1</v>
          </cell>
        </row>
        <row r="53">
          <cell r="A53">
            <v>36739</v>
          </cell>
          <cell r="B53">
            <v>1170.94</v>
          </cell>
          <cell r="C53">
            <v>76</v>
          </cell>
          <cell r="D53">
            <v>10</v>
          </cell>
          <cell r="E53">
            <v>12</v>
          </cell>
          <cell r="F53">
            <v>0.5</v>
          </cell>
          <cell r="G53">
            <v>10</v>
          </cell>
          <cell r="H53">
            <v>12</v>
          </cell>
          <cell r="I53">
            <v>0.5</v>
          </cell>
          <cell r="J53">
            <v>1191.3399999999999</v>
          </cell>
          <cell r="K53">
            <v>0.84589999999999999</v>
          </cell>
          <cell r="L53">
            <v>0.15409999999999999</v>
          </cell>
          <cell r="M53">
            <v>810.35</v>
          </cell>
          <cell r="N53">
            <v>0.05</v>
          </cell>
          <cell r="O53">
            <v>1.489E-2</v>
          </cell>
          <cell r="P53">
            <v>1.0253000000000001</v>
          </cell>
          <cell r="Q53">
            <v>1.4749999999999999E-2</v>
          </cell>
          <cell r="R53">
            <v>0.38301000000000002</v>
          </cell>
          <cell r="S53">
            <v>3.097</v>
          </cell>
          <cell r="T53">
            <v>0</v>
          </cell>
          <cell r="U53">
            <v>0</v>
          </cell>
          <cell r="V53">
            <v>1.2</v>
          </cell>
          <cell r="W53">
            <v>0</v>
          </cell>
          <cell r="X53">
            <v>0.02</v>
          </cell>
          <cell r="Y53">
            <v>2.2599999999999998</v>
          </cell>
          <cell r="Z53">
            <v>3.01E-6</v>
          </cell>
          <cell r="AA53">
            <v>3.7699999999999999E-6</v>
          </cell>
          <cell r="AB53">
            <v>4.5999999999999999E-2</v>
          </cell>
          <cell r="AC53">
            <v>37980.9</v>
          </cell>
          <cell r="AD53">
            <v>1E-3</v>
          </cell>
          <cell r="AE53">
            <v>1</v>
          </cell>
        </row>
        <row r="54">
          <cell r="A54">
            <v>36770</v>
          </cell>
          <cell r="B54">
            <v>1131.68</v>
          </cell>
          <cell r="C54">
            <v>76.599999999999994</v>
          </cell>
          <cell r="D54">
            <v>10</v>
          </cell>
          <cell r="E54">
            <v>12</v>
          </cell>
          <cell r="F54">
            <v>0.5</v>
          </cell>
          <cell r="G54">
            <v>10</v>
          </cell>
          <cell r="H54">
            <v>12</v>
          </cell>
          <cell r="I54">
            <v>0.5</v>
          </cell>
          <cell r="J54">
            <v>1150.02</v>
          </cell>
          <cell r="K54">
            <v>0.8458</v>
          </cell>
          <cell r="L54">
            <v>0.1542</v>
          </cell>
          <cell r="M54">
            <v>773.38</v>
          </cell>
          <cell r="N54">
            <v>0.05</v>
          </cell>
          <cell r="O54">
            <v>1.528E-2</v>
          </cell>
          <cell r="P54">
            <v>1.0255000000000001</v>
          </cell>
          <cell r="Q54">
            <v>1.469E-2</v>
          </cell>
          <cell r="R54">
            <v>0.38301000000000002</v>
          </cell>
          <cell r="S54">
            <v>2.9889999999999999</v>
          </cell>
          <cell r="T54">
            <v>0</v>
          </cell>
          <cell r="U54">
            <v>0</v>
          </cell>
          <cell r="V54">
            <v>1.2</v>
          </cell>
          <cell r="W54">
            <v>0</v>
          </cell>
          <cell r="X54">
            <v>0.02</v>
          </cell>
          <cell r="Y54">
            <v>2.2599999999999998</v>
          </cell>
          <cell r="Z54">
            <v>3.01E-6</v>
          </cell>
          <cell r="AA54">
            <v>3.7699999999999999E-6</v>
          </cell>
          <cell r="AB54">
            <v>4.5999999999999999E-2</v>
          </cell>
          <cell r="AC54">
            <v>38290.9</v>
          </cell>
          <cell r="AD54">
            <v>1E-3</v>
          </cell>
          <cell r="AE54">
            <v>1</v>
          </cell>
        </row>
        <row r="55">
          <cell r="A55">
            <v>36800</v>
          </cell>
          <cell r="B55">
            <v>1091.6600000000001</v>
          </cell>
          <cell r="C55">
            <v>77.2</v>
          </cell>
          <cell r="D55">
            <v>10</v>
          </cell>
          <cell r="E55">
            <v>12</v>
          </cell>
          <cell r="F55">
            <v>0.6</v>
          </cell>
          <cell r="G55">
            <v>10</v>
          </cell>
          <cell r="H55">
            <v>12</v>
          </cell>
          <cell r="I55">
            <v>0.5</v>
          </cell>
          <cell r="J55">
            <v>1108</v>
          </cell>
          <cell r="K55">
            <v>0.8458</v>
          </cell>
          <cell r="L55">
            <v>0.1542</v>
          </cell>
          <cell r="M55">
            <v>734.47</v>
          </cell>
          <cell r="N55">
            <v>0.05</v>
          </cell>
          <cell r="O55">
            <v>1.5679999999999999E-2</v>
          </cell>
          <cell r="P55">
            <v>1.0256000000000001</v>
          </cell>
          <cell r="Q55">
            <v>1.4619999999999999E-2</v>
          </cell>
          <cell r="R55">
            <v>0.38301000000000002</v>
          </cell>
          <cell r="S55">
            <v>2.879</v>
          </cell>
          <cell r="T55">
            <v>0</v>
          </cell>
          <cell r="U55">
            <v>0</v>
          </cell>
          <cell r="V55">
            <v>1.2</v>
          </cell>
          <cell r="W55">
            <v>0</v>
          </cell>
          <cell r="X55">
            <v>0.02</v>
          </cell>
          <cell r="Y55">
            <v>2.2599999999999998</v>
          </cell>
          <cell r="Z55">
            <v>3.01E-6</v>
          </cell>
          <cell r="AA55">
            <v>3.7699999999999999E-6</v>
          </cell>
          <cell r="AB55">
            <v>4.5999999999999999E-2</v>
          </cell>
          <cell r="AC55">
            <v>38590.9</v>
          </cell>
          <cell r="AD55">
            <v>1E-3</v>
          </cell>
          <cell r="AE55">
            <v>1</v>
          </cell>
        </row>
        <row r="56">
          <cell r="A56">
            <v>36831</v>
          </cell>
          <cell r="B56">
            <v>1048.05</v>
          </cell>
          <cell r="C56">
            <v>77.8</v>
          </cell>
          <cell r="D56">
            <v>10</v>
          </cell>
          <cell r="E56">
            <v>12</v>
          </cell>
          <cell r="F56">
            <v>0.6</v>
          </cell>
          <cell r="G56">
            <v>10</v>
          </cell>
          <cell r="H56">
            <v>12</v>
          </cell>
          <cell r="I56">
            <v>0.6</v>
          </cell>
          <cell r="J56">
            <v>1062.33</v>
          </cell>
          <cell r="K56">
            <v>0.84570000000000001</v>
          </cell>
          <cell r="L56">
            <v>0.15429999999999999</v>
          </cell>
          <cell r="M56">
            <v>691.6</v>
          </cell>
          <cell r="N56">
            <v>0.06</v>
          </cell>
          <cell r="O56">
            <v>1.6119999999999999E-2</v>
          </cell>
          <cell r="P56">
            <v>1.0257000000000001</v>
          </cell>
          <cell r="Q56">
            <v>1.455E-2</v>
          </cell>
          <cell r="R56">
            <v>0.38301000000000002</v>
          </cell>
          <cell r="S56">
            <v>2.7589999999999999</v>
          </cell>
          <cell r="T56">
            <v>0</v>
          </cell>
          <cell r="U56">
            <v>0</v>
          </cell>
          <cell r="V56">
            <v>1.2</v>
          </cell>
          <cell r="W56">
            <v>0</v>
          </cell>
          <cell r="X56">
            <v>0.02</v>
          </cell>
          <cell r="Y56">
            <v>2.2599999999999998</v>
          </cell>
          <cell r="Z56">
            <v>3.01E-6</v>
          </cell>
          <cell r="AA56">
            <v>3.7699999999999999E-6</v>
          </cell>
          <cell r="AB56">
            <v>4.7E-2</v>
          </cell>
          <cell r="AC56">
            <v>38900.9</v>
          </cell>
          <cell r="AD56">
            <v>1E-3</v>
          </cell>
          <cell r="AE56">
            <v>1</v>
          </cell>
        </row>
        <row r="57">
          <cell r="A57">
            <v>36861</v>
          </cell>
          <cell r="B57">
            <v>1003.47</v>
          </cell>
          <cell r="C57">
            <v>78.400000000000006</v>
          </cell>
          <cell r="D57">
            <v>10</v>
          </cell>
          <cell r="E57">
            <v>12</v>
          </cell>
          <cell r="F57">
            <v>0.6</v>
          </cell>
          <cell r="G57">
            <v>10</v>
          </cell>
          <cell r="H57">
            <v>12</v>
          </cell>
          <cell r="I57">
            <v>0.6</v>
          </cell>
          <cell r="J57">
            <v>1015.77</v>
          </cell>
          <cell r="K57">
            <v>0.84570000000000001</v>
          </cell>
          <cell r="L57">
            <v>0.15429999999999999</v>
          </cell>
          <cell r="M57">
            <v>647.02</v>
          </cell>
          <cell r="N57">
            <v>0.06</v>
          </cell>
          <cell r="O57">
            <v>1.6570000000000001E-2</v>
          </cell>
          <cell r="P57">
            <v>1.0258</v>
          </cell>
          <cell r="Q57">
            <v>1.447E-2</v>
          </cell>
          <cell r="R57">
            <v>0.38301000000000002</v>
          </cell>
          <cell r="S57">
            <v>2.6379999999999999</v>
          </cell>
          <cell r="T57">
            <v>0</v>
          </cell>
          <cell r="U57">
            <v>0</v>
          </cell>
          <cell r="V57">
            <v>1.2</v>
          </cell>
          <cell r="W57">
            <v>0</v>
          </cell>
          <cell r="X57">
            <v>0.02</v>
          </cell>
          <cell r="Y57">
            <v>2.2599999999999998</v>
          </cell>
          <cell r="Z57">
            <v>3.01E-6</v>
          </cell>
          <cell r="AA57">
            <v>3.7699999999999999E-6</v>
          </cell>
          <cell r="AB57">
            <v>4.7E-2</v>
          </cell>
          <cell r="AC57">
            <v>39200.9</v>
          </cell>
          <cell r="AD57">
            <v>1E-3</v>
          </cell>
          <cell r="AE57">
            <v>1</v>
          </cell>
        </row>
        <row r="58">
          <cell r="A58">
            <v>36892</v>
          </cell>
          <cell r="B58">
            <v>953.12</v>
          </cell>
          <cell r="C58">
            <v>79</v>
          </cell>
          <cell r="D58">
            <v>5.0423999999999998</v>
          </cell>
          <cell r="E58">
            <v>6.1</v>
          </cell>
          <cell r="F58">
            <v>0.3</v>
          </cell>
          <cell r="G58">
            <v>10</v>
          </cell>
          <cell r="H58">
            <v>12</v>
          </cell>
          <cell r="I58">
            <v>0.6</v>
          </cell>
          <cell r="J58">
            <v>963.33</v>
          </cell>
          <cell r="K58">
            <v>0.84560000000000002</v>
          </cell>
          <cell r="L58">
            <v>0.15440000000000001</v>
          </cell>
          <cell r="M58">
            <v>693.77</v>
          </cell>
          <cell r="N58">
            <v>0.06</v>
          </cell>
          <cell r="O58">
            <v>1.7069999999999998E-2</v>
          </cell>
          <cell r="P58">
            <v>1.026</v>
          </cell>
          <cell r="Q58">
            <v>1.439E-2</v>
          </cell>
          <cell r="R58">
            <v>0.38301000000000002</v>
          </cell>
          <cell r="S58">
            <v>2.5</v>
          </cell>
          <cell r="T58">
            <v>0</v>
          </cell>
          <cell r="U58">
            <v>0</v>
          </cell>
          <cell r="V58">
            <v>1.2</v>
          </cell>
          <cell r="W58">
            <v>0</v>
          </cell>
          <cell r="X58">
            <v>0.02</v>
          </cell>
          <cell r="Y58">
            <v>2.2599999999999998</v>
          </cell>
          <cell r="Z58">
            <v>3.01E-6</v>
          </cell>
          <cell r="AA58">
            <v>3.7699999999999999E-6</v>
          </cell>
          <cell r="AB58">
            <v>4.7E-2</v>
          </cell>
          <cell r="AC58">
            <v>39520.9</v>
          </cell>
          <cell r="AD58">
            <v>1E-3</v>
          </cell>
          <cell r="AE58">
            <v>1</v>
          </cell>
        </row>
        <row r="59">
          <cell r="A59">
            <v>36923</v>
          </cell>
          <cell r="B59">
            <v>927.44</v>
          </cell>
          <cell r="C59">
            <v>79.400000000000006</v>
          </cell>
          <cell r="D59">
            <v>5.0313999999999997</v>
          </cell>
          <cell r="E59">
            <v>6</v>
          </cell>
          <cell r="F59">
            <v>0.3</v>
          </cell>
          <cell r="G59">
            <v>5.0330000000000004</v>
          </cell>
          <cell r="H59">
            <v>6</v>
          </cell>
          <cell r="I59">
            <v>0.3</v>
          </cell>
          <cell r="J59">
            <v>936.65</v>
          </cell>
          <cell r="K59">
            <v>0.84560000000000002</v>
          </cell>
          <cell r="L59">
            <v>0.15440000000000001</v>
          </cell>
          <cell r="M59">
            <v>667.36</v>
          </cell>
          <cell r="N59">
            <v>0.06</v>
          </cell>
          <cell r="O59">
            <v>1.7330000000000002E-2</v>
          </cell>
          <cell r="P59">
            <v>1.0261</v>
          </cell>
          <cell r="Q59">
            <v>1.435E-2</v>
          </cell>
          <cell r="R59">
            <v>0.38301000000000002</v>
          </cell>
          <cell r="S59">
            <v>2.431</v>
          </cell>
          <cell r="T59">
            <v>0</v>
          </cell>
          <cell r="U59">
            <v>0</v>
          </cell>
          <cell r="V59">
            <v>1.2</v>
          </cell>
          <cell r="W59">
            <v>0</v>
          </cell>
          <cell r="X59">
            <v>0.02</v>
          </cell>
          <cell r="Y59">
            <v>2.2599999999999998</v>
          </cell>
          <cell r="Z59">
            <v>3.01E-6</v>
          </cell>
          <cell r="AA59">
            <v>3.7699999999999999E-6</v>
          </cell>
          <cell r="AB59">
            <v>4.8000000000000001E-2</v>
          </cell>
          <cell r="AC59">
            <v>39676.9</v>
          </cell>
          <cell r="AD59">
            <v>1E-3</v>
          </cell>
          <cell r="AE59">
            <v>1</v>
          </cell>
        </row>
        <row r="60">
          <cell r="A60">
            <v>36951</v>
          </cell>
          <cell r="B60">
            <v>903.59</v>
          </cell>
          <cell r="C60">
            <v>79.599999999999994</v>
          </cell>
          <cell r="D60">
            <v>5.0397999999999996</v>
          </cell>
          <cell r="E60">
            <v>6</v>
          </cell>
          <cell r="F60">
            <v>0.3</v>
          </cell>
          <cell r="G60">
            <v>5.0298999999999996</v>
          </cell>
          <cell r="H60">
            <v>6</v>
          </cell>
          <cell r="I60">
            <v>0.3</v>
          </cell>
          <cell r="J60">
            <v>911.9</v>
          </cell>
          <cell r="K60">
            <v>0.84560000000000002</v>
          </cell>
          <cell r="L60">
            <v>0.15440000000000001</v>
          </cell>
          <cell r="M60">
            <v>646.54</v>
          </cell>
          <cell r="N60">
            <v>0.06</v>
          </cell>
          <cell r="O60">
            <v>1.7559999999999999E-2</v>
          </cell>
          <cell r="P60">
            <v>1.0262</v>
          </cell>
          <cell r="Q60">
            <v>1.431E-2</v>
          </cell>
          <cell r="R60">
            <v>0.38301000000000002</v>
          </cell>
          <cell r="S60">
            <v>2.3660000000000001</v>
          </cell>
          <cell r="T60">
            <v>0</v>
          </cell>
          <cell r="U60">
            <v>0</v>
          </cell>
          <cell r="V60">
            <v>1.2</v>
          </cell>
          <cell r="W60">
            <v>0</v>
          </cell>
          <cell r="X60">
            <v>0.02</v>
          </cell>
          <cell r="Y60">
            <v>2.2599999999999998</v>
          </cell>
          <cell r="Z60">
            <v>3.01E-6</v>
          </cell>
          <cell r="AA60">
            <v>3.7699999999999999E-6</v>
          </cell>
          <cell r="AB60">
            <v>4.8000000000000001E-2</v>
          </cell>
          <cell r="AC60">
            <v>39817.699999999997</v>
          </cell>
          <cell r="AD60">
            <v>1E-3</v>
          </cell>
          <cell r="AE60">
            <v>1</v>
          </cell>
        </row>
        <row r="61">
          <cell r="A61">
            <v>36982</v>
          </cell>
          <cell r="B61">
            <v>876.45</v>
          </cell>
          <cell r="C61">
            <v>79.900000000000006</v>
          </cell>
          <cell r="D61">
            <v>5.0133999999999999</v>
          </cell>
          <cell r="E61">
            <v>6</v>
          </cell>
          <cell r="F61">
            <v>0.3</v>
          </cell>
          <cell r="G61">
            <v>5.0237999999999996</v>
          </cell>
          <cell r="H61">
            <v>6</v>
          </cell>
          <cell r="I61">
            <v>0.3</v>
          </cell>
          <cell r="J61">
            <v>883.77</v>
          </cell>
          <cell r="K61">
            <v>0.84550000000000003</v>
          </cell>
          <cell r="L61">
            <v>0.1545</v>
          </cell>
          <cell r="M61">
            <v>622.15</v>
          </cell>
          <cell r="N61">
            <v>0.06</v>
          </cell>
          <cell r="O61">
            <v>1.7840000000000002E-2</v>
          </cell>
          <cell r="P61">
            <v>1.0262</v>
          </cell>
          <cell r="Q61">
            <v>1.426E-2</v>
          </cell>
          <cell r="R61">
            <v>0.38301000000000002</v>
          </cell>
          <cell r="S61">
            <v>2.2930000000000001</v>
          </cell>
          <cell r="T61">
            <v>0</v>
          </cell>
          <cell r="U61">
            <v>0</v>
          </cell>
          <cell r="V61">
            <v>1.2</v>
          </cell>
          <cell r="W61">
            <v>0</v>
          </cell>
          <cell r="X61">
            <v>0.02</v>
          </cell>
          <cell r="Y61">
            <v>2.2599999999999998</v>
          </cell>
          <cell r="Z61">
            <v>3.01E-6</v>
          </cell>
          <cell r="AA61">
            <v>3.7699999999999999E-6</v>
          </cell>
          <cell r="AB61">
            <v>4.8000000000000001E-2</v>
          </cell>
          <cell r="AC61">
            <v>39973.5</v>
          </cell>
          <cell r="AD61">
            <v>1E-3</v>
          </cell>
          <cell r="AE61">
            <v>1</v>
          </cell>
        </row>
        <row r="62">
          <cell r="A62">
            <v>37012</v>
          </cell>
          <cell r="B62">
            <v>849.44</v>
          </cell>
          <cell r="C62">
            <v>80.2</v>
          </cell>
          <cell r="D62">
            <v>0</v>
          </cell>
          <cell r="E62">
            <v>0</v>
          </cell>
          <cell r="F62">
            <v>0</v>
          </cell>
          <cell r="G62">
            <v>5.0101000000000004</v>
          </cell>
          <cell r="H62">
            <v>6</v>
          </cell>
          <cell r="I62">
            <v>0.3</v>
          </cell>
          <cell r="J62">
            <v>855.84</v>
          </cell>
          <cell r="K62">
            <v>0.84550000000000003</v>
          </cell>
          <cell r="L62">
            <v>0.1545</v>
          </cell>
          <cell r="N62">
            <v>0.06</v>
          </cell>
          <cell r="O62">
            <v>1.8110000000000001E-2</v>
          </cell>
          <cell r="P62">
            <v>1.0263</v>
          </cell>
          <cell r="Q62">
            <v>1.422E-2</v>
          </cell>
          <cell r="R62">
            <v>0.38301000000000002</v>
          </cell>
          <cell r="S62">
            <v>2.2200000000000002</v>
          </cell>
          <cell r="T62">
            <v>0</v>
          </cell>
          <cell r="U62">
            <v>0</v>
          </cell>
          <cell r="V62">
            <v>1.2</v>
          </cell>
          <cell r="W62">
            <v>0</v>
          </cell>
          <cell r="X62">
            <v>0.02</v>
          </cell>
          <cell r="Y62">
            <v>2.2599999999999998</v>
          </cell>
          <cell r="Z62">
            <v>3.01E-6</v>
          </cell>
          <cell r="AA62">
            <v>3.7699999999999999E-6</v>
          </cell>
          <cell r="AB62">
            <v>4.8000000000000001E-2</v>
          </cell>
          <cell r="AC62">
            <v>40123.800000000003</v>
          </cell>
          <cell r="AD62">
            <v>1E-3</v>
          </cell>
          <cell r="AE62">
            <v>0</v>
          </cell>
        </row>
        <row r="63">
          <cell r="A63">
            <v>37043</v>
          </cell>
          <cell r="B63">
            <v>849.44</v>
          </cell>
          <cell r="C63">
            <v>80.2</v>
          </cell>
          <cell r="D63">
            <v>0</v>
          </cell>
          <cell r="E63">
            <v>0</v>
          </cell>
          <cell r="F63">
            <v>0</v>
          </cell>
          <cell r="G63">
            <v>0</v>
          </cell>
          <cell r="H63">
            <v>0</v>
          </cell>
          <cell r="I63">
            <v>0</v>
          </cell>
          <cell r="J63">
            <v>855.84</v>
          </cell>
          <cell r="K63">
            <v>0.84550000000000003</v>
          </cell>
          <cell r="L63">
            <v>0.1545</v>
          </cell>
          <cell r="O63">
            <v>1.8110000000000001E-2</v>
          </cell>
          <cell r="P63">
            <v>1.0263</v>
          </cell>
          <cell r="Q63">
            <v>1.422E-2</v>
          </cell>
          <cell r="R63">
            <v>0.38301000000000002</v>
          </cell>
          <cell r="S63">
            <v>2.2200000000000002</v>
          </cell>
          <cell r="T63">
            <v>0</v>
          </cell>
          <cell r="U63">
            <v>0</v>
          </cell>
          <cell r="V63">
            <v>1.2</v>
          </cell>
          <cell r="W63">
            <v>0</v>
          </cell>
          <cell r="X63">
            <v>0.02</v>
          </cell>
          <cell r="Y63">
            <v>2.2599999999999998</v>
          </cell>
          <cell r="Z63">
            <v>3.01E-6</v>
          </cell>
          <cell r="AA63">
            <v>3.7699999999999999E-6</v>
          </cell>
          <cell r="AB63">
            <v>4.8000000000000001E-2</v>
          </cell>
          <cell r="AC63">
            <v>40123.800000000003</v>
          </cell>
          <cell r="AD63">
            <v>1E-3</v>
          </cell>
          <cell r="AE63">
            <v>0</v>
          </cell>
        </row>
        <row r="64">
          <cell r="A64">
            <v>37073</v>
          </cell>
          <cell r="B64">
            <v>849.44</v>
          </cell>
          <cell r="C64">
            <v>80.2</v>
          </cell>
          <cell r="D64">
            <v>0</v>
          </cell>
          <cell r="E64">
            <v>0</v>
          </cell>
          <cell r="F64">
            <v>0</v>
          </cell>
          <cell r="G64">
            <v>0</v>
          </cell>
          <cell r="H64">
            <v>0</v>
          </cell>
          <cell r="I64">
            <v>0</v>
          </cell>
          <cell r="J64">
            <v>855.84</v>
          </cell>
          <cell r="K64">
            <v>0.84550000000000003</v>
          </cell>
          <cell r="L64">
            <v>0.1545</v>
          </cell>
          <cell r="O64">
            <v>1.8110000000000001E-2</v>
          </cell>
          <cell r="P64">
            <v>1.0263</v>
          </cell>
          <cell r="Q64">
            <v>1.422E-2</v>
          </cell>
          <cell r="R64">
            <v>0.38301000000000002</v>
          </cell>
          <cell r="S64">
            <v>2.2200000000000002</v>
          </cell>
          <cell r="T64">
            <v>0</v>
          </cell>
          <cell r="U64">
            <v>0</v>
          </cell>
          <cell r="V64">
            <v>1.2</v>
          </cell>
          <cell r="W64">
            <v>0</v>
          </cell>
          <cell r="X64">
            <v>0.02</v>
          </cell>
          <cell r="Y64">
            <v>2.2599999999999998</v>
          </cell>
          <cell r="Z64">
            <v>3.01E-6</v>
          </cell>
          <cell r="AA64">
            <v>3.7699999999999999E-6</v>
          </cell>
          <cell r="AB64">
            <v>4.8000000000000001E-2</v>
          </cell>
          <cell r="AC64">
            <v>40123.800000000003</v>
          </cell>
          <cell r="AD64">
            <v>1E-3</v>
          </cell>
          <cell r="AE64">
            <v>0</v>
          </cell>
        </row>
        <row r="65">
          <cell r="A65">
            <v>37104</v>
          </cell>
          <cell r="B65">
            <v>849.44</v>
          </cell>
          <cell r="C65">
            <v>80.2</v>
          </cell>
          <cell r="D65">
            <v>0</v>
          </cell>
          <cell r="E65">
            <v>0</v>
          </cell>
          <cell r="F65">
            <v>0</v>
          </cell>
          <cell r="G65">
            <v>0</v>
          </cell>
          <cell r="H65">
            <v>0</v>
          </cell>
          <cell r="I65">
            <v>0</v>
          </cell>
          <cell r="J65">
            <v>855.84</v>
          </cell>
          <cell r="K65">
            <v>0.84550000000000003</v>
          </cell>
          <cell r="L65">
            <v>0.1545</v>
          </cell>
          <cell r="O65">
            <v>1.8110000000000001E-2</v>
          </cell>
          <cell r="P65">
            <v>1.0263</v>
          </cell>
          <cell r="Q65">
            <v>1.422E-2</v>
          </cell>
          <cell r="R65">
            <v>0.38301000000000002</v>
          </cell>
          <cell r="S65">
            <v>2.2200000000000002</v>
          </cell>
          <cell r="T65">
            <v>0</v>
          </cell>
          <cell r="U65">
            <v>0</v>
          </cell>
          <cell r="V65">
            <v>1.2</v>
          </cell>
          <cell r="W65">
            <v>0</v>
          </cell>
          <cell r="X65">
            <v>0.02</v>
          </cell>
          <cell r="Y65">
            <v>2.2599999999999998</v>
          </cell>
          <cell r="Z65">
            <v>3.01E-6</v>
          </cell>
          <cell r="AA65">
            <v>3.7699999999999999E-6</v>
          </cell>
          <cell r="AB65">
            <v>4.8000000000000001E-2</v>
          </cell>
          <cell r="AC65">
            <v>40123.800000000003</v>
          </cell>
          <cell r="AD65">
            <v>1E-3</v>
          </cell>
          <cell r="AE65">
            <v>0</v>
          </cell>
        </row>
        <row r="66">
          <cell r="A66">
            <v>37135</v>
          </cell>
          <cell r="B66">
            <v>849.44</v>
          </cell>
          <cell r="C66">
            <v>80.2</v>
          </cell>
          <cell r="D66">
            <v>0</v>
          </cell>
          <cell r="E66">
            <v>0</v>
          </cell>
          <cell r="F66">
            <v>0</v>
          </cell>
          <cell r="G66">
            <v>0</v>
          </cell>
          <cell r="H66">
            <v>0</v>
          </cell>
          <cell r="I66">
            <v>0</v>
          </cell>
          <cell r="J66">
            <v>855.84</v>
          </cell>
          <cell r="K66">
            <v>0.84550000000000003</v>
          </cell>
          <cell r="L66">
            <v>0.1545</v>
          </cell>
          <cell r="O66">
            <v>1.8110000000000001E-2</v>
          </cell>
          <cell r="P66">
            <v>1.0263</v>
          </cell>
          <cell r="Q66">
            <v>1.422E-2</v>
          </cell>
          <cell r="R66">
            <v>0.38301000000000002</v>
          </cell>
          <cell r="S66">
            <v>2.2200000000000002</v>
          </cell>
          <cell r="T66">
            <v>0</v>
          </cell>
          <cell r="U66">
            <v>0</v>
          </cell>
          <cell r="V66">
            <v>1.2</v>
          </cell>
          <cell r="W66">
            <v>0</v>
          </cell>
          <cell r="X66">
            <v>0.02</v>
          </cell>
          <cell r="Y66">
            <v>2.2599999999999998</v>
          </cell>
          <cell r="Z66">
            <v>3.01E-6</v>
          </cell>
          <cell r="AA66">
            <v>3.7699999999999999E-6</v>
          </cell>
          <cell r="AB66">
            <v>4.8000000000000001E-2</v>
          </cell>
          <cell r="AC66">
            <v>40123.800000000003</v>
          </cell>
          <cell r="AD66">
            <v>1E-3</v>
          </cell>
          <cell r="AE66">
            <v>0</v>
          </cell>
        </row>
        <row r="67">
          <cell r="A67">
            <v>37165</v>
          </cell>
          <cell r="B67">
            <v>849.44</v>
          </cell>
          <cell r="C67">
            <v>80.2</v>
          </cell>
          <cell r="D67">
            <v>0</v>
          </cell>
          <cell r="E67">
            <v>0</v>
          </cell>
          <cell r="F67">
            <v>0</v>
          </cell>
          <cell r="G67">
            <v>0</v>
          </cell>
          <cell r="H67">
            <v>0</v>
          </cell>
          <cell r="I67">
            <v>0</v>
          </cell>
          <cell r="J67">
            <v>855.84</v>
          </cell>
          <cell r="K67">
            <v>0.84550000000000003</v>
          </cell>
          <cell r="L67">
            <v>0.1545</v>
          </cell>
          <cell r="O67">
            <v>1.8110000000000001E-2</v>
          </cell>
          <cell r="P67">
            <v>1.0263</v>
          </cell>
          <cell r="Q67">
            <v>1.422E-2</v>
          </cell>
          <cell r="R67">
            <v>0.38301000000000002</v>
          </cell>
          <cell r="S67">
            <v>2.2200000000000002</v>
          </cell>
          <cell r="T67">
            <v>0</v>
          </cell>
          <cell r="U67">
            <v>0</v>
          </cell>
          <cell r="V67">
            <v>1.2</v>
          </cell>
          <cell r="W67">
            <v>0</v>
          </cell>
          <cell r="X67">
            <v>0.02</v>
          </cell>
          <cell r="Y67">
            <v>2.2599999999999998</v>
          </cell>
          <cell r="Z67">
            <v>3.01E-6</v>
          </cell>
          <cell r="AA67">
            <v>3.7699999999999999E-6</v>
          </cell>
          <cell r="AB67">
            <v>4.8000000000000001E-2</v>
          </cell>
          <cell r="AC67">
            <v>40123.800000000003</v>
          </cell>
          <cell r="AD67">
            <v>1E-3</v>
          </cell>
          <cell r="AE67">
            <v>0</v>
          </cell>
        </row>
        <row r="68">
          <cell r="A68">
            <v>37196</v>
          </cell>
          <cell r="B68">
            <v>849.44</v>
          </cell>
          <cell r="C68">
            <v>80.2</v>
          </cell>
          <cell r="D68">
            <v>0</v>
          </cell>
          <cell r="E68">
            <v>0</v>
          </cell>
          <cell r="F68">
            <v>0</v>
          </cell>
          <cell r="G68">
            <v>0</v>
          </cell>
          <cell r="H68">
            <v>0</v>
          </cell>
          <cell r="I68">
            <v>0</v>
          </cell>
          <cell r="J68">
            <v>855.84</v>
          </cell>
          <cell r="K68">
            <v>0.84550000000000003</v>
          </cell>
          <cell r="L68">
            <v>0.1545</v>
          </cell>
          <cell r="O68">
            <v>1.8110000000000001E-2</v>
          </cell>
          <cell r="P68">
            <v>1.0263</v>
          </cell>
          <cell r="Q68">
            <v>1.422E-2</v>
          </cell>
          <cell r="R68">
            <v>0.38301000000000002</v>
          </cell>
          <cell r="S68">
            <v>2.2200000000000002</v>
          </cell>
          <cell r="T68">
            <v>0</v>
          </cell>
          <cell r="U68">
            <v>0</v>
          </cell>
          <cell r="V68">
            <v>1.2</v>
          </cell>
          <cell r="W68">
            <v>0</v>
          </cell>
          <cell r="X68">
            <v>0.02</v>
          </cell>
          <cell r="Y68">
            <v>2.2599999999999998</v>
          </cell>
          <cell r="Z68">
            <v>3.01E-6</v>
          </cell>
          <cell r="AA68">
            <v>3.7699999999999999E-6</v>
          </cell>
          <cell r="AB68">
            <v>4.8000000000000001E-2</v>
          </cell>
          <cell r="AC68">
            <v>40123.800000000003</v>
          </cell>
          <cell r="AD68">
            <v>1E-3</v>
          </cell>
          <cell r="AE68">
            <v>0</v>
          </cell>
        </row>
        <row r="69">
          <cell r="A69">
            <v>37226</v>
          </cell>
          <cell r="B69">
            <v>849.44</v>
          </cell>
          <cell r="C69">
            <v>80.2</v>
          </cell>
          <cell r="D69">
            <v>0</v>
          </cell>
          <cell r="E69">
            <v>0</v>
          </cell>
          <cell r="F69">
            <v>0</v>
          </cell>
          <cell r="G69">
            <v>0</v>
          </cell>
          <cell r="H69">
            <v>0</v>
          </cell>
          <cell r="I69">
            <v>0</v>
          </cell>
          <cell r="J69">
            <v>855.84</v>
          </cell>
          <cell r="K69">
            <v>0.84550000000000003</v>
          </cell>
          <cell r="L69">
            <v>0.1545</v>
          </cell>
          <cell r="O69">
            <v>1.8110000000000001E-2</v>
          </cell>
          <cell r="P69">
            <v>1.0263</v>
          </cell>
          <cell r="Q69">
            <v>1.422E-2</v>
          </cell>
          <cell r="R69">
            <v>0.38301000000000002</v>
          </cell>
          <cell r="S69">
            <v>2.2200000000000002</v>
          </cell>
          <cell r="T69">
            <v>0</v>
          </cell>
          <cell r="U69">
            <v>0</v>
          </cell>
          <cell r="V69">
            <v>1.2</v>
          </cell>
          <cell r="W69">
            <v>0</v>
          </cell>
          <cell r="X69">
            <v>0.02</v>
          </cell>
          <cell r="Y69">
            <v>2.2599999999999998</v>
          </cell>
          <cell r="Z69">
            <v>3.01E-6</v>
          </cell>
          <cell r="AA69">
            <v>3.7699999999999999E-6</v>
          </cell>
          <cell r="AB69">
            <v>4.8000000000000001E-2</v>
          </cell>
          <cell r="AC69">
            <v>40123.800000000003</v>
          </cell>
          <cell r="AD69">
            <v>1E-3</v>
          </cell>
          <cell r="AE69">
            <v>0</v>
          </cell>
        </row>
        <row r="70">
          <cell r="A70">
            <v>37257</v>
          </cell>
          <cell r="B70">
            <v>849.44</v>
          </cell>
          <cell r="C70">
            <v>80.2</v>
          </cell>
          <cell r="D70">
            <v>0</v>
          </cell>
          <cell r="E70">
            <v>0</v>
          </cell>
          <cell r="F70">
            <v>0</v>
          </cell>
          <cell r="G70">
            <v>0</v>
          </cell>
          <cell r="H70">
            <v>0</v>
          </cell>
          <cell r="I70">
            <v>0</v>
          </cell>
          <cell r="J70">
            <v>855.84</v>
          </cell>
          <cell r="K70">
            <v>0.84550000000000003</v>
          </cell>
          <cell r="L70">
            <v>0.1545</v>
          </cell>
          <cell r="O70">
            <v>1.8110000000000001E-2</v>
          </cell>
          <cell r="P70">
            <v>1.0263</v>
          </cell>
          <cell r="Q70">
            <v>1.422E-2</v>
          </cell>
          <cell r="R70">
            <v>0.38301000000000002</v>
          </cell>
          <cell r="S70">
            <v>2.2200000000000002</v>
          </cell>
          <cell r="T70">
            <v>0</v>
          </cell>
          <cell r="U70">
            <v>0</v>
          </cell>
          <cell r="V70">
            <v>1.2</v>
          </cell>
          <cell r="W70">
            <v>0</v>
          </cell>
          <cell r="X70">
            <v>0.02</v>
          </cell>
          <cell r="Y70">
            <v>2.2599999999999998</v>
          </cell>
          <cell r="Z70">
            <v>3.01E-6</v>
          </cell>
          <cell r="AA70">
            <v>3.7699999999999999E-6</v>
          </cell>
          <cell r="AB70">
            <v>4.8000000000000001E-2</v>
          </cell>
          <cell r="AC70">
            <v>40123.800000000003</v>
          </cell>
          <cell r="AD70">
            <v>1E-3</v>
          </cell>
          <cell r="AE70">
            <v>0</v>
          </cell>
        </row>
        <row r="71">
          <cell r="A71">
            <v>37622</v>
          </cell>
          <cell r="B71">
            <v>849.44</v>
          </cell>
          <cell r="C71">
            <v>80.2</v>
          </cell>
          <cell r="D71">
            <v>0</v>
          </cell>
          <cell r="E71">
            <v>0</v>
          </cell>
          <cell r="F71">
            <v>0</v>
          </cell>
          <cell r="G71">
            <v>0</v>
          </cell>
          <cell r="H71">
            <v>0</v>
          </cell>
          <cell r="I71">
            <v>0</v>
          </cell>
          <cell r="J71">
            <v>855.84</v>
          </cell>
          <cell r="K71">
            <v>0.84550000000000003</v>
          </cell>
          <cell r="L71">
            <v>0.1545</v>
          </cell>
          <cell r="O71">
            <v>1.8110000000000001E-2</v>
          </cell>
          <cell r="P71">
            <v>1.0263</v>
          </cell>
          <cell r="Q71">
            <v>1.422E-2</v>
          </cell>
          <cell r="R71">
            <v>0.38301000000000002</v>
          </cell>
          <cell r="S71">
            <v>2.2200000000000002</v>
          </cell>
          <cell r="T71">
            <v>0</v>
          </cell>
          <cell r="U71">
            <v>0</v>
          </cell>
          <cell r="V71">
            <v>1.2</v>
          </cell>
          <cell r="W71">
            <v>0</v>
          </cell>
          <cell r="X71">
            <v>0.02</v>
          </cell>
          <cell r="Y71">
            <v>2.2599999999999998</v>
          </cell>
          <cell r="Z71">
            <v>3.01E-6</v>
          </cell>
          <cell r="AA71">
            <v>3.7699999999999999E-6</v>
          </cell>
          <cell r="AB71">
            <v>4.8000000000000001E-2</v>
          </cell>
          <cell r="AC71">
            <v>40123.800000000003</v>
          </cell>
          <cell r="AD71">
            <v>1E-3</v>
          </cell>
          <cell r="AE71">
            <v>0</v>
          </cell>
        </row>
        <row r="72">
          <cell r="A72">
            <v>37987</v>
          </cell>
          <cell r="B72">
            <v>849.44</v>
          </cell>
          <cell r="C72">
            <v>80.2</v>
          </cell>
          <cell r="D72">
            <v>0</v>
          </cell>
          <cell r="E72">
            <v>0</v>
          </cell>
          <cell r="F72">
            <v>0</v>
          </cell>
          <cell r="G72">
            <v>0</v>
          </cell>
          <cell r="H72">
            <v>0</v>
          </cell>
          <cell r="I72">
            <v>0</v>
          </cell>
          <cell r="J72">
            <v>855.84</v>
          </cell>
          <cell r="K72">
            <v>0.84550000000000003</v>
          </cell>
          <cell r="L72">
            <v>0.1545</v>
          </cell>
          <cell r="O72">
            <v>1.8110000000000001E-2</v>
          </cell>
          <cell r="P72">
            <v>1.0263</v>
          </cell>
          <cell r="Q72">
            <v>1.422E-2</v>
          </cell>
          <cell r="R72">
            <v>0.38301000000000002</v>
          </cell>
          <cell r="S72">
            <v>2.2200000000000002</v>
          </cell>
          <cell r="T72">
            <v>0</v>
          </cell>
          <cell r="U72">
            <v>0</v>
          </cell>
          <cell r="V72">
            <v>1.2</v>
          </cell>
          <cell r="W72">
            <v>0</v>
          </cell>
          <cell r="X72">
            <v>0.02</v>
          </cell>
          <cell r="Y72">
            <v>2.2599999999999998</v>
          </cell>
          <cell r="Z72">
            <v>3.01E-6</v>
          </cell>
          <cell r="AA72">
            <v>3.7699999999999999E-6</v>
          </cell>
          <cell r="AB72">
            <v>4.8000000000000001E-2</v>
          </cell>
          <cell r="AC72">
            <v>40123.800000000003</v>
          </cell>
          <cell r="AD72">
            <v>1E-3</v>
          </cell>
          <cell r="AE72">
            <v>0</v>
          </cell>
        </row>
        <row r="73">
          <cell r="A73">
            <v>38353</v>
          </cell>
          <cell r="B73">
            <v>849.44</v>
          </cell>
          <cell r="C73">
            <v>80.2</v>
          </cell>
          <cell r="D73">
            <v>0</v>
          </cell>
          <cell r="E73">
            <v>0</v>
          </cell>
          <cell r="F73">
            <v>0</v>
          </cell>
          <cell r="G73">
            <v>0</v>
          </cell>
          <cell r="H73">
            <v>0</v>
          </cell>
          <cell r="I73">
            <v>0</v>
          </cell>
          <cell r="J73">
            <v>855.84</v>
          </cell>
          <cell r="K73">
            <v>0.84550000000000003</v>
          </cell>
          <cell r="L73">
            <v>0.1545</v>
          </cell>
          <cell r="O73">
            <v>1.8110000000000001E-2</v>
          </cell>
          <cell r="P73">
            <v>1.0263</v>
          </cell>
          <cell r="Q73">
            <v>1.422E-2</v>
          </cell>
          <cell r="R73">
            <v>0.38301000000000002</v>
          </cell>
          <cell r="S73">
            <v>2.2200000000000002</v>
          </cell>
          <cell r="T73">
            <v>0</v>
          </cell>
          <cell r="U73">
            <v>0</v>
          </cell>
          <cell r="V73">
            <v>1.2</v>
          </cell>
          <cell r="W73">
            <v>0</v>
          </cell>
          <cell r="X73">
            <v>0.02</v>
          </cell>
          <cell r="Y73">
            <v>2.2599999999999998</v>
          </cell>
          <cell r="Z73">
            <v>3.01E-6</v>
          </cell>
          <cell r="AA73">
            <v>3.7699999999999999E-6</v>
          </cell>
          <cell r="AB73">
            <v>4.8000000000000001E-2</v>
          </cell>
          <cell r="AC73">
            <v>40123.800000000003</v>
          </cell>
          <cell r="AD73">
            <v>1E-3</v>
          </cell>
          <cell r="AE73">
            <v>0</v>
          </cell>
        </row>
        <row r="74">
          <cell r="A74">
            <v>38718</v>
          </cell>
          <cell r="B74">
            <v>849.44</v>
          </cell>
          <cell r="C74">
            <v>80.2</v>
          </cell>
          <cell r="D74">
            <v>0</v>
          </cell>
          <cell r="E74">
            <v>0</v>
          </cell>
          <cell r="F74">
            <v>0</v>
          </cell>
          <cell r="G74">
            <v>0</v>
          </cell>
          <cell r="H74">
            <v>0</v>
          </cell>
          <cell r="I74">
            <v>0</v>
          </cell>
          <cell r="J74">
            <v>855.84</v>
          </cell>
          <cell r="K74">
            <v>0.84550000000000003</v>
          </cell>
          <cell r="L74">
            <v>0.1545</v>
          </cell>
          <cell r="O74">
            <v>1.8110000000000001E-2</v>
          </cell>
          <cell r="P74">
            <v>1.0263</v>
          </cell>
          <cell r="Q74">
            <v>1.422E-2</v>
          </cell>
          <cell r="R74">
            <v>0.38301000000000002</v>
          </cell>
          <cell r="S74">
            <v>2.2200000000000002</v>
          </cell>
          <cell r="T74">
            <v>0</v>
          </cell>
          <cell r="U74">
            <v>0</v>
          </cell>
          <cell r="V74">
            <v>1.2</v>
          </cell>
          <cell r="W74">
            <v>0</v>
          </cell>
          <cell r="X74">
            <v>0.02</v>
          </cell>
          <cell r="Y74">
            <v>2.2599999999999998</v>
          </cell>
          <cell r="Z74">
            <v>3.01E-6</v>
          </cell>
          <cell r="AA74">
            <v>3.7699999999999999E-6</v>
          </cell>
          <cell r="AB74">
            <v>4.8000000000000001E-2</v>
          </cell>
          <cell r="AC74">
            <v>40123.800000000003</v>
          </cell>
          <cell r="AD74">
            <v>1E-3</v>
          </cell>
          <cell r="AE74">
            <v>0</v>
          </cell>
        </row>
        <row r="75">
          <cell r="A75">
            <v>39083</v>
          </cell>
          <cell r="B75">
            <v>849.44</v>
          </cell>
          <cell r="C75">
            <v>80.2</v>
          </cell>
          <cell r="D75">
            <v>0</v>
          </cell>
          <cell r="E75">
            <v>0</v>
          </cell>
          <cell r="F75">
            <v>0</v>
          </cell>
          <cell r="G75">
            <v>0</v>
          </cell>
          <cell r="H75">
            <v>0</v>
          </cell>
          <cell r="I75">
            <v>0</v>
          </cell>
          <cell r="J75">
            <v>855.84</v>
          </cell>
          <cell r="K75">
            <v>0.84550000000000003</v>
          </cell>
          <cell r="L75">
            <v>0.1545</v>
          </cell>
          <cell r="O75">
            <v>1.8110000000000001E-2</v>
          </cell>
          <cell r="P75">
            <v>1.0263</v>
          </cell>
          <cell r="Q75">
            <v>1.422E-2</v>
          </cell>
          <cell r="R75">
            <v>0.38301000000000002</v>
          </cell>
          <cell r="S75">
            <v>2.2200000000000002</v>
          </cell>
          <cell r="T75">
            <v>0</v>
          </cell>
          <cell r="U75">
            <v>0</v>
          </cell>
          <cell r="V75">
            <v>1.2</v>
          </cell>
          <cell r="W75">
            <v>0</v>
          </cell>
          <cell r="X75">
            <v>0.02</v>
          </cell>
          <cell r="Y75">
            <v>2.2599999999999998</v>
          </cell>
          <cell r="Z75">
            <v>3.01E-6</v>
          </cell>
          <cell r="AA75">
            <v>3.7699999999999999E-6</v>
          </cell>
          <cell r="AB75">
            <v>4.8000000000000001E-2</v>
          </cell>
          <cell r="AC75">
            <v>40123.800000000003</v>
          </cell>
          <cell r="AD75">
            <v>1E-3</v>
          </cell>
          <cell r="AE75">
            <v>0</v>
          </cell>
        </row>
        <row r="76">
          <cell r="A76">
            <v>39448</v>
          </cell>
          <cell r="B76">
            <v>849.44</v>
          </cell>
          <cell r="C76">
            <v>80.2</v>
          </cell>
          <cell r="D76">
            <v>0</v>
          </cell>
          <cell r="E76">
            <v>0</v>
          </cell>
          <cell r="F76">
            <v>0</v>
          </cell>
          <cell r="G76">
            <v>0</v>
          </cell>
          <cell r="H76">
            <v>0</v>
          </cell>
          <cell r="I76">
            <v>0</v>
          </cell>
          <cell r="J76">
            <v>855.84</v>
          </cell>
          <cell r="K76">
            <v>0.84550000000000003</v>
          </cell>
          <cell r="L76">
            <v>0.1545</v>
          </cell>
          <cell r="O76">
            <v>1.8110000000000001E-2</v>
          </cell>
          <cell r="P76">
            <v>1.0263</v>
          </cell>
          <cell r="Q76">
            <v>1.422E-2</v>
          </cell>
          <cell r="R76">
            <v>0.38301000000000002</v>
          </cell>
          <cell r="S76">
            <v>2.2200000000000002</v>
          </cell>
          <cell r="T76">
            <v>0</v>
          </cell>
          <cell r="U76">
            <v>0</v>
          </cell>
          <cell r="V76">
            <v>1.2</v>
          </cell>
          <cell r="W76">
            <v>0</v>
          </cell>
          <cell r="X76">
            <v>0.02</v>
          </cell>
          <cell r="Y76">
            <v>2.2599999999999998</v>
          </cell>
          <cell r="Z76">
            <v>3.01E-6</v>
          </cell>
          <cell r="AA76">
            <v>3.7699999999999999E-6</v>
          </cell>
          <cell r="AB76">
            <v>4.8000000000000001E-2</v>
          </cell>
          <cell r="AC76">
            <v>40123.800000000003</v>
          </cell>
          <cell r="AD76">
            <v>1E-3</v>
          </cell>
          <cell r="AE76">
            <v>0</v>
          </cell>
        </row>
      </sheetData>
      <sheetData sheetId="12" refreshError="1">
        <row r="17">
          <cell r="A17">
            <v>36161</v>
          </cell>
          <cell r="B17">
            <v>5327</v>
          </cell>
          <cell r="C17">
            <v>0</v>
          </cell>
          <cell r="D17">
            <v>10</v>
          </cell>
          <cell r="E17">
            <v>12</v>
          </cell>
          <cell r="F17">
            <v>0</v>
          </cell>
          <cell r="J17">
            <v>5051.1099999999997</v>
          </cell>
          <cell r="K17">
            <v>0.85</v>
          </cell>
          <cell r="L17">
            <v>0.15</v>
          </cell>
          <cell r="M17">
            <v>3422.63</v>
          </cell>
          <cell r="O17">
            <v>3.5500000000000002E-3</v>
          </cell>
          <cell r="P17">
            <v>1.0125</v>
          </cell>
          <cell r="Q17">
            <v>2.4729999999999999E-2</v>
          </cell>
          <cell r="R17">
            <v>0.38301000000000002</v>
          </cell>
          <cell r="S17">
            <v>12.451000000000001</v>
          </cell>
          <cell r="T17">
            <v>0</v>
          </cell>
          <cell r="U17">
            <v>0</v>
          </cell>
          <cell r="V17">
            <v>1.2</v>
          </cell>
          <cell r="W17">
            <v>0</v>
          </cell>
          <cell r="X17">
            <v>0.02</v>
          </cell>
          <cell r="Y17">
            <v>2.2599999999999998</v>
          </cell>
          <cell r="Z17">
            <v>3.05E-6</v>
          </cell>
          <cell r="AA17">
            <v>3.9999999999999998E-6</v>
          </cell>
          <cell r="AB17">
            <v>0</v>
          </cell>
          <cell r="AC17">
            <v>0</v>
          </cell>
          <cell r="AD17">
            <v>0</v>
          </cell>
          <cell r="AE17">
            <v>1</v>
          </cell>
        </row>
        <row r="18">
          <cell r="A18">
            <v>36192</v>
          </cell>
          <cell r="B18">
            <v>5299.77</v>
          </cell>
          <cell r="C18">
            <v>0.52300000000000002</v>
          </cell>
          <cell r="D18">
            <v>10</v>
          </cell>
          <cell r="E18">
            <v>12</v>
          </cell>
          <cell r="F18">
            <v>0</v>
          </cell>
          <cell r="G18">
            <v>10</v>
          </cell>
          <cell r="H18">
            <v>12</v>
          </cell>
          <cell r="I18">
            <v>0</v>
          </cell>
          <cell r="J18">
            <v>5033.08</v>
          </cell>
          <cell r="K18">
            <v>0.85</v>
          </cell>
          <cell r="L18">
            <v>0.15</v>
          </cell>
          <cell r="M18">
            <v>3393.34</v>
          </cell>
          <cell r="N18">
            <v>0</v>
          </cell>
          <cell r="O18">
            <v>3.5699999999999998E-3</v>
          </cell>
          <cell r="P18">
            <v>1.0125999999999999</v>
          </cell>
          <cell r="Q18">
            <v>2.4670000000000001E-2</v>
          </cell>
          <cell r="R18">
            <v>0.38301000000000002</v>
          </cell>
          <cell r="S18">
            <v>12.41</v>
          </cell>
          <cell r="T18">
            <v>0</v>
          </cell>
          <cell r="U18">
            <v>0</v>
          </cell>
          <cell r="V18">
            <v>1.2</v>
          </cell>
          <cell r="W18">
            <v>0</v>
          </cell>
          <cell r="X18">
            <v>0.02</v>
          </cell>
          <cell r="Y18">
            <v>2.2599999999999998</v>
          </cell>
          <cell r="Z18">
            <v>3.05E-6</v>
          </cell>
          <cell r="AA18">
            <v>3.9999999999999998E-6</v>
          </cell>
          <cell r="AB18">
            <v>0</v>
          </cell>
          <cell r="AC18">
            <v>310</v>
          </cell>
          <cell r="AD18">
            <v>0</v>
          </cell>
          <cell r="AE18">
            <v>1</v>
          </cell>
        </row>
        <row r="19">
          <cell r="A19">
            <v>36220</v>
          </cell>
          <cell r="B19">
            <v>5274.93</v>
          </cell>
          <cell r="C19">
            <v>0.995</v>
          </cell>
          <cell r="D19">
            <v>10</v>
          </cell>
          <cell r="E19">
            <v>12</v>
          </cell>
          <cell r="F19">
            <v>0</v>
          </cell>
          <cell r="G19">
            <v>10</v>
          </cell>
          <cell r="H19">
            <v>12</v>
          </cell>
          <cell r="I19">
            <v>0</v>
          </cell>
          <cell r="J19">
            <v>5016.6000000000004</v>
          </cell>
          <cell r="K19">
            <v>0.84989999999999999</v>
          </cell>
          <cell r="L19">
            <v>0.15010000000000001</v>
          </cell>
          <cell r="M19">
            <v>3366.46</v>
          </cell>
          <cell r="N19">
            <v>0</v>
          </cell>
          <cell r="O19">
            <v>3.5799999999999998E-3</v>
          </cell>
          <cell r="P19">
            <v>1.0126999999999999</v>
          </cell>
          <cell r="Q19">
            <v>2.461E-2</v>
          </cell>
          <cell r="R19">
            <v>0.38301000000000002</v>
          </cell>
          <cell r="S19">
            <v>12.372999999999999</v>
          </cell>
          <cell r="T19">
            <v>0</v>
          </cell>
          <cell r="U19">
            <v>0</v>
          </cell>
          <cell r="V19">
            <v>1.2</v>
          </cell>
          <cell r="W19">
            <v>0</v>
          </cell>
          <cell r="X19">
            <v>0.02</v>
          </cell>
          <cell r="Y19">
            <v>2.2599999999999998</v>
          </cell>
          <cell r="Z19">
            <v>3.05E-6</v>
          </cell>
          <cell r="AA19">
            <v>3.9999999999999998E-6</v>
          </cell>
          <cell r="AB19">
            <v>1E-3</v>
          </cell>
          <cell r="AC19">
            <v>590</v>
          </cell>
          <cell r="AD19">
            <v>0</v>
          </cell>
          <cell r="AE19">
            <v>1</v>
          </cell>
        </row>
        <row r="20">
          <cell r="A20">
            <v>36251</v>
          </cell>
          <cell r="B20">
            <v>5247.16</v>
          </cell>
          <cell r="C20">
            <v>1.52</v>
          </cell>
          <cell r="D20">
            <v>10</v>
          </cell>
          <cell r="E20">
            <v>12</v>
          </cell>
          <cell r="F20">
            <v>0</v>
          </cell>
          <cell r="G20">
            <v>10</v>
          </cell>
          <cell r="H20">
            <v>12</v>
          </cell>
          <cell r="I20">
            <v>0</v>
          </cell>
          <cell r="J20">
            <v>4998.1099999999997</v>
          </cell>
          <cell r="K20">
            <v>0.84989999999999999</v>
          </cell>
          <cell r="L20">
            <v>0.15010000000000001</v>
          </cell>
          <cell r="M20">
            <v>3336.39</v>
          </cell>
          <cell r="N20">
            <v>0</v>
          </cell>
          <cell r="O20">
            <v>3.5999999999999999E-3</v>
          </cell>
          <cell r="P20">
            <v>1.0126999999999999</v>
          </cell>
          <cell r="Q20">
            <v>2.4539999999999999E-2</v>
          </cell>
          <cell r="R20">
            <v>0.38301000000000002</v>
          </cell>
          <cell r="S20">
            <v>12.33</v>
          </cell>
          <cell r="T20">
            <v>0</v>
          </cell>
          <cell r="U20">
            <v>0</v>
          </cell>
          <cell r="V20">
            <v>1.2</v>
          </cell>
          <cell r="W20">
            <v>0</v>
          </cell>
          <cell r="X20">
            <v>0.02</v>
          </cell>
          <cell r="Y20">
            <v>2.2599999999999998</v>
          </cell>
          <cell r="Z20">
            <v>3.05E-6</v>
          </cell>
          <cell r="AA20">
            <v>3.9999999999999998E-6</v>
          </cell>
          <cell r="AB20">
            <v>1E-3</v>
          </cell>
          <cell r="AC20">
            <v>900</v>
          </cell>
          <cell r="AD20">
            <v>0</v>
          </cell>
          <cell r="AE20">
            <v>1</v>
          </cell>
        </row>
        <row r="21">
          <cell r="A21">
            <v>36281</v>
          </cell>
          <cell r="B21">
            <v>5220.01</v>
          </cell>
          <cell r="C21">
            <v>2.02</v>
          </cell>
          <cell r="D21">
            <v>10</v>
          </cell>
          <cell r="E21">
            <v>12</v>
          </cell>
          <cell r="F21">
            <v>0</v>
          </cell>
          <cell r="G21">
            <v>10</v>
          </cell>
          <cell r="H21">
            <v>12</v>
          </cell>
          <cell r="I21">
            <v>0</v>
          </cell>
          <cell r="J21">
            <v>4979.97</v>
          </cell>
          <cell r="K21">
            <v>0.84989999999999999</v>
          </cell>
          <cell r="L21">
            <v>0.15010000000000001</v>
          </cell>
          <cell r="M21">
            <v>3306.95</v>
          </cell>
          <cell r="N21">
            <v>0</v>
          </cell>
          <cell r="O21">
            <v>3.62E-3</v>
          </cell>
          <cell r="P21">
            <v>1.0127999999999999</v>
          </cell>
          <cell r="Q21">
            <v>2.4479999999999998E-2</v>
          </cell>
          <cell r="R21">
            <v>0.38301000000000002</v>
          </cell>
          <cell r="S21">
            <v>12.289</v>
          </cell>
          <cell r="T21">
            <v>0</v>
          </cell>
          <cell r="U21">
            <v>0</v>
          </cell>
          <cell r="V21">
            <v>1.2</v>
          </cell>
          <cell r="W21">
            <v>0</v>
          </cell>
          <cell r="X21">
            <v>0.02</v>
          </cell>
          <cell r="Y21">
            <v>2.2599999999999998</v>
          </cell>
          <cell r="Z21">
            <v>3.05E-6</v>
          </cell>
          <cell r="AA21">
            <v>3.9999999999999998E-6</v>
          </cell>
          <cell r="AB21">
            <v>1E-3</v>
          </cell>
          <cell r="AC21">
            <v>1200</v>
          </cell>
          <cell r="AD21">
            <v>0</v>
          </cell>
          <cell r="AE21">
            <v>1</v>
          </cell>
        </row>
        <row r="22">
          <cell r="A22">
            <v>36312</v>
          </cell>
          <cell r="B22">
            <v>5191.67</v>
          </cell>
          <cell r="C22">
            <v>2.5499999999999998</v>
          </cell>
          <cell r="D22">
            <v>10</v>
          </cell>
          <cell r="E22">
            <v>12</v>
          </cell>
          <cell r="F22">
            <v>0</v>
          </cell>
          <cell r="G22">
            <v>10</v>
          </cell>
          <cell r="H22">
            <v>12</v>
          </cell>
          <cell r="I22">
            <v>0</v>
          </cell>
          <cell r="J22">
            <v>4960.9799999999996</v>
          </cell>
          <cell r="K22">
            <v>0.84989999999999999</v>
          </cell>
          <cell r="L22">
            <v>0.15010000000000001</v>
          </cell>
          <cell r="M22">
            <v>3276.15</v>
          </cell>
          <cell r="N22">
            <v>0</v>
          </cell>
          <cell r="O22">
            <v>3.64E-3</v>
          </cell>
          <cell r="P22">
            <v>1.0128999999999999</v>
          </cell>
          <cell r="Q22">
            <v>2.4410000000000001E-2</v>
          </cell>
          <cell r="R22">
            <v>0.38301000000000002</v>
          </cell>
          <cell r="S22">
            <v>12.244999999999999</v>
          </cell>
          <cell r="T22">
            <v>0</v>
          </cell>
          <cell r="U22">
            <v>0</v>
          </cell>
          <cell r="V22">
            <v>1.2</v>
          </cell>
          <cell r="W22">
            <v>0</v>
          </cell>
          <cell r="X22">
            <v>0.02</v>
          </cell>
          <cell r="Y22">
            <v>2.2599999999999998</v>
          </cell>
          <cell r="Z22">
            <v>3.05E-6</v>
          </cell>
          <cell r="AA22">
            <v>3.9999999999999998E-6</v>
          </cell>
          <cell r="AB22">
            <v>2E-3</v>
          </cell>
          <cell r="AC22">
            <v>1510</v>
          </cell>
          <cell r="AD22">
            <v>0</v>
          </cell>
          <cell r="AE22">
            <v>1</v>
          </cell>
        </row>
        <row r="23">
          <cell r="A23">
            <v>36342</v>
          </cell>
          <cell r="B23">
            <v>5163.96</v>
          </cell>
          <cell r="C23">
            <v>3.05</v>
          </cell>
          <cell r="D23">
            <v>10</v>
          </cell>
          <cell r="E23">
            <v>12</v>
          </cell>
          <cell r="F23">
            <v>0</v>
          </cell>
          <cell r="G23">
            <v>10</v>
          </cell>
          <cell r="H23">
            <v>12</v>
          </cell>
          <cell r="I23">
            <v>0</v>
          </cell>
          <cell r="J23">
            <v>4942.3599999999997</v>
          </cell>
          <cell r="K23">
            <v>0.8498</v>
          </cell>
          <cell r="L23">
            <v>0.1502</v>
          </cell>
          <cell r="M23">
            <v>3245.8</v>
          </cell>
          <cell r="N23">
            <v>0</v>
          </cell>
          <cell r="O23">
            <v>3.6600000000000001E-3</v>
          </cell>
          <cell r="P23">
            <v>1.0129999999999999</v>
          </cell>
          <cell r="Q23">
            <v>2.435E-2</v>
          </cell>
          <cell r="R23">
            <v>0.38301000000000002</v>
          </cell>
          <cell r="S23">
            <v>12.202</v>
          </cell>
          <cell r="T23">
            <v>0</v>
          </cell>
          <cell r="U23">
            <v>0</v>
          </cell>
          <cell r="V23">
            <v>1.2</v>
          </cell>
          <cell r="W23">
            <v>0</v>
          </cell>
          <cell r="X23">
            <v>0.02</v>
          </cell>
          <cell r="Y23">
            <v>2.2599999999999998</v>
          </cell>
          <cell r="Z23">
            <v>3.05E-6</v>
          </cell>
          <cell r="AA23">
            <v>3.9999999999999998E-6</v>
          </cell>
          <cell r="AB23">
            <v>2E-3</v>
          </cell>
          <cell r="AC23">
            <v>1810</v>
          </cell>
          <cell r="AD23">
            <v>0</v>
          </cell>
          <cell r="AE23">
            <v>1</v>
          </cell>
        </row>
        <row r="24">
          <cell r="A24">
            <v>36373</v>
          </cell>
          <cell r="B24">
            <v>5135.03</v>
          </cell>
          <cell r="C24">
            <v>3.58</v>
          </cell>
          <cell r="D24">
            <v>10</v>
          </cell>
          <cell r="E24">
            <v>12</v>
          </cell>
          <cell r="F24">
            <v>0</v>
          </cell>
          <cell r="G24">
            <v>10</v>
          </cell>
          <cell r="H24">
            <v>12</v>
          </cell>
          <cell r="I24">
            <v>0</v>
          </cell>
          <cell r="J24">
            <v>4922.8500000000004</v>
          </cell>
          <cell r="K24">
            <v>0.8498</v>
          </cell>
          <cell r="L24">
            <v>0.1502</v>
          </cell>
          <cell r="M24">
            <v>3214.08</v>
          </cell>
          <cell r="N24">
            <v>0</v>
          </cell>
          <cell r="O24">
            <v>3.6800000000000001E-3</v>
          </cell>
          <cell r="P24">
            <v>1.0130999999999999</v>
          </cell>
          <cell r="Q24">
            <v>2.4279999999999999E-2</v>
          </cell>
          <cell r="R24">
            <v>0.38301000000000002</v>
          </cell>
          <cell r="S24">
            <v>12.157</v>
          </cell>
          <cell r="T24">
            <v>0</v>
          </cell>
          <cell r="U24">
            <v>0</v>
          </cell>
          <cell r="V24">
            <v>1.2</v>
          </cell>
          <cell r="W24">
            <v>0</v>
          </cell>
          <cell r="X24">
            <v>0.02</v>
          </cell>
          <cell r="Y24">
            <v>2.2599999999999998</v>
          </cell>
          <cell r="Z24">
            <v>3.05E-6</v>
          </cell>
          <cell r="AA24">
            <v>3.9999999999999998E-6</v>
          </cell>
          <cell r="AB24">
            <v>3.0000000000000001E-3</v>
          </cell>
          <cell r="AC24">
            <v>2120</v>
          </cell>
          <cell r="AD24">
            <v>0</v>
          </cell>
          <cell r="AE24">
            <v>1</v>
          </cell>
        </row>
        <row r="25">
          <cell r="A25">
            <v>36404</v>
          </cell>
          <cell r="B25">
            <v>5105.79</v>
          </cell>
          <cell r="C25">
            <v>4.0999999999999996</v>
          </cell>
          <cell r="D25">
            <v>10</v>
          </cell>
          <cell r="E25">
            <v>12</v>
          </cell>
          <cell r="F25">
            <v>0</v>
          </cell>
          <cell r="G25">
            <v>10</v>
          </cell>
          <cell r="H25">
            <v>12</v>
          </cell>
          <cell r="I25">
            <v>0</v>
          </cell>
          <cell r="J25">
            <v>4903.0600000000004</v>
          </cell>
          <cell r="K25">
            <v>0.8498</v>
          </cell>
          <cell r="L25">
            <v>0.1502</v>
          </cell>
          <cell r="M25">
            <v>3181.97</v>
          </cell>
          <cell r="N25">
            <v>0</v>
          </cell>
          <cell r="O25">
            <v>3.7000000000000002E-3</v>
          </cell>
          <cell r="P25">
            <v>1.0132000000000001</v>
          </cell>
          <cell r="Q25">
            <v>2.4209999999999999E-2</v>
          </cell>
          <cell r="R25">
            <v>0.38301000000000002</v>
          </cell>
          <cell r="S25">
            <v>12.111000000000001</v>
          </cell>
          <cell r="T25">
            <v>0</v>
          </cell>
          <cell r="U25">
            <v>0</v>
          </cell>
          <cell r="V25">
            <v>1.2</v>
          </cell>
          <cell r="W25">
            <v>0</v>
          </cell>
          <cell r="X25">
            <v>0.02</v>
          </cell>
          <cell r="Y25">
            <v>2.2599999999999998</v>
          </cell>
          <cell r="Z25">
            <v>3.05E-6</v>
          </cell>
          <cell r="AA25">
            <v>3.9999999999999998E-6</v>
          </cell>
          <cell r="AB25">
            <v>3.0000000000000001E-3</v>
          </cell>
          <cell r="AC25">
            <v>2430</v>
          </cell>
          <cell r="AD25">
            <v>0</v>
          </cell>
          <cell r="AE25">
            <v>1</v>
          </cell>
        </row>
        <row r="26">
          <cell r="A26">
            <v>36434</v>
          </cell>
          <cell r="B26">
            <v>5077.2</v>
          </cell>
          <cell r="C26">
            <v>4.5999999999999996</v>
          </cell>
          <cell r="D26">
            <v>10</v>
          </cell>
          <cell r="E26">
            <v>12</v>
          </cell>
          <cell r="F26">
            <v>0</v>
          </cell>
          <cell r="G26">
            <v>10</v>
          </cell>
          <cell r="H26">
            <v>12</v>
          </cell>
          <cell r="I26">
            <v>0</v>
          </cell>
          <cell r="J26">
            <v>4882.58</v>
          </cell>
          <cell r="K26">
            <v>0.84970000000000001</v>
          </cell>
          <cell r="L26">
            <v>0.15029999999999999</v>
          </cell>
          <cell r="M26">
            <v>3150.44</v>
          </cell>
          <cell r="N26">
            <v>0</v>
          </cell>
          <cell r="O26">
            <v>3.7200000000000002E-3</v>
          </cell>
          <cell r="P26">
            <v>1.0133000000000001</v>
          </cell>
          <cell r="Q26">
            <v>2.4140000000000002E-2</v>
          </cell>
          <cell r="R26">
            <v>0.38301000000000002</v>
          </cell>
          <cell r="S26">
            <v>12.066000000000001</v>
          </cell>
          <cell r="T26">
            <v>0</v>
          </cell>
          <cell r="U26">
            <v>0</v>
          </cell>
          <cell r="V26">
            <v>1.2</v>
          </cell>
          <cell r="W26">
            <v>0</v>
          </cell>
          <cell r="X26">
            <v>0.02</v>
          </cell>
          <cell r="Y26">
            <v>2.2599999999999998</v>
          </cell>
          <cell r="Z26">
            <v>3.05E-6</v>
          </cell>
          <cell r="AA26">
            <v>3.9999999999999998E-6</v>
          </cell>
          <cell r="AB26">
            <v>3.0000000000000001E-3</v>
          </cell>
          <cell r="AC26">
            <v>2730</v>
          </cell>
          <cell r="AD26">
            <v>0</v>
          </cell>
          <cell r="AE26">
            <v>1</v>
          </cell>
        </row>
        <row r="27">
          <cell r="A27">
            <v>36465</v>
          </cell>
          <cell r="B27">
            <v>5047.3500000000004</v>
          </cell>
          <cell r="C27">
            <v>5.13</v>
          </cell>
          <cell r="D27">
            <v>10</v>
          </cell>
          <cell r="E27">
            <v>12</v>
          </cell>
          <cell r="F27">
            <v>0</v>
          </cell>
          <cell r="G27">
            <v>10</v>
          </cell>
          <cell r="H27">
            <v>12</v>
          </cell>
          <cell r="I27">
            <v>0</v>
          </cell>
          <cell r="J27">
            <v>4860.8500000000004</v>
          </cell>
          <cell r="K27">
            <v>0.84970000000000001</v>
          </cell>
          <cell r="L27">
            <v>0.15029999999999999</v>
          </cell>
          <cell r="M27">
            <v>3117.31</v>
          </cell>
          <cell r="N27">
            <v>0</v>
          </cell>
          <cell r="O27">
            <v>3.7399999999999998E-3</v>
          </cell>
          <cell r="P27">
            <v>1.0134000000000001</v>
          </cell>
          <cell r="Q27">
            <v>2.4060000000000002E-2</v>
          </cell>
          <cell r="R27">
            <v>0.38301000000000002</v>
          </cell>
          <cell r="S27">
            <v>12.019</v>
          </cell>
          <cell r="T27">
            <v>0</v>
          </cell>
          <cell r="U27">
            <v>0</v>
          </cell>
          <cell r="V27">
            <v>1.2</v>
          </cell>
          <cell r="W27">
            <v>0</v>
          </cell>
          <cell r="X27">
            <v>0.02</v>
          </cell>
          <cell r="Y27">
            <v>2.2599999999999998</v>
          </cell>
          <cell r="Z27">
            <v>3.05E-6</v>
          </cell>
          <cell r="AA27">
            <v>3.9999999999999998E-6</v>
          </cell>
          <cell r="AB27">
            <v>4.0000000000000001E-3</v>
          </cell>
          <cell r="AC27">
            <v>3040</v>
          </cell>
          <cell r="AD27">
            <v>0</v>
          </cell>
          <cell r="AE27">
            <v>1</v>
          </cell>
        </row>
        <row r="28">
          <cell r="A28">
            <v>36495</v>
          </cell>
          <cell r="B28">
            <v>5018.1499999999996</v>
          </cell>
          <cell r="C28">
            <v>5.63</v>
          </cell>
          <cell r="D28">
            <v>10</v>
          </cell>
          <cell r="E28">
            <v>12</v>
          </cell>
          <cell r="F28">
            <v>0</v>
          </cell>
          <cell r="G28">
            <v>10</v>
          </cell>
          <cell r="H28">
            <v>12</v>
          </cell>
          <cell r="I28">
            <v>0</v>
          </cell>
          <cell r="J28">
            <v>4839.53</v>
          </cell>
          <cell r="K28">
            <v>0.84970000000000001</v>
          </cell>
          <cell r="L28">
            <v>0.15029999999999999</v>
          </cell>
          <cell r="M28">
            <v>3084.86</v>
          </cell>
          <cell r="N28">
            <v>0</v>
          </cell>
          <cell r="O28">
            <v>3.7499999999999999E-3</v>
          </cell>
          <cell r="P28">
            <v>1.0135000000000001</v>
          </cell>
          <cell r="Q28">
            <v>2.3980000000000001E-2</v>
          </cell>
          <cell r="R28">
            <v>0.38301000000000002</v>
          </cell>
          <cell r="S28">
            <v>11.972</v>
          </cell>
          <cell r="T28">
            <v>0</v>
          </cell>
          <cell r="U28">
            <v>0</v>
          </cell>
          <cell r="V28">
            <v>1.2</v>
          </cell>
          <cell r="W28">
            <v>0</v>
          </cell>
          <cell r="X28">
            <v>0.02</v>
          </cell>
          <cell r="Y28">
            <v>2.2599999999999998</v>
          </cell>
          <cell r="Z28">
            <v>3.05E-6</v>
          </cell>
          <cell r="AA28">
            <v>3.9999999999999998E-6</v>
          </cell>
          <cell r="AB28">
            <v>4.0000000000000001E-3</v>
          </cell>
          <cell r="AC28">
            <v>3340</v>
          </cell>
          <cell r="AD28">
            <v>0</v>
          </cell>
          <cell r="AE28">
            <v>1</v>
          </cell>
        </row>
        <row r="29">
          <cell r="A29">
            <v>36526</v>
          </cell>
          <cell r="B29">
            <v>4987.66</v>
          </cell>
          <cell r="C29">
            <v>6.16</v>
          </cell>
          <cell r="D29">
            <v>10</v>
          </cell>
          <cell r="E29">
            <v>12</v>
          </cell>
          <cell r="F29">
            <v>0</v>
          </cell>
          <cell r="G29">
            <v>10</v>
          </cell>
          <cell r="H29">
            <v>12</v>
          </cell>
          <cell r="I29">
            <v>0</v>
          </cell>
          <cell r="J29">
            <v>4817.21</v>
          </cell>
          <cell r="K29">
            <v>0.84960000000000002</v>
          </cell>
          <cell r="L29">
            <v>0.15040000000000001</v>
          </cell>
          <cell r="M29">
            <v>3050.92</v>
          </cell>
          <cell r="N29">
            <v>0</v>
          </cell>
          <cell r="O29">
            <v>3.7699999999999999E-3</v>
          </cell>
          <cell r="P29">
            <v>1.0135000000000001</v>
          </cell>
          <cell r="Q29">
            <v>2.3900000000000001E-2</v>
          </cell>
          <cell r="R29">
            <v>0.38301000000000002</v>
          </cell>
          <cell r="S29">
            <v>11.923</v>
          </cell>
          <cell r="T29">
            <v>0</v>
          </cell>
          <cell r="U29">
            <v>0</v>
          </cell>
          <cell r="V29">
            <v>1.2</v>
          </cell>
          <cell r="W29">
            <v>0</v>
          </cell>
          <cell r="X29">
            <v>0.02</v>
          </cell>
          <cell r="Y29">
            <v>2.2599999999999998</v>
          </cell>
          <cell r="Z29">
            <v>3.05E-6</v>
          </cell>
          <cell r="AA29">
            <v>3.9999999999999998E-6</v>
          </cell>
          <cell r="AB29">
            <v>4.0000000000000001E-3</v>
          </cell>
          <cell r="AC29">
            <v>3650</v>
          </cell>
          <cell r="AD29">
            <v>0</v>
          </cell>
          <cell r="AE29">
            <v>1</v>
          </cell>
        </row>
        <row r="30">
          <cell r="A30">
            <v>36557</v>
          </cell>
          <cell r="B30">
            <v>4956.83</v>
          </cell>
          <cell r="C30">
            <v>6.68</v>
          </cell>
          <cell r="D30">
            <v>10</v>
          </cell>
          <cell r="E30">
            <v>12</v>
          </cell>
          <cell r="F30">
            <v>0</v>
          </cell>
          <cell r="G30">
            <v>10</v>
          </cell>
          <cell r="H30">
            <v>12</v>
          </cell>
          <cell r="I30">
            <v>0</v>
          </cell>
          <cell r="J30">
            <v>4794.57</v>
          </cell>
          <cell r="K30">
            <v>0.84960000000000002</v>
          </cell>
          <cell r="L30">
            <v>0.15040000000000001</v>
          </cell>
          <cell r="M30">
            <v>3016.3</v>
          </cell>
          <cell r="N30">
            <v>0</v>
          </cell>
          <cell r="O30">
            <v>3.8E-3</v>
          </cell>
          <cell r="P30">
            <v>1.0136000000000001</v>
          </cell>
          <cell r="Q30">
            <v>2.3820000000000001E-2</v>
          </cell>
          <cell r="R30">
            <v>0.38301000000000002</v>
          </cell>
          <cell r="S30">
            <v>11.872999999999999</v>
          </cell>
          <cell r="T30">
            <v>0</v>
          </cell>
          <cell r="U30">
            <v>0</v>
          </cell>
          <cell r="V30">
            <v>1.2</v>
          </cell>
          <cell r="W30">
            <v>0</v>
          </cell>
          <cell r="X30">
            <v>0.02</v>
          </cell>
          <cell r="Y30">
            <v>2.2599999999999998</v>
          </cell>
          <cell r="Z30">
            <v>3.05E-6</v>
          </cell>
          <cell r="AA30">
            <v>3.9999999999999998E-6</v>
          </cell>
          <cell r="AB30">
            <v>5.0000000000000001E-3</v>
          </cell>
          <cell r="AC30">
            <v>3960</v>
          </cell>
          <cell r="AD30">
            <v>0</v>
          </cell>
          <cell r="AE30">
            <v>1</v>
          </cell>
        </row>
        <row r="31">
          <cell r="A31">
            <v>36586</v>
          </cell>
          <cell r="B31">
            <v>4928.7</v>
          </cell>
          <cell r="C31">
            <v>7.15</v>
          </cell>
          <cell r="D31">
            <v>10</v>
          </cell>
          <cell r="E31">
            <v>12</v>
          </cell>
          <cell r="F31">
            <v>0</v>
          </cell>
          <cell r="G31">
            <v>10</v>
          </cell>
          <cell r="H31">
            <v>12</v>
          </cell>
          <cell r="I31">
            <v>0</v>
          </cell>
          <cell r="J31">
            <v>4773.8599999999997</v>
          </cell>
          <cell r="K31">
            <v>0.84960000000000002</v>
          </cell>
          <cell r="L31">
            <v>0.15040000000000001</v>
          </cell>
          <cell r="M31">
            <v>2985.01</v>
          </cell>
          <cell r="N31">
            <v>0</v>
          </cell>
          <cell r="O31">
            <v>3.81E-3</v>
          </cell>
          <cell r="P31">
            <v>1.0137</v>
          </cell>
          <cell r="Q31">
            <v>2.3740000000000001E-2</v>
          </cell>
          <cell r="R31">
            <v>0.38301000000000002</v>
          </cell>
          <cell r="S31">
            <v>11.827999999999999</v>
          </cell>
          <cell r="T31">
            <v>0</v>
          </cell>
          <cell r="U31">
            <v>0</v>
          </cell>
          <cell r="V31">
            <v>1.2</v>
          </cell>
          <cell r="W31">
            <v>0</v>
          </cell>
          <cell r="X31">
            <v>0.02</v>
          </cell>
          <cell r="Y31">
            <v>2.2599999999999998</v>
          </cell>
          <cell r="Z31">
            <v>3.05E-6</v>
          </cell>
          <cell r="AA31">
            <v>3.9999999999999998E-6</v>
          </cell>
          <cell r="AB31">
            <v>5.0000000000000001E-3</v>
          </cell>
          <cell r="AC31">
            <v>4240</v>
          </cell>
          <cell r="AD31">
            <v>0</v>
          </cell>
          <cell r="AE31">
            <v>1</v>
          </cell>
        </row>
        <row r="32">
          <cell r="A32">
            <v>36617</v>
          </cell>
          <cell r="B32">
            <v>4897.2299999999996</v>
          </cell>
          <cell r="C32">
            <v>7.67</v>
          </cell>
          <cell r="D32">
            <v>10</v>
          </cell>
          <cell r="E32">
            <v>12</v>
          </cell>
          <cell r="F32">
            <v>0</v>
          </cell>
          <cell r="G32">
            <v>10</v>
          </cell>
          <cell r="H32">
            <v>12</v>
          </cell>
          <cell r="I32">
            <v>0</v>
          </cell>
          <cell r="J32">
            <v>4750.62</v>
          </cell>
          <cell r="K32">
            <v>0.84950000000000003</v>
          </cell>
          <cell r="L32">
            <v>0.15049999999999999</v>
          </cell>
          <cell r="M32">
            <v>2950.4</v>
          </cell>
          <cell r="N32">
            <v>0</v>
          </cell>
          <cell r="O32">
            <v>3.8400000000000001E-3</v>
          </cell>
          <cell r="P32">
            <v>1.0138</v>
          </cell>
          <cell r="Q32">
            <v>2.366E-2</v>
          </cell>
          <cell r="R32">
            <v>0.38301000000000002</v>
          </cell>
          <cell r="S32">
            <v>11.776</v>
          </cell>
          <cell r="T32">
            <v>0</v>
          </cell>
          <cell r="U32">
            <v>0</v>
          </cell>
          <cell r="V32">
            <v>1.2</v>
          </cell>
          <cell r="W32">
            <v>0</v>
          </cell>
          <cell r="X32">
            <v>0.02</v>
          </cell>
          <cell r="Y32">
            <v>2.2599999999999998</v>
          </cell>
          <cell r="Z32">
            <v>3.05E-6</v>
          </cell>
          <cell r="AA32">
            <v>3.9999999999999998E-6</v>
          </cell>
          <cell r="AB32">
            <v>5.0000000000000001E-3</v>
          </cell>
          <cell r="AC32">
            <v>4550</v>
          </cell>
          <cell r="AD32">
            <v>0</v>
          </cell>
          <cell r="AE32">
            <v>1</v>
          </cell>
        </row>
        <row r="33">
          <cell r="A33">
            <v>36647</v>
          </cell>
          <cell r="B33">
            <v>4866.4399999999996</v>
          </cell>
          <cell r="C33">
            <v>8.18</v>
          </cell>
          <cell r="D33">
            <v>10</v>
          </cell>
          <cell r="E33">
            <v>12</v>
          </cell>
          <cell r="F33">
            <v>0</v>
          </cell>
          <cell r="G33">
            <v>10</v>
          </cell>
          <cell r="H33">
            <v>12</v>
          </cell>
          <cell r="I33">
            <v>0</v>
          </cell>
          <cell r="J33">
            <v>4727.8100000000004</v>
          </cell>
          <cell r="K33">
            <v>0.84950000000000003</v>
          </cell>
          <cell r="L33">
            <v>0.15049999999999999</v>
          </cell>
          <cell r="M33">
            <v>2916.29</v>
          </cell>
          <cell r="N33">
            <v>0</v>
          </cell>
          <cell r="O33">
            <v>3.8600000000000001E-3</v>
          </cell>
          <cell r="P33">
            <v>1.0139</v>
          </cell>
          <cell r="Q33">
            <v>2.358E-2</v>
          </cell>
          <cell r="R33">
            <v>0.38301000000000002</v>
          </cell>
          <cell r="S33">
            <v>11.725</v>
          </cell>
          <cell r="T33">
            <v>0</v>
          </cell>
          <cell r="U33">
            <v>0</v>
          </cell>
          <cell r="V33">
            <v>1.2</v>
          </cell>
          <cell r="W33">
            <v>0</v>
          </cell>
          <cell r="X33">
            <v>0.02</v>
          </cell>
          <cell r="Y33">
            <v>2.2599999999999998</v>
          </cell>
          <cell r="Z33">
            <v>3.05E-6</v>
          </cell>
          <cell r="AA33">
            <v>3.9999999999999998E-6</v>
          </cell>
          <cell r="AB33">
            <v>6.0000000000000001E-3</v>
          </cell>
          <cell r="AC33">
            <v>4850</v>
          </cell>
          <cell r="AD33">
            <v>0</v>
          </cell>
          <cell r="AE33">
            <v>1</v>
          </cell>
        </row>
        <row r="34">
          <cell r="A34">
            <v>36678</v>
          </cell>
          <cell r="B34">
            <v>4834.2700000000004</v>
          </cell>
          <cell r="C34">
            <v>8.6999999999999993</v>
          </cell>
          <cell r="D34">
            <v>10</v>
          </cell>
          <cell r="E34">
            <v>12</v>
          </cell>
          <cell r="F34">
            <v>0</v>
          </cell>
          <cell r="G34">
            <v>10</v>
          </cell>
          <cell r="H34">
            <v>12</v>
          </cell>
          <cell r="I34">
            <v>0</v>
          </cell>
          <cell r="J34">
            <v>4703.91</v>
          </cell>
          <cell r="K34">
            <v>0.84950000000000003</v>
          </cell>
          <cell r="L34">
            <v>0.15049999999999999</v>
          </cell>
          <cell r="M34">
            <v>2880.5</v>
          </cell>
          <cell r="N34">
            <v>0</v>
          </cell>
          <cell r="O34">
            <v>3.8800000000000002E-3</v>
          </cell>
          <cell r="P34">
            <v>1.014</v>
          </cell>
          <cell r="Q34">
            <v>2.349E-2</v>
          </cell>
          <cell r="R34">
            <v>0.38301000000000002</v>
          </cell>
          <cell r="S34">
            <v>11.672000000000001</v>
          </cell>
          <cell r="T34">
            <v>0</v>
          </cell>
          <cell r="U34">
            <v>0</v>
          </cell>
          <cell r="V34">
            <v>1.2</v>
          </cell>
          <cell r="W34">
            <v>0</v>
          </cell>
          <cell r="X34">
            <v>0.02</v>
          </cell>
          <cell r="Y34">
            <v>2.2599999999999998</v>
          </cell>
          <cell r="Z34">
            <v>3.0400000000000001E-6</v>
          </cell>
          <cell r="AA34">
            <v>3.9999999999999998E-6</v>
          </cell>
          <cell r="AB34">
            <v>6.0000000000000001E-3</v>
          </cell>
          <cell r="AC34">
            <v>5160</v>
          </cell>
          <cell r="AD34">
            <v>0</v>
          </cell>
          <cell r="AE34">
            <v>1</v>
          </cell>
        </row>
        <row r="35">
          <cell r="A35">
            <v>36708</v>
          </cell>
          <cell r="B35">
            <v>4802.8100000000004</v>
          </cell>
          <cell r="C35">
            <v>9.2100000000000009</v>
          </cell>
          <cell r="D35">
            <v>10</v>
          </cell>
          <cell r="E35">
            <v>12</v>
          </cell>
          <cell r="F35">
            <v>0</v>
          </cell>
          <cell r="G35">
            <v>10</v>
          </cell>
          <cell r="H35">
            <v>12</v>
          </cell>
          <cell r="I35">
            <v>0</v>
          </cell>
          <cell r="J35">
            <v>4680.46</v>
          </cell>
          <cell r="K35">
            <v>0.84940000000000004</v>
          </cell>
          <cell r="L35">
            <v>0.15060000000000001</v>
          </cell>
          <cell r="M35">
            <v>2845.44</v>
          </cell>
          <cell r="N35">
            <v>0</v>
          </cell>
          <cell r="O35">
            <v>3.8999999999999998E-3</v>
          </cell>
          <cell r="P35">
            <v>1.0141</v>
          </cell>
          <cell r="Q35">
            <v>2.341E-2</v>
          </cell>
          <cell r="R35">
            <v>0.38301000000000002</v>
          </cell>
          <cell r="S35">
            <v>11.62</v>
          </cell>
          <cell r="T35">
            <v>0</v>
          </cell>
          <cell r="U35">
            <v>0</v>
          </cell>
          <cell r="V35">
            <v>1.2</v>
          </cell>
          <cell r="W35">
            <v>0</v>
          </cell>
          <cell r="X35">
            <v>0.02</v>
          </cell>
          <cell r="Y35">
            <v>2.2599999999999998</v>
          </cell>
          <cell r="Z35">
            <v>3.0400000000000001E-6</v>
          </cell>
          <cell r="AA35">
            <v>3.9999999999999998E-6</v>
          </cell>
          <cell r="AB35">
            <v>7.0000000000000001E-3</v>
          </cell>
          <cell r="AC35">
            <v>5460</v>
          </cell>
          <cell r="AD35">
            <v>0</v>
          </cell>
          <cell r="AE35">
            <v>1</v>
          </cell>
        </row>
        <row r="36">
          <cell r="A36">
            <v>36739</v>
          </cell>
          <cell r="B36">
            <v>4741.6099999999997</v>
          </cell>
          <cell r="C36">
            <v>9.73</v>
          </cell>
          <cell r="D36">
            <v>10</v>
          </cell>
          <cell r="E36">
            <v>12</v>
          </cell>
          <cell r="F36">
            <v>0</v>
          </cell>
          <cell r="G36">
            <v>10</v>
          </cell>
          <cell r="H36">
            <v>12</v>
          </cell>
          <cell r="I36">
            <v>0</v>
          </cell>
          <cell r="J36">
            <v>4635.5200000000004</v>
          </cell>
          <cell r="K36">
            <v>0.84940000000000004</v>
          </cell>
          <cell r="L36">
            <v>0.15060000000000001</v>
          </cell>
          <cell r="M36">
            <v>2776.47</v>
          </cell>
          <cell r="N36">
            <v>0</v>
          </cell>
          <cell r="O36">
            <v>3.9199999999999999E-3</v>
          </cell>
          <cell r="P36">
            <v>1.0143</v>
          </cell>
          <cell r="Q36">
            <v>2.324E-2</v>
          </cell>
          <cell r="R36">
            <v>0.38301000000000002</v>
          </cell>
          <cell r="S36">
            <v>11.516</v>
          </cell>
          <cell r="T36">
            <v>0</v>
          </cell>
          <cell r="U36">
            <v>0</v>
          </cell>
          <cell r="V36">
            <v>1.2</v>
          </cell>
          <cell r="W36">
            <v>0</v>
          </cell>
          <cell r="X36">
            <v>0.02</v>
          </cell>
          <cell r="Y36">
            <v>2.2599999999999998</v>
          </cell>
          <cell r="Z36">
            <v>3.0400000000000001E-6</v>
          </cell>
          <cell r="AA36">
            <v>3.9999999999999998E-6</v>
          </cell>
          <cell r="AB36">
            <v>7.0000000000000001E-3</v>
          </cell>
          <cell r="AC36">
            <v>5770</v>
          </cell>
          <cell r="AD36">
            <v>0</v>
          </cell>
          <cell r="AE36">
            <v>1</v>
          </cell>
        </row>
        <row r="37">
          <cell r="A37">
            <v>36770</v>
          </cell>
          <cell r="B37">
            <v>4677.07</v>
          </cell>
          <cell r="C37">
            <v>10.3</v>
          </cell>
          <cell r="D37">
            <v>10</v>
          </cell>
          <cell r="E37">
            <v>12</v>
          </cell>
          <cell r="F37">
            <v>0</v>
          </cell>
          <cell r="G37">
            <v>10</v>
          </cell>
          <cell r="H37">
            <v>12</v>
          </cell>
          <cell r="I37">
            <v>0</v>
          </cell>
          <cell r="J37">
            <v>4587.8599999999997</v>
          </cell>
          <cell r="K37">
            <v>0.84930000000000005</v>
          </cell>
          <cell r="L37">
            <v>0.1507</v>
          </cell>
          <cell r="M37">
            <v>2703.07</v>
          </cell>
          <cell r="N37">
            <v>0</v>
          </cell>
          <cell r="O37">
            <v>3.9399999999999999E-3</v>
          </cell>
          <cell r="P37">
            <v>1.0145</v>
          </cell>
          <cell r="Q37">
            <v>2.307E-2</v>
          </cell>
          <cell r="R37">
            <v>0.38301000000000002</v>
          </cell>
          <cell r="S37">
            <v>11.406000000000001</v>
          </cell>
          <cell r="T37">
            <v>0</v>
          </cell>
          <cell r="U37">
            <v>0</v>
          </cell>
          <cell r="V37">
            <v>1.2</v>
          </cell>
          <cell r="W37">
            <v>0</v>
          </cell>
          <cell r="X37">
            <v>0.02</v>
          </cell>
          <cell r="Y37">
            <v>2.2599999999999998</v>
          </cell>
          <cell r="Z37">
            <v>3.0400000000000001E-6</v>
          </cell>
          <cell r="AA37">
            <v>3.9999999999999998E-6</v>
          </cell>
          <cell r="AB37">
            <v>7.0000000000000001E-3</v>
          </cell>
          <cell r="AC37">
            <v>6080</v>
          </cell>
          <cell r="AD37">
            <v>0</v>
          </cell>
          <cell r="AE37">
            <v>1</v>
          </cell>
        </row>
        <row r="38">
          <cell r="A38">
            <v>36800</v>
          </cell>
          <cell r="B38">
            <v>4613.93</v>
          </cell>
          <cell r="C38">
            <v>10.8</v>
          </cell>
          <cell r="D38">
            <v>10</v>
          </cell>
          <cell r="E38">
            <v>12</v>
          </cell>
          <cell r="F38">
            <v>0</v>
          </cell>
          <cell r="G38">
            <v>10</v>
          </cell>
          <cell r="H38">
            <v>12</v>
          </cell>
          <cell r="I38">
            <v>0</v>
          </cell>
          <cell r="J38">
            <v>4540.93</v>
          </cell>
          <cell r="K38">
            <v>0.84919999999999995</v>
          </cell>
          <cell r="L38">
            <v>0.15079999999999999</v>
          </cell>
          <cell r="M38">
            <v>2630.49</v>
          </cell>
          <cell r="N38">
            <v>0</v>
          </cell>
          <cell r="O38">
            <v>3.96E-3</v>
          </cell>
          <cell r="P38">
            <v>1.0146999999999999</v>
          </cell>
          <cell r="Q38">
            <v>2.29E-2</v>
          </cell>
          <cell r="R38">
            <v>0.38301000000000002</v>
          </cell>
          <cell r="S38">
            <v>11.297000000000001</v>
          </cell>
          <cell r="T38">
            <v>0</v>
          </cell>
          <cell r="U38">
            <v>0</v>
          </cell>
          <cell r="V38">
            <v>1.2</v>
          </cell>
          <cell r="W38">
            <v>0</v>
          </cell>
          <cell r="X38">
            <v>0.02</v>
          </cell>
          <cell r="Y38">
            <v>2.2599999999999998</v>
          </cell>
          <cell r="Z38">
            <v>3.0400000000000001E-6</v>
          </cell>
          <cell r="AA38">
            <v>3.9999999999999998E-6</v>
          </cell>
          <cell r="AB38">
            <v>8.0000000000000002E-3</v>
          </cell>
          <cell r="AC38">
            <v>6380</v>
          </cell>
          <cell r="AD38">
            <v>0</v>
          </cell>
          <cell r="AE38">
            <v>1</v>
          </cell>
        </row>
        <row r="39">
          <cell r="A39">
            <v>36831</v>
          </cell>
          <cell r="B39">
            <v>4547.9799999999996</v>
          </cell>
          <cell r="C39">
            <v>11.3</v>
          </cell>
          <cell r="D39">
            <v>10</v>
          </cell>
          <cell r="E39">
            <v>12</v>
          </cell>
          <cell r="F39">
            <v>0</v>
          </cell>
          <cell r="G39">
            <v>10</v>
          </cell>
          <cell r="H39">
            <v>12</v>
          </cell>
          <cell r="I39">
            <v>0</v>
          </cell>
          <cell r="J39">
            <v>4491.57</v>
          </cell>
          <cell r="K39">
            <v>0.84919999999999995</v>
          </cell>
          <cell r="L39">
            <v>0.15079999999999999</v>
          </cell>
          <cell r="M39">
            <v>2553.7399999999998</v>
          </cell>
          <cell r="N39">
            <v>0</v>
          </cell>
          <cell r="O39">
            <v>3.98E-3</v>
          </cell>
          <cell r="P39">
            <v>1.0148999999999999</v>
          </cell>
          <cell r="Q39">
            <v>2.273E-2</v>
          </cell>
          <cell r="R39">
            <v>0.38301000000000002</v>
          </cell>
          <cell r="S39">
            <v>11.182</v>
          </cell>
          <cell r="T39">
            <v>0</v>
          </cell>
          <cell r="U39">
            <v>0</v>
          </cell>
          <cell r="V39">
            <v>1.2</v>
          </cell>
          <cell r="W39">
            <v>0</v>
          </cell>
          <cell r="X39">
            <v>0.02</v>
          </cell>
          <cell r="Y39">
            <v>2.2599999999999998</v>
          </cell>
          <cell r="Z39">
            <v>3.0400000000000001E-6</v>
          </cell>
          <cell r="AA39">
            <v>3.9999999999999998E-6</v>
          </cell>
          <cell r="AB39">
            <v>8.0000000000000002E-3</v>
          </cell>
          <cell r="AC39">
            <v>6690</v>
          </cell>
          <cell r="AD39">
            <v>0</v>
          </cell>
          <cell r="AE39">
            <v>1</v>
          </cell>
        </row>
        <row r="40">
          <cell r="A40">
            <v>36861</v>
          </cell>
          <cell r="B40">
            <v>4494.26</v>
          </cell>
          <cell r="C40">
            <v>11.8</v>
          </cell>
          <cell r="D40">
            <v>10</v>
          </cell>
          <cell r="E40">
            <v>12</v>
          </cell>
          <cell r="F40">
            <v>0</v>
          </cell>
          <cell r="G40">
            <v>10</v>
          </cell>
          <cell r="H40">
            <v>12</v>
          </cell>
          <cell r="I40">
            <v>0</v>
          </cell>
          <cell r="J40">
            <v>4450.8500000000004</v>
          </cell>
          <cell r="K40">
            <v>0.84909999999999997</v>
          </cell>
          <cell r="L40">
            <v>0.15090000000000001</v>
          </cell>
          <cell r="M40">
            <v>2490.33</v>
          </cell>
          <cell r="N40">
            <v>0</v>
          </cell>
          <cell r="O40">
            <v>4.0099999999999997E-3</v>
          </cell>
          <cell r="P40">
            <v>1.0150999999999999</v>
          </cell>
          <cell r="Q40">
            <v>2.2579999999999999E-2</v>
          </cell>
          <cell r="R40">
            <v>0.38301000000000002</v>
          </cell>
          <cell r="S40">
            <v>11.086</v>
          </cell>
          <cell r="T40">
            <v>0</v>
          </cell>
          <cell r="U40">
            <v>0</v>
          </cell>
          <cell r="V40">
            <v>1.2</v>
          </cell>
          <cell r="W40">
            <v>0</v>
          </cell>
          <cell r="X40">
            <v>0.02</v>
          </cell>
          <cell r="Y40">
            <v>2.2599999999999998</v>
          </cell>
          <cell r="Z40">
            <v>3.0400000000000001E-6</v>
          </cell>
          <cell r="AA40">
            <v>3.9999999999999998E-6</v>
          </cell>
          <cell r="AB40">
            <v>8.0000000000000002E-3</v>
          </cell>
          <cell r="AC40">
            <v>6990</v>
          </cell>
          <cell r="AD40">
            <v>0</v>
          </cell>
          <cell r="AE40">
            <v>1</v>
          </cell>
        </row>
        <row r="41">
          <cell r="A41">
            <v>36892</v>
          </cell>
          <cell r="B41">
            <v>4470.09</v>
          </cell>
          <cell r="C41">
            <v>12.3</v>
          </cell>
          <cell r="D41">
            <v>10</v>
          </cell>
          <cell r="E41">
            <v>12</v>
          </cell>
          <cell r="F41">
            <v>0</v>
          </cell>
          <cell r="G41">
            <v>10</v>
          </cell>
          <cell r="H41">
            <v>12</v>
          </cell>
          <cell r="I41">
            <v>0</v>
          </cell>
          <cell r="J41">
            <v>4431.5200000000004</v>
          </cell>
          <cell r="K41">
            <v>0.84909999999999997</v>
          </cell>
          <cell r="L41">
            <v>0.15090000000000001</v>
          </cell>
          <cell r="M41">
            <v>2461.71</v>
          </cell>
          <cell r="N41">
            <v>0</v>
          </cell>
          <cell r="O41">
            <v>4.0299999999999997E-3</v>
          </cell>
          <cell r="P41">
            <v>1.0150999999999999</v>
          </cell>
          <cell r="Q41">
            <v>2.2509999999999999E-2</v>
          </cell>
          <cell r="R41">
            <v>0.38301000000000002</v>
          </cell>
          <cell r="S41">
            <v>11.042999999999999</v>
          </cell>
          <cell r="T41">
            <v>0</v>
          </cell>
          <cell r="U41">
            <v>0</v>
          </cell>
          <cell r="V41">
            <v>1.2</v>
          </cell>
          <cell r="W41">
            <v>0</v>
          </cell>
          <cell r="X41">
            <v>0.02</v>
          </cell>
          <cell r="Y41">
            <v>2.2599999999999998</v>
          </cell>
          <cell r="Z41">
            <v>3.0400000000000001E-6</v>
          </cell>
          <cell r="AA41">
            <v>3.9999999999999998E-6</v>
          </cell>
          <cell r="AB41">
            <v>8.9999999999999993E-3</v>
          </cell>
          <cell r="AC41">
            <v>7310</v>
          </cell>
          <cell r="AD41">
            <v>0</v>
          </cell>
          <cell r="AE41">
            <v>1</v>
          </cell>
        </row>
        <row r="42">
          <cell r="A42">
            <v>36923</v>
          </cell>
          <cell r="B42">
            <v>4446.3999999999996</v>
          </cell>
          <cell r="C42">
            <v>12.8</v>
          </cell>
          <cell r="D42">
            <v>10</v>
          </cell>
          <cell r="E42">
            <v>12</v>
          </cell>
          <cell r="F42">
            <v>0</v>
          </cell>
          <cell r="G42">
            <v>10</v>
          </cell>
          <cell r="H42">
            <v>12</v>
          </cell>
          <cell r="I42">
            <v>0</v>
          </cell>
          <cell r="J42">
            <v>4412.5200000000004</v>
          </cell>
          <cell r="K42">
            <v>0.84909999999999997</v>
          </cell>
          <cell r="L42">
            <v>0.15090000000000001</v>
          </cell>
          <cell r="M42">
            <v>2433.3000000000002</v>
          </cell>
          <cell r="N42">
            <v>0</v>
          </cell>
          <cell r="O42">
            <v>4.0499999999999998E-3</v>
          </cell>
          <cell r="P42">
            <v>1.0152000000000001</v>
          </cell>
          <cell r="Q42">
            <v>2.2440000000000002E-2</v>
          </cell>
          <cell r="R42">
            <v>0.38301000000000002</v>
          </cell>
          <cell r="S42">
            <v>11</v>
          </cell>
          <cell r="T42">
            <v>0</v>
          </cell>
          <cell r="U42">
            <v>0</v>
          </cell>
          <cell r="V42">
            <v>1.2</v>
          </cell>
          <cell r="W42">
            <v>0</v>
          </cell>
          <cell r="X42">
            <v>0.02</v>
          </cell>
          <cell r="Y42">
            <v>2.2599999999999998</v>
          </cell>
          <cell r="Z42">
            <v>3.0400000000000001E-6</v>
          </cell>
          <cell r="AA42">
            <v>3.9999999999999998E-6</v>
          </cell>
          <cell r="AB42">
            <v>8.9999999999999993E-3</v>
          </cell>
          <cell r="AC42">
            <v>7620</v>
          </cell>
          <cell r="AD42">
            <v>0</v>
          </cell>
          <cell r="AE42">
            <v>1</v>
          </cell>
        </row>
        <row r="43">
          <cell r="A43">
            <v>36951</v>
          </cell>
          <cell r="B43">
            <v>4424.76</v>
          </cell>
          <cell r="C43">
            <v>13.3</v>
          </cell>
          <cell r="D43">
            <v>10</v>
          </cell>
          <cell r="E43">
            <v>12</v>
          </cell>
          <cell r="F43">
            <v>0.1</v>
          </cell>
          <cell r="G43">
            <v>10</v>
          </cell>
          <cell r="H43">
            <v>12</v>
          </cell>
          <cell r="I43">
            <v>0</v>
          </cell>
          <cell r="J43">
            <v>4395.1400000000003</v>
          </cell>
          <cell r="K43">
            <v>0.84899999999999998</v>
          </cell>
          <cell r="L43">
            <v>0.151</v>
          </cell>
          <cell r="M43">
            <v>2407.31</v>
          </cell>
          <cell r="N43">
            <v>0</v>
          </cell>
          <cell r="O43">
            <v>4.0800000000000003E-3</v>
          </cell>
          <cell r="P43">
            <v>1.0153000000000001</v>
          </cell>
          <cell r="Q43">
            <v>2.2370000000000001E-2</v>
          </cell>
          <cell r="R43">
            <v>0.38301000000000002</v>
          </cell>
          <cell r="S43">
            <v>10.961</v>
          </cell>
          <cell r="T43">
            <v>0</v>
          </cell>
          <cell r="U43">
            <v>0</v>
          </cell>
          <cell r="V43">
            <v>1.2</v>
          </cell>
          <cell r="W43">
            <v>0</v>
          </cell>
          <cell r="X43">
            <v>0.02</v>
          </cell>
          <cell r="Y43">
            <v>2.2599999999999998</v>
          </cell>
          <cell r="Z43">
            <v>3.0400000000000001E-6</v>
          </cell>
          <cell r="AA43">
            <v>3.9999999999999998E-6</v>
          </cell>
          <cell r="AB43">
            <v>8.9999999999999993E-3</v>
          </cell>
          <cell r="AC43">
            <v>7900</v>
          </cell>
          <cell r="AD43">
            <v>0</v>
          </cell>
          <cell r="AE43">
            <v>1</v>
          </cell>
        </row>
        <row r="44">
          <cell r="A44">
            <v>36982</v>
          </cell>
          <cell r="B44">
            <v>4400.53</v>
          </cell>
          <cell r="C44">
            <v>13.8</v>
          </cell>
          <cell r="D44">
            <v>10</v>
          </cell>
          <cell r="E44">
            <v>12</v>
          </cell>
          <cell r="F44">
            <v>0.1</v>
          </cell>
          <cell r="G44">
            <v>10</v>
          </cell>
          <cell r="H44">
            <v>12</v>
          </cell>
          <cell r="I44">
            <v>0.1</v>
          </cell>
          <cell r="J44">
            <v>4375.6400000000003</v>
          </cell>
          <cell r="K44">
            <v>0.84899999999999998</v>
          </cell>
          <cell r="L44">
            <v>0.151</v>
          </cell>
          <cell r="M44">
            <v>2378.17</v>
          </cell>
          <cell r="N44">
            <v>0.01</v>
          </cell>
          <cell r="O44">
            <v>4.1000000000000003E-3</v>
          </cell>
          <cell r="P44">
            <v>1.0154000000000001</v>
          </cell>
          <cell r="Q44">
            <v>2.23E-2</v>
          </cell>
          <cell r="R44">
            <v>0.38301000000000002</v>
          </cell>
          <cell r="S44">
            <v>10.917</v>
          </cell>
          <cell r="T44">
            <v>0</v>
          </cell>
          <cell r="U44">
            <v>0</v>
          </cell>
          <cell r="V44">
            <v>1.2</v>
          </cell>
          <cell r="W44">
            <v>0</v>
          </cell>
          <cell r="X44">
            <v>0.02</v>
          </cell>
          <cell r="Y44">
            <v>2.2599999999999998</v>
          </cell>
          <cell r="Z44">
            <v>3.0400000000000001E-6</v>
          </cell>
          <cell r="AA44">
            <v>3.9999999999999998E-6</v>
          </cell>
          <cell r="AB44">
            <v>0.01</v>
          </cell>
          <cell r="AC44">
            <v>8210</v>
          </cell>
          <cell r="AD44">
            <v>0</v>
          </cell>
          <cell r="AE44">
            <v>1</v>
          </cell>
        </row>
        <row r="45">
          <cell r="A45">
            <v>37012</v>
          </cell>
          <cell r="B45">
            <v>4376.8100000000004</v>
          </cell>
          <cell r="C45">
            <v>14.4</v>
          </cell>
          <cell r="D45">
            <v>10</v>
          </cell>
          <cell r="E45">
            <v>12</v>
          </cell>
          <cell r="F45">
            <v>0.1</v>
          </cell>
          <cell r="G45">
            <v>10</v>
          </cell>
          <cell r="H45">
            <v>12</v>
          </cell>
          <cell r="I45">
            <v>0.1</v>
          </cell>
          <cell r="J45">
            <v>4356.5</v>
          </cell>
          <cell r="K45">
            <v>0.84899999999999998</v>
          </cell>
          <cell r="L45">
            <v>0.151</v>
          </cell>
          <cell r="M45">
            <v>2349.27</v>
          </cell>
          <cell r="N45">
            <v>0.01</v>
          </cell>
          <cell r="O45">
            <v>4.1200000000000004E-3</v>
          </cell>
          <cell r="P45">
            <v>1.0154000000000001</v>
          </cell>
          <cell r="Q45">
            <v>2.223E-2</v>
          </cell>
          <cell r="R45">
            <v>0.38301000000000002</v>
          </cell>
          <cell r="S45">
            <v>10.874000000000001</v>
          </cell>
          <cell r="T45">
            <v>0</v>
          </cell>
          <cell r="U45">
            <v>0</v>
          </cell>
          <cell r="V45">
            <v>1.2</v>
          </cell>
          <cell r="W45">
            <v>0</v>
          </cell>
          <cell r="X45">
            <v>0.02</v>
          </cell>
          <cell r="Y45">
            <v>2.2599999999999998</v>
          </cell>
          <cell r="Z45">
            <v>3.0400000000000001E-6</v>
          </cell>
          <cell r="AA45">
            <v>3.9999999999999998E-6</v>
          </cell>
          <cell r="AB45">
            <v>0.01</v>
          </cell>
          <cell r="AC45">
            <v>8510</v>
          </cell>
          <cell r="AD45">
            <v>0</v>
          </cell>
          <cell r="AE45">
            <v>1</v>
          </cell>
        </row>
        <row r="46">
          <cell r="A46">
            <v>37043</v>
          </cell>
          <cell r="B46">
            <v>4352.01</v>
          </cell>
          <cell r="C46">
            <v>14.9</v>
          </cell>
          <cell r="D46">
            <v>10</v>
          </cell>
          <cell r="E46">
            <v>12</v>
          </cell>
          <cell r="F46">
            <v>0.1</v>
          </cell>
          <cell r="G46">
            <v>10</v>
          </cell>
          <cell r="H46">
            <v>12</v>
          </cell>
          <cell r="I46">
            <v>0.1</v>
          </cell>
          <cell r="J46">
            <v>4336.45</v>
          </cell>
          <cell r="K46">
            <v>0.84899999999999998</v>
          </cell>
          <cell r="L46">
            <v>0.151</v>
          </cell>
          <cell r="M46">
            <v>2318.9699999999998</v>
          </cell>
          <cell r="N46">
            <v>0.01</v>
          </cell>
          <cell r="O46">
            <v>4.15E-3</v>
          </cell>
          <cell r="P46">
            <v>1.0155000000000001</v>
          </cell>
          <cell r="Q46">
            <v>2.2159999999999999E-2</v>
          </cell>
          <cell r="R46">
            <v>0.38301000000000002</v>
          </cell>
          <cell r="S46">
            <v>10.829000000000001</v>
          </cell>
          <cell r="T46">
            <v>0</v>
          </cell>
          <cell r="U46">
            <v>0</v>
          </cell>
          <cell r="V46">
            <v>1.2</v>
          </cell>
          <cell r="W46">
            <v>0</v>
          </cell>
          <cell r="X46">
            <v>0.02</v>
          </cell>
          <cell r="Y46">
            <v>2.2599999999999998</v>
          </cell>
          <cell r="Z46">
            <v>3.0400000000000001E-6</v>
          </cell>
          <cell r="AA46">
            <v>3.9999999999999998E-6</v>
          </cell>
          <cell r="AB46">
            <v>1.0999999999999999E-2</v>
          </cell>
          <cell r="AC46">
            <v>8820</v>
          </cell>
          <cell r="AD46">
            <v>0</v>
          </cell>
          <cell r="AE46">
            <v>1</v>
          </cell>
        </row>
        <row r="47">
          <cell r="A47">
            <v>37073</v>
          </cell>
          <cell r="B47">
            <v>4327.72</v>
          </cell>
          <cell r="C47">
            <v>15.4</v>
          </cell>
          <cell r="D47">
            <v>10</v>
          </cell>
          <cell r="E47">
            <v>12</v>
          </cell>
          <cell r="F47">
            <v>0.1</v>
          </cell>
          <cell r="G47">
            <v>10</v>
          </cell>
          <cell r="H47">
            <v>12</v>
          </cell>
          <cell r="I47">
            <v>0.1</v>
          </cell>
          <cell r="J47">
            <v>4316.78</v>
          </cell>
          <cell r="K47">
            <v>0.84889999999999999</v>
          </cell>
          <cell r="L47">
            <v>0.15110000000000001</v>
          </cell>
          <cell r="M47">
            <v>2289.2199999999998</v>
          </cell>
          <cell r="N47">
            <v>0.01</v>
          </cell>
          <cell r="O47">
            <v>4.1700000000000001E-3</v>
          </cell>
          <cell r="P47">
            <v>1.0156000000000001</v>
          </cell>
          <cell r="Q47">
            <v>2.2079999999999999E-2</v>
          </cell>
          <cell r="R47">
            <v>0.38301000000000002</v>
          </cell>
          <cell r="S47">
            <v>10.784000000000001</v>
          </cell>
          <cell r="T47">
            <v>0</v>
          </cell>
          <cell r="U47">
            <v>0</v>
          </cell>
          <cell r="V47">
            <v>1.2</v>
          </cell>
          <cell r="W47">
            <v>0</v>
          </cell>
          <cell r="X47">
            <v>0.02</v>
          </cell>
          <cell r="Y47">
            <v>2.2599999999999998</v>
          </cell>
          <cell r="Z47">
            <v>3.0400000000000001E-6</v>
          </cell>
          <cell r="AA47">
            <v>3.9999999999999998E-6</v>
          </cell>
          <cell r="AB47">
            <v>1.0999999999999999E-2</v>
          </cell>
          <cell r="AC47">
            <v>9120</v>
          </cell>
          <cell r="AD47">
            <v>0</v>
          </cell>
          <cell r="AE47">
            <v>1</v>
          </cell>
        </row>
        <row r="48">
          <cell r="A48">
            <v>37104</v>
          </cell>
          <cell r="B48">
            <v>4302.32</v>
          </cell>
          <cell r="C48">
            <v>15.9</v>
          </cell>
          <cell r="D48">
            <v>10</v>
          </cell>
          <cell r="E48">
            <v>12</v>
          </cell>
          <cell r="F48">
            <v>0.1</v>
          </cell>
          <cell r="G48">
            <v>10</v>
          </cell>
          <cell r="H48">
            <v>12</v>
          </cell>
          <cell r="I48">
            <v>0.1</v>
          </cell>
          <cell r="J48">
            <v>4296.16</v>
          </cell>
          <cell r="K48">
            <v>0.84889999999999999</v>
          </cell>
          <cell r="L48">
            <v>0.15110000000000001</v>
          </cell>
          <cell r="M48">
            <v>2257.69</v>
          </cell>
          <cell r="N48">
            <v>0.01</v>
          </cell>
          <cell r="O48">
            <v>4.1999999999999997E-3</v>
          </cell>
          <cell r="P48">
            <v>1.0157</v>
          </cell>
          <cell r="Q48">
            <v>2.2009999999999998E-2</v>
          </cell>
          <cell r="R48">
            <v>0.38301000000000002</v>
          </cell>
          <cell r="S48">
            <v>10.737</v>
          </cell>
          <cell r="T48">
            <v>0</v>
          </cell>
          <cell r="U48">
            <v>0</v>
          </cell>
          <cell r="V48">
            <v>1.2</v>
          </cell>
          <cell r="W48">
            <v>0</v>
          </cell>
          <cell r="X48">
            <v>0.02</v>
          </cell>
          <cell r="Y48">
            <v>2.2599999999999998</v>
          </cell>
          <cell r="Z48">
            <v>3.0400000000000001E-6</v>
          </cell>
          <cell r="AA48">
            <v>3.9999999999999998E-6</v>
          </cell>
          <cell r="AB48">
            <v>1.0999999999999999E-2</v>
          </cell>
          <cell r="AC48">
            <v>9430</v>
          </cell>
          <cell r="AD48">
            <v>0</v>
          </cell>
          <cell r="AE48">
            <v>1</v>
          </cell>
        </row>
        <row r="49">
          <cell r="A49">
            <v>37135</v>
          </cell>
          <cell r="B49">
            <v>4276.6099999999997</v>
          </cell>
          <cell r="C49">
            <v>16.399999999999999</v>
          </cell>
          <cell r="D49">
            <v>10</v>
          </cell>
          <cell r="E49">
            <v>12</v>
          </cell>
          <cell r="F49">
            <v>0.1</v>
          </cell>
          <cell r="G49">
            <v>10</v>
          </cell>
          <cell r="H49">
            <v>12</v>
          </cell>
          <cell r="I49">
            <v>0.1</v>
          </cell>
          <cell r="J49">
            <v>4275.24</v>
          </cell>
          <cell r="K49">
            <v>0.84889999999999999</v>
          </cell>
          <cell r="L49">
            <v>0.15110000000000001</v>
          </cell>
          <cell r="M49">
            <v>2225.71</v>
          </cell>
          <cell r="N49">
            <v>0.01</v>
          </cell>
          <cell r="O49">
            <v>4.2199999999999998E-3</v>
          </cell>
          <cell r="P49">
            <v>1.0157</v>
          </cell>
          <cell r="Q49">
            <v>2.1930000000000002E-2</v>
          </cell>
          <cell r="R49">
            <v>0.38301000000000002</v>
          </cell>
          <cell r="S49">
            <v>10.689</v>
          </cell>
          <cell r="T49">
            <v>0</v>
          </cell>
          <cell r="U49">
            <v>0</v>
          </cell>
          <cell r="V49">
            <v>1.2</v>
          </cell>
          <cell r="W49">
            <v>0</v>
          </cell>
          <cell r="X49">
            <v>0.02</v>
          </cell>
          <cell r="Y49">
            <v>2.2599999999999998</v>
          </cell>
          <cell r="Z49">
            <v>3.0400000000000001E-6</v>
          </cell>
          <cell r="AA49">
            <v>3.9999999999999998E-6</v>
          </cell>
          <cell r="AB49">
            <v>1.2E-2</v>
          </cell>
          <cell r="AC49">
            <v>9740</v>
          </cell>
          <cell r="AD49">
            <v>0</v>
          </cell>
          <cell r="AE49">
            <v>1</v>
          </cell>
        </row>
        <row r="50">
          <cell r="A50">
            <v>37165</v>
          </cell>
          <cell r="B50">
            <v>4251.42</v>
          </cell>
          <cell r="C50">
            <v>16.899999999999999</v>
          </cell>
          <cell r="D50">
            <v>10</v>
          </cell>
          <cell r="E50">
            <v>12</v>
          </cell>
          <cell r="F50">
            <v>0.1</v>
          </cell>
          <cell r="G50">
            <v>10</v>
          </cell>
          <cell r="H50">
            <v>12</v>
          </cell>
          <cell r="I50">
            <v>0.1</v>
          </cell>
          <cell r="J50">
            <v>4254.71</v>
          </cell>
          <cell r="K50">
            <v>0.84889999999999999</v>
          </cell>
          <cell r="L50">
            <v>0.15110000000000001</v>
          </cell>
          <cell r="M50">
            <v>2194.13</v>
          </cell>
          <cell r="N50">
            <v>0.01</v>
          </cell>
          <cell r="O50">
            <v>4.2500000000000003E-3</v>
          </cell>
          <cell r="P50">
            <v>1.0158</v>
          </cell>
          <cell r="Q50">
            <v>2.1850000000000001E-2</v>
          </cell>
          <cell r="R50">
            <v>0.38301000000000002</v>
          </cell>
          <cell r="S50">
            <v>10.641999999999999</v>
          </cell>
          <cell r="T50">
            <v>0</v>
          </cell>
          <cell r="U50">
            <v>0</v>
          </cell>
          <cell r="V50">
            <v>1.2</v>
          </cell>
          <cell r="W50">
            <v>0</v>
          </cell>
          <cell r="X50">
            <v>0.02</v>
          </cell>
          <cell r="Y50">
            <v>2.2599999999999998</v>
          </cell>
          <cell r="Z50">
            <v>3.0400000000000001E-6</v>
          </cell>
          <cell r="AA50">
            <v>3.9999999999999998E-6</v>
          </cell>
          <cell r="AB50">
            <v>1.2E-2</v>
          </cell>
          <cell r="AC50">
            <v>10040</v>
          </cell>
          <cell r="AD50">
            <v>0</v>
          </cell>
          <cell r="AE50">
            <v>1</v>
          </cell>
        </row>
        <row r="51">
          <cell r="A51">
            <v>37196</v>
          </cell>
          <cell r="B51">
            <v>4225.08</v>
          </cell>
          <cell r="C51">
            <v>17.5</v>
          </cell>
          <cell r="D51">
            <v>10</v>
          </cell>
          <cell r="E51">
            <v>12</v>
          </cell>
          <cell r="F51">
            <v>0.1</v>
          </cell>
          <cell r="G51">
            <v>10</v>
          </cell>
          <cell r="H51">
            <v>12</v>
          </cell>
          <cell r="I51">
            <v>0.1</v>
          </cell>
          <cell r="J51">
            <v>4233.18</v>
          </cell>
          <cell r="K51">
            <v>0.8488</v>
          </cell>
          <cell r="L51">
            <v>0.1512</v>
          </cell>
          <cell r="M51">
            <v>2160.8000000000002</v>
          </cell>
          <cell r="N51">
            <v>0.01</v>
          </cell>
          <cell r="O51">
            <v>4.2700000000000004E-3</v>
          </cell>
          <cell r="P51">
            <v>1.0159</v>
          </cell>
          <cell r="Q51">
            <v>2.1780000000000001E-2</v>
          </cell>
          <cell r="R51">
            <v>0.38301000000000002</v>
          </cell>
          <cell r="S51">
            <v>10.592000000000001</v>
          </cell>
          <cell r="T51">
            <v>0</v>
          </cell>
          <cell r="U51">
            <v>0</v>
          </cell>
          <cell r="V51">
            <v>1.2</v>
          </cell>
          <cell r="W51">
            <v>0</v>
          </cell>
          <cell r="X51">
            <v>0.02</v>
          </cell>
          <cell r="Y51">
            <v>2.2599999999999998</v>
          </cell>
          <cell r="Z51">
            <v>3.0400000000000001E-6</v>
          </cell>
          <cell r="AA51">
            <v>3.9999999999999998E-6</v>
          </cell>
          <cell r="AB51">
            <v>1.2E-2</v>
          </cell>
          <cell r="AC51">
            <v>10350</v>
          </cell>
          <cell r="AD51">
            <v>0</v>
          </cell>
          <cell r="AE51">
            <v>1</v>
          </cell>
        </row>
        <row r="52">
          <cell r="A52">
            <v>37226</v>
          </cell>
          <cell r="B52">
            <v>4199.28</v>
          </cell>
          <cell r="C52">
            <v>18</v>
          </cell>
          <cell r="D52">
            <v>10</v>
          </cell>
          <cell r="E52">
            <v>12</v>
          </cell>
          <cell r="F52">
            <v>0.1</v>
          </cell>
          <cell r="G52">
            <v>10</v>
          </cell>
          <cell r="H52">
            <v>12</v>
          </cell>
          <cell r="I52">
            <v>0.1</v>
          </cell>
          <cell r="J52">
            <v>4212.03</v>
          </cell>
          <cell r="K52">
            <v>0.8488</v>
          </cell>
          <cell r="L52">
            <v>0.1512</v>
          </cell>
          <cell r="M52">
            <v>2128.0700000000002</v>
          </cell>
          <cell r="N52">
            <v>0.01</v>
          </cell>
          <cell r="O52">
            <v>4.3E-3</v>
          </cell>
          <cell r="P52">
            <v>1.016</v>
          </cell>
          <cell r="Q52">
            <v>2.1700000000000001E-2</v>
          </cell>
          <cell r="R52">
            <v>0.38301000000000002</v>
          </cell>
          <cell r="S52">
            <v>10.544</v>
          </cell>
          <cell r="T52">
            <v>0</v>
          </cell>
          <cell r="U52">
            <v>0</v>
          </cell>
          <cell r="V52">
            <v>1.2</v>
          </cell>
          <cell r="W52">
            <v>0</v>
          </cell>
          <cell r="X52">
            <v>0.02</v>
          </cell>
          <cell r="Y52">
            <v>2.2599999999999998</v>
          </cell>
          <cell r="Z52">
            <v>3.0400000000000001E-6</v>
          </cell>
          <cell r="AA52">
            <v>3.9999999999999998E-6</v>
          </cell>
          <cell r="AB52">
            <v>1.2999999999999999E-2</v>
          </cell>
          <cell r="AC52">
            <v>10650</v>
          </cell>
          <cell r="AD52">
            <v>0</v>
          </cell>
          <cell r="AE52">
            <v>1</v>
          </cell>
        </row>
        <row r="53">
          <cell r="A53">
            <v>37257</v>
          </cell>
          <cell r="B53">
            <v>4172.29</v>
          </cell>
          <cell r="C53">
            <v>18.5</v>
          </cell>
          <cell r="D53">
            <v>10</v>
          </cell>
          <cell r="E53">
            <v>12</v>
          </cell>
          <cell r="F53">
            <v>0.1</v>
          </cell>
          <cell r="G53">
            <v>10</v>
          </cell>
          <cell r="H53">
            <v>12</v>
          </cell>
          <cell r="I53">
            <v>0.1</v>
          </cell>
          <cell r="J53">
            <v>4189.1099999999997</v>
          </cell>
          <cell r="K53">
            <v>0.8488</v>
          </cell>
          <cell r="L53">
            <v>0.1512</v>
          </cell>
          <cell r="M53">
            <v>2093.3000000000002</v>
          </cell>
          <cell r="N53">
            <v>0.01</v>
          </cell>
          <cell r="O53">
            <v>4.3299999999999996E-3</v>
          </cell>
          <cell r="P53">
            <v>1.0161</v>
          </cell>
          <cell r="Q53">
            <v>2.163E-2</v>
          </cell>
          <cell r="R53">
            <v>0.38301000000000002</v>
          </cell>
          <cell r="S53">
            <v>10.492000000000001</v>
          </cell>
          <cell r="T53">
            <v>0</v>
          </cell>
          <cell r="U53">
            <v>0</v>
          </cell>
          <cell r="V53">
            <v>1.2</v>
          </cell>
          <cell r="W53">
            <v>0</v>
          </cell>
          <cell r="X53">
            <v>0.02</v>
          </cell>
          <cell r="Y53">
            <v>2.2599999999999998</v>
          </cell>
          <cell r="Z53">
            <v>3.0400000000000001E-6</v>
          </cell>
          <cell r="AA53">
            <v>3.9999999999999998E-6</v>
          </cell>
          <cell r="AB53">
            <v>1.2999999999999999E-2</v>
          </cell>
          <cell r="AC53">
            <v>10960</v>
          </cell>
          <cell r="AD53">
            <v>0</v>
          </cell>
          <cell r="AE53">
            <v>1</v>
          </cell>
        </row>
        <row r="54">
          <cell r="A54">
            <v>37288</v>
          </cell>
          <cell r="B54">
            <v>4144.96</v>
          </cell>
          <cell r="C54">
            <v>19</v>
          </cell>
          <cell r="D54">
            <v>10</v>
          </cell>
          <cell r="E54">
            <v>12</v>
          </cell>
          <cell r="F54">
            <v>0.1</v>
          </cell>
          <cell r="G54">
            <v>10</v>
          </cell>
          <cell r="H54">
            <v>12</v>
          </cell>
          <cell r="I54">
            <v>0.1</v>
          </cell>
          <cell r="J54">
            <v>4165.8599999999997</v>
          </cell>
          <cell r="K54">
            <v>0.84870000000000001</v>
          </cell>
          <cell r="L54">
            <v>0.15129999999999999</v>
          </cell>
          <cell r="M54">
            <v>2058.0100000000002</v>
          </cell>
          <cell r="N54">
            <v>0.01</v>
          </cell>
          <cell r="O54">
            <v>4.3600000000000002E-3</v>
          </cell>
          <cell r="P54">
            <v>1.0161</v>
          </cell>
          <cell r="Q54">
            <v>2.155E-2</v>
          </cell>
          <cell r="R54">
            <v>0.38301000000000002</v>
          </cell>
          <cell r="S54">
            <v>10.44</v>
          </cell>
          <cell r="T54">
            <v>0</v>
          </cell>
          <cell r="U54">
            <v>0</v>
          </cell>
          <cell r="V54">
            <v>1.2</v>
          </cell>
          <cell r="W54">
            <v>0</v>
          </cell>
          <cell r="X54">
            <v>0.02</v>
          </cell>
          <cell r="Y54">
            <v>2.2599999999999998</v>
          </cell>
          <cell r="Z54">
            <v>3.0400000000000001E-6</v>
          </cell>
          <cell r="AA54">
            <v>3.9999999999999998E-6</v>
          </cell>
          <cell r="AB54">
            <v>1.4E-2</v>
          </cell>
          <cell r="AC54">
            <v>11270</v>
          </cell>
          <cell r="AD54">
            <v>0</v>
          </cell>
          <cell r="AE54">
            <v>1</v>
          </cell>
        </row>
        <row r="55">
          <cell r="A55">
            <v>37316</v>
          </cell>
          <cell r="B55">
            <v>4119.97</v>
          </cell>
          <cell r="C55">
            <v>19.5</v>
          </cell>
          <cell r="D55">
            <v>10</v>
          </cell>
          <cell r="E55">
            <v>12</v>
          </cell>
          <cell r="F55">
            <v>0.1</v>
          </cell>
          <cell r="G55">
            <v>10</v>
          </cell>
          <cell r="H55">
            <v>12</v>
          </cell>
          <cell r="I55">
            <v>0.1</v>
          </cell>
          <cell r="J55">
            <v>4144.57</v>
          </cell>
          <cell r="K55">
            <v>0.84870000000000001</v>
          </cell>
          <cell r="L55">
            <v>0.15129999999999999</v>
          </cell>
          <cell r="M55">
            <v>2025.3</v>
          </cell>
          <cell r="N55">
            <v>0.01</v>
          </cell>
          <cell r="O55">
            <v>4.3800000000000002E-3</v>
          </cell>
          <cell r="P55">
            <v>1.0162</v>
          </cell>
          <cell r="Q55">
            <v>2.1489999999999999E-2</v>
          </cell>
          <cell r="R55">
            <v>0.38301000000000002</v>
          </cell>
          <cell r="S55">
            <v>10.391999999999999</v>
          </cell>
          <cell r="T55">
            <v>0</v>
          </cell>
          <cell r="U55">
            <v>0</v>
          </cell>
          <cell r="V55">
            <v>1.2</v>
          </cell>
          <cell r="W55">
            <v>0</v>
          </cell>
          <cell r="X55">
            <v>0.02</v>
          </cell>
          <cell r="Y55">
            <v>2.2599999999999998</v>
          </cell>
          <cell r="Z55">
            <v>3.0400000000000001E-6</v>
          </cell>
          <cell r="AA55">
            <v>3.9999999999999998E-6</v>
          </cell>
          <cell r="AB55">
            <v>1.4E-2</v>
          </cell>
          <cell r="AC55">
            <v>11550</v>
          </cell>
          <cell r="AD55">
            <v>0</v>
          </cell>
          <cell r="AE55">
            <v>1</v>
          </cell>
        </row>
        <row r="56">
          <cell r="A56">
            <v>37347</v>
          </cell>
          <cell r="B56">
            <v>4091.97</v>
          </cell>
          <cell r="C56">
            <v>20</v>
          </cell>
          <cell r="D56">
            <v>10</v>
          </cell>
          <cell r="E56">
            <v>12</v>
          </cell>
          <cell r="F56">
            <v>0.1</v>
          </cell>
          <cell r="G56">
            <v>10</v>
          </cell>
          <cell r="H56">
            <v>12</v>
          </cell>
          <cell r="I56">
            <v>0.1</v>
          </cell>
          <cell r="J56">
            <v>4120.6499999999996</v>
          </cell>
          <cell r="K56">
            <v>0.84870000000000001</v>
          </cell>
          <cell r="L56">
            <v>0.15129999999999999</v>
          </cell>
          <cell r="M56">
            <v>1988.33</v>
          </cell>
          <cell r="N56">
            <v>0.01</v>
          </cell>
          <cell r="O56">
            <v>4.4099999999999999E-3</v>
          </cell>
          <cell r="P56">
            <v>1.0163</v>
          </cell>
          <cell r="Q56">
            <v>2.1409999999999998E-2</v>
          </cell>
          <cell r="R56">
            <v>0.38301000000000002</v>
          </cell>
          <cell r="S56">
            <v>10.337999999999999</v>
          </cell>
          <cell r="T56">
            <v>0</v>
          </cell>
          <cell r="U56">
            <v>0</v>
          </cell>
          <cell r="V56">
            <v>1.2</v>
          </cell>
          <cell r="W56">
            <v>0</v>
          </cell>
          <cell r="X56">
            <v>0.02</v>
          </cell>
          <cell r="Y56">
            <v>2.2599999999999998</v>
          </cell>
          <cell r="Z56">
            <v>3.0400000000000001E-6</v>
          </cell>
          <cell r="AA56">
            <v>3.9999999999999998E-6</v>
          </cell>
          <cell r="AB56">
            <v>1.4E-2</v>
          </cell>
          <cell r="AC56">
            <v>11860</v>
          </cell>
          <cell r="AD56">
            <v>0</v>
          </cell>
          <cell r="AE56">
            <v>1</v>
          </cell>
        </row>
        <row r="57">
          <cell r="A57">
            <v>37377</v>
          </cell>
          <cell r="B57">
            <v>4064.53</v>
          </cell>
          <cell r="C57">
            <v>20.5</v>
          </cell>
          <cell r="D57">
            <v>10</v>
          </cell>
          <cell r="E57">
            <v>12</v>
          </cell>
          <cell r="F57">
            <v>0.1</v>
          </cell>
          <cell r="G57">
            <v>10</v>
          </cell>
          <cell r="H57">
            <v>12</v>
          </cell>
          <cell r="I57">
            <v>0.1</v>
          </cell>
          <cell r="J57">
            <v>4097.17</v>
          </cell>
          <cell r="K57">
            <v>0.84870000000000001</v>
          </cell>
          <cell r="L57">
            <v>0.15129999999999999</v>
          </cell>
          <cell r="M57">
            <v>1951.51</v>
          </cell>
          <cell r="N57">
            <v>0.01</v>
          </cell>
          <cell r="O57">
            <v>4.4400000000000004E-3</v>
          </cell>
          <cell r="P57">
            <v>1.0164</v>
          </cell>
          <cell r="Q57">
            <v>2.1340000000000001E-2</v>
          </cell>
          <cell r="R57">
            <v>0.38301000000000002</v>
          </cell>
          <cell r="S57">
            <v>10.284000000000001</v>
          </cell>
          <cell r="T57">
            <v>0</v>
          </cell>
          <cell r="U57">
            <v>0</v>
          </cell>
          <cell r="V57">
            <v>1.2</v>
          </cell>
          <cell r="W57">
            <v>0</v>
          </cell>
          <cell r="X57">
            <v>0.02</v>
          </cell>
          <cell r="Y57">
            <v>2.2599999999999998</v>
          </cell>
          <cell r="Z57">
            <v>3.0400000000000001E-6</v>
          </cell>
          <cell r="AA57">
            <v>3.9999999999999998E-6</v>
          </cell>
          <cell r="AB57">
            <v>1.4999999999999999E-2</v>
          </cell>
          <cell r="AC57">
            <v>12160</v>
          </cell>
          <cell r="AD57">
            <v>0</v>
          </cell>
          <cell r="AE57">
            <v>1</v>
          </cell>
        </row>
        <row r="58">
          <cell r="A58">
            <v>37408</v>
          </cell>
          <cell r="B58">
            <v>4035.81</v>
          </cell>
          <cell r="C58">
            <v>21</v>
          </cell>
          <cell r="D58">
            <v>10</v>
          </cell>
          <cell r="E58">
            <v>12</v>
          </cell>
          <cell r="F58">
            <v>0.1</v>
          </cell>
          <cell r="G58">
            <v>10</v>
          </cell>
          <cell r="H58">
            <v>12</v>
          </cell>
          <cell r="I58">
            <v>0.1</v>
          </cell>
          <cell r="J58">
            <v>4072.55</v>
          </cell>
          <cell r="K58">
            <v>0.84860000000000002</v>
          </cell>
          <cell r="L58">
            <v>0.15140000000000001</v>
          </cell>
          <cell r="M58">
            <v>1912.6</v>
          </cell>
          <cell r="N58">
            <v>0.01</v>
          </cell>
          <cell r="O58">
            <v>4.4600000000000004E-3</v>
          </cell>
          <cell r="P58">
            <v>1.0165</v>
          </cell>
          <cell r="Q58">
            <v>2.1260000000000001E-2</v>
          </cell>
          <cell r="R58">
            <v>0.38301000000000002</v>
          </cell>
          <cell r="S58">
            <v>10.228</v>
          </cell>
          <cell r="T58">
            <v>0</v>
          </cell>
          <cell r="U58">
            <v>0</v>
          </cell>
          <cell r="V58">
            <v>1.2</v>
          </cell>
          <cell r="W58">
            <v>0</v>
          </cell>
          <cell r="X58">
            <v>0.02</v>
          </cell>
          <cell r="Y58">
            <v>2.2599999999999998</v>
          </cell>
          <cell r="Z58">
            <v>3.0400000000000001E-6</v>
          </cell>
          <cell r="AA58">
            <v>3.9999999999999998E-6</v>
          </cell>
          <cell r="AB58">
            <v>1.4999999999999999E-2</v>
          </cell>
          <cell r="AC58">
            <v>12470</v>
          </cell>
          <cell r="AD58">
            <v>0</v>
          </cell>
          <cell r="AE58">
            <v>1</v>
          </cell>
        </row>
        <row r="59">
          <cell r="A59">
            <v>37438</v>
          </cell>
          <cell r="B59">
            <v>4007.67</v>
          </cell>
          <cell r="C59">
            <v>21.5</v>
          </cell>
          <cell r="D59">
            <v>10</v>
          </cell>
          <cell r="E59">
            <v>12</v>
          </cell>
          <cell r="F59">
            <v>0.1</v>
          </cell>
          <cell r="G59">
            <v>10</v>
          </cell>
          <cell r="H59">
            <v>12</v>
          </cell>
          <cell r="I59">
            <v>0.1</v>
          </cell>
          <cell r="J59">
            <v>4048.36</v>
          </cell>
          <cell r="K59">
            <v>0.84860000000000002</v>
          </cell>
          <cell r="L59">
            <v>0.15140000000000001</v>
          </cell>
          <cell r="M59">
            <v>1874.03</v>
          </cell>
          <cell r="N59">
            <v>0.01</v>
          </cell>
          <cell r="O59">
            <v>4.4900000000000001E-3</v>
          </cell>
          <cell r="P59">
            <v>1.0165999999999999</v>
          </cell>
          <cell r="Q59">
            <v>2.1190000000000001E-2</v>
          </cell>
          <cell r="R59">
            <v>0.38301000000000002</v>
          </cell>
          <cell r="S59">
            <v>10.173</v>
          </cell>
          <cell r="T59">
            <v>0</v>
          </cell>
          <cell r="U59">
            <v>0</v>
          </cell>
          <cell r="V59">
            <v>1.2</v>
          </cell>
          <cell r="W59">
            <v>0</v>
          </cell>
          <cell r="X59">
            <v>0.02</v>
          </cell>
          <cell r="Y59">
            <v>2.2599999999999998</v>
          </cell>
          <cell r="Z59">
            <v>3.0400000000000001E-6</v>
          </cell>
          <cell r="AA59">
            <v>3.9999999999999998E-6</v>
          </cell>
          <cell r="AB59">
            <v>1.4999999999999999E-2</v>
          </cell>
          <cell r="AC59">
            <v>12770</v>
          </cell>
          <cell r="AD59">
            <v>0</v>
          </cell>
          <cell r="AE59">
            <v>1</v>
          </cell>
        </row>
        <row r="60">
          <cell r="A60">
            <v>37469</v>
          </cell>
          <cell r="B60">
            <v>3978.21</v>
          </cell>
          <cell r="C60">
            <v>22.1</v>
          </cell>
          <cell r="D60">
            <v>10</v>
          </cell>
          <cell r="E60">
            <v>12</v>
          </cell>
          <cell r="F60">
            <v>0.1</v>
          </cell>
          <cell r="G60">
            <v>10</v>
          </cell>
          <cell r="H60">
            <v>12</v>
          </cell>
          <cell r="I60">
            <v>0.1</v>
          </cell>
          <cell r="J60">
            <v>4022.99</v>
          </cell>
          <cell r="K60">
            <v>0.84860000000000002</v>
          </cell>
          <cell r="L60">
            <v>0.15140000000000001</v>
          </cell>
          <cell r="M60">
            <v>1833.22</v>
          </cell>
          <cell r="N60">
            <v>0.01</v>
          </cell>
          <cell r="O60">
            <v>4.5199999999999997E-3</v>
          </cell>
          <cell r="P60">
            <v>1.0166999999999999</v>
          </cell>
          <cell r="Q60">
            <v>2.111E-2</v>
          </cell>
          <cell r="R60">
            <v>0.38301000000000002</v>
          </cell>
          <cell r="S60">
            <v>10.114000000000001</v>
          </cell>
          <cell r="T60">
            <v>0</v>
          </cell>
          <cell r="U60">
            <v>0</v>
          </cell>
          <cell r="V60">
            <v>1.2</v>
          </cell>
          <cell r="W60">
            <v>0</v>
          </cell>
          <cell r="X60">
            <v>0.02</v>
          </cell>
          <cell r="Y60">
            <v>2.2599999999999998</v>
          </cell>
          <cell r="Z60">
            <v>3.0400000000000001E-6</v>
          </cell>
          <cell r="AA60">
            <v>3.9999999999999998E-6</v>
          </cell>
          <cell r="AB60">
            <v>1.6E-2</v>
          </cell>
          <cell r="AC60">
            <v>13080</v>
          </cell>
          <cell r="AD60">
            <v>0</v>
          </cell>
          <cell r="AE60">
            <v>1</v>
          </cell>
        </row>
        <row r="61">
          <cell r="A61">
            <v>37500</v>
          </cell>
          <cell r="B61">
            <v>3948.36</v>
          </cell>
          <cell r="C61">
            <v>22.6</v>
          </cell>
          <cell r="D61">
            <v>10</v>
          </cell>
          <cell r="E61">
            <v>12</v>
          </cell>
          <cell r="F61">
            <v>0.1</v>
          </cell>
          <cell r="G61">
            <v>10</v>
          </cell>
          <cell r="H61">
            <v>12</v>
          </cell>
          <cell r="I61">
            <v>0.1</v>
          </cell>
          <cell r="J61">
            <v>3997.23</v>
          </cell>
          <cell r="K61">
            <v>0.84850000000000003</v>
          </cell>
          <cell r="L61">
            <v>0.1515</v>
          </cell>
          <cell r="M61">
            <v>1791.28</v>
          </cell>
          <cell r="N61">
            <v>0.01</v>
          </cell>
          <cell r="O61">
            <v>4.5500000000000002E-3</v>
          </cell>
          <cell r="P61">
            <v>1.0167999999999999</v>
          </cell>
          <cell r="Q61">
            <v>2.103E-2</v>
          </cell>
          <cell r="R61">
            <v>0.38301000000000002</v>
          </cell>
          <cell r="S61">
            <v>10.055</v>
          </cell>
          <cell r="T61">
            <v>0</v>
          </cell>
          <cell r="U61">
            <v>0</v>
          </cell>
          <cell r="V61">
            <v>1.2</v>
          </cell>
          <cell r="W61">
            <v>0</v>
          </cell>
          <cell r="X61">
            <v>0.02</v>
          </cell>
          <cell r="Y61">
            <v>2.2599999999999998</v>
          </cell>
          <cell r="Z61">
            <v>3.0400000000000001E-6</v>
          </cell>
          <cell r="AA61">
            <v>3.9999999999999998E-6</v>
          </cell>
          <cell r="AB61">
            <v>1.6E-2</v>
          </cell>
          <cell r="AC61">
            <v>13390</v>
          </cell>
          <cell r="AD61">
            <v>0</v>
          </cell>
          <cell r="AE61">
            <v>1</v>
          </cell>
        </row>
        <row r="62">
          <cell r="A62">
            <v>37530</v>
          </cell>
          <cell r="B62">
            <v>3919.1</v>
          </cell>
          <cell r="C62">
            <v>23.1</v>
          </cell>
          <cell r="D62">
            <v>10</v>
          </cell>
          <cell r="E62">
            <v>12</v>
          </cell>
          <cell r="F62">
            <v>0.1</v>
          </cell>
          <cell r="G62">
            <v>10</v>
          </cell>
          <cell r="H62">
            <v>12</v>
          </cell>
          <cell r="I62">
            <v>0.1</v>
          </cell>
          <cell r="J62">
            <v>3971.92</v>
          </cell>
          <cell r="K62">
            <v>0.84850000000000003</v>
          </cell>
          <cell r="L62">
            <v>0.1515</v>
          </cell>
          <cell r="M62">
            <v>1749.8</v>
          </cell>
          <cell r="N62">
            <v>0.01</v>
          </cell>
          <cell r="O62">
            <v>4.5799999999999999E-3</v>
          </cell>
          <cell r="P62">
            <v>1.0167999999999999</v>
          </cell>
          <cell r="Q62">
            <v>2.095E-2</v>
          </cell>
          <cell r="R62">
            <v>0.38301000000000002</v>
          </cell>
          <cell r="S62">
            <v>9.9960000000000004</v>
          </cell>
          <cell r="T62">
            <v>0</v>
          </cell>
          <cell r="U62">
            <v>0</v>
          </cell>
          <cell r="V62">
            <v>1.2</v>
          </cell>
          <cell r="W62">
            <v>0</v>
          </cell>
          <cell r="X62">
            <v>0.02</v>
          </cell>
          <cell r="Y62">
            <v>2.2599999999999998</v>
          </cell>
          <cell r="Z62">
            <v>3.0400000000000001E-6</v>
          </cell>
          <cell r="AA62">
            <v>3.9999999999999998E-6</v>
          </cell>
          <cell r="AB62">
            <v>1.6E-2</v>
          </cell>
          <cell r="AC62">
            <v>13690</v>
          </cell>
          <cell r="AD62">
            <v>0</v>
          </cell>
          <cell r="AE62">
            <v>1</v>
          </cell>
        </row>
        <row r="63">
          <cell r="A63">
            <v>37561</v>
          </cell>
          <cell r="B63">
            <v>3888.49</v>
          </cell>
          <cell r="C63">
            <v>23.6</v>
          </cell>
          <cell r="D63">
            <v>5.0007000000000001</v>
          </cell>
          <cell r="E63">
            <v>6</v>
          </cell>
          <cell r="F63">
            <v>0</v>
          </cell>
          <cell r="G63">
            <v>9.9923000000000002</v>
          </cell>
          <cell r="H63">
            <v>12</v>
          </cell>
          <cell r="I63">
            <v>0.1</v>
          </cell>
          <cell r="J63">
            <v>3945.08</v>
          </cell>
          <cell r="K63">
            <v>0.84850000000000003</v>
          </cell>
          <cell r="L63">
            <v>0.1515</v>
          </cell>
          <cell r="M63">
            <v>2560</v>
          </cell>
          <cell r="N63">
            <v>0.01</v>
          </cell>
          <cell r="O63">
            <v>4.6100000000000004E-3</v>
          </cell>
          <cell r="P63">
            <v>1.0168999999999999</v>
          </cell>
          <cell r="Q63">
            <v>2.087E-2</v>
          </cell>
          <cell r="R63">
            <v>0.38301000000000002</v>
          </cell>
          <cell r="S63">
            <v>9.9339999999999993</v>
          </cell>
          <cell r="T63">
            <v>0</v>
          </cell>
          <cell r="U63">
            <v>0</v>
          </cell>
          <cell r="V63">
            <v>1.2</v>
          </cell>
          <cell r="W63">
            <v>0</v>
          </cell>
          <cell r="X63">
            <v>0.02</v>
          </cell>
          <cell r="Y63">
            <v>2.2599999999999998</v>
          </cell>
          <cell r="Z63">
            <v>3.0400000000000001E-6</v>
          </cell>
          <cell r="AA63">
            <v>3.9999999999999998E-6</v>
          </cell>
          <cell r="AB63">
            <v>1.7000000000000001E-2</v>
          </cell>
          <cell r="AC63">
            <v>13999.8</v>
          </cell>
          <cell r="AD63">
            <v>0</v>
          </cell>
          <cell r="AE63">
            <v>1</v>
          </cell>
        </row>
        <row r="64">
          <cell r="A64">
            <v>37591</v>
          </cell>
          <cell r="B64">
            <v>3873.51</v>
          </cell>
          <cell r="C64">
            <v>23.9</v>
          </cell>
          <cell r="D64">
            <v>5.0000999999999998</v>
          </cell>
          <cell r="E64">
            <v>6</v>
          </cell>
          <cell r="F64">
            <v>0</v>
          </cell>
          <cell r="G64">
            <v>5.0006000000000004</v>
          </cell>
          <cell r="H64">
            <v>6</v>
          </cell>
          <cell r="I64">
            <v>0</v>
          </cell>
          <cell r="J64">
            <v>3931.68</v>
          </cell>
          <cell r="K64">
            <v>0.84850000000000003</v>
          </cell>
          <cell r="L64">
            <v>0.1515</v>
          </cell>
          <cell r="M64">
            <v>2545.39</v>
          </cell>
          <cell r="N64">
            <v>0.01</v>
          </cell>
          <cell r="O64">
            <v>4.6299999999999996E-3</v>
          </cell>
          <cell r="P64">
            <v>1.0169999999999999</v>
          </cell>
          <cell r="Q64">
            <v>2.0830000000000001E-2</v>
          </cell>
          <cell r="R64">
            <v>0.38301000000000002</v>
          </cell>
          <cell r="S64">
            <v>9.9039999999999999</v>
          </cell>
          <cell r="T64">
            <v>0</v>
          </cell>
          <cell r="U64">
            <v>0</v>
          </cell>
          <cell r="V64">
            <v>1.2</v>
          </cell>
          <cell r="W64">
            <v>0</v>
          </cell>
          <cell r="X64">
            <v>0.02</v>
          </cell>
          <cell r="Y64">
            <v>2.2599999999999998</v>
          </cell>
          <cell r="Z64">
            <v>3.0400000000000001E-6</v>
          </cell>
          <cell r="AA64">
            <v>3.9999999999999998E-6</v>
          </cell>
          <cell r="AB64">
            <v>1.7000000000000001E-2</v>
          </cell>
          <cell r="AC64">
            <v>14149.8</v>
          </cell>
          <cell r="AD64">
            <v>0</v>
          </cell>
          <cell r="AE64">
            <v>1</v>
          </cell>
        </row>
        <row r="65">
          <cell r="A65">
            <v>37622</v>
          </cell>
          <cell r="B65">
            <v>3857.94</v>
          </cell>
          <cell r="C65">
            <v>24.1</v>
          </cell>
          <cell r="D65">
            <v>5.0018000000000002</v>
          </cell>
          <cell r="E65">
            <v>6</v>
          </cell>
          <cell r="F65">
            <v>0</v>
          </cell>
          <cell r="G65">
            <v>5.0008999999999997</v>
          </cell>
          <cell r="H65">
            <v>6</v>
          </cell>
          <cell r="I65">
            <v>0</v>
          </cell>
          <cell r="J65">
            <v>3917.73</v>
          </cell>
          <cell r="K65">
            <v>0.84840000000000004</v>
          </cell>
          <cell r="L65">
            <v>0.15160000000000001</v>
          </cell>
          <cell r="M65">
            <v>2529.7399999999998</v>
          </cell>
          <cell r="N65">
            <v>0.01</v>
          </cell>
          <cell r="O65">
            <v>4.64E-3</v>
          </cell>
          <cell r="P65">
            <v>1.0169999999999999</v>
          </cell>
          <cell r="Q65">
            <v>2.0789999999999999E-2</v>
          </cell>
          <cell r="R65">
            <v>0.38301000000000002</v>
          </cell>
          <cell r="S65">
            <v>9.8729999999999993</v>
          </cell>
          <cell r="T65">
            <v>0</v>
          </cell>
          <cell r="U65">
            <v>0</v>
          </cell>
          <cell r="V65">
            <v>1.2</v>
          </cell>
          <cell r="W65">
            <v>0</v>
          </cell>
          <cell r="X65">
            <v>0.02</v>
          </cell>
          <cell r="Y65">
            <v>2.2599999999999998</v>
          </cell>
          <cell r="Z65">
            <v>3.0400000000000001E-6</v>
          </cell>
          <cell r="AA65">
            <v>3.9999999999999998E-6</v>
          </cell>
          <cell r="AB65">
            <v>1.7000000000000001E-2</v>
          </cell>
          <cell r="AC65">
            <v>14304.8</v>
          </cell>
          <cell r="AD65">
            <v>0</v>
          </cell>
          <cell r="AE65">
            <v>1</v>
          </cell>
        </row>
        <row r="66">
          <cell r="A66">
            <v>37987</v>
          </cell>
          <cell r="B66">
            <v>3666.32</v>
          </cell>
          <cell r="C66">
            <v>27.2</v>
          </cell>
          <cell r="D66">
            <v>5.0015999999999998</v>
          </cell>
          <cell r="E66">
            <v>6</v>
          </cell>
          <cell r="F66">
            <v>0</v>
          </cell>
          <cell r="G66">
            <v>5.0011999999999999</v>
          </cell>
          <cell r="H66">
            <v>6</v>
          </cell>
          <cell r="I66">
            <v>0</v>
          </cell>
          <cell r="J66">
            <v>3745</v>
          </cell>
          <cell r="K66">
            <v>0.84819999999999995</v>
          </cell>
          <cell r="L66">
            <v>0.15179999999999999</v>
          </cell>
          <cell r="M66">
            <v>2339.34</v>
          </cell>
          <cell r="N66">
            <v>0.01</v>
          </cell>
          <cell r="O66">
            <v>4.8300000000000001E-3</v>
          </cell>
          <cell r="P66">
            <v>1.0176000000000001</v>
          </cell>
          <cell r="Q66">
            <v>2.0279999999999999E-2</v>
          </cell>
          <cell r="R66">
            <v>0.38301000000000002</v>
          </cell>
          <cell r="S66">
            <v>9.4749999999999996</v>
          </cell>
          <cell r="T66">
            <v>0</v>
          </cell>
          <cell r="U66">
            <v>0</v>
          </cell>
          <cell r="V66">
            <v>1.2</v>
          </cell>
          <cell r="W66">
            <v>0</v>
          </cell>
          <cell r="X66">
            <v>0.02</v>
          </cell>
          <cell r="Y66">
            <v>2.2599999999999998</v>
          </cell>
          <cell r="Z66">
            <v>3.0299999999999998E-6</v>
          </cell>
          <cell r="AA66">
            <v>3.9999999999999998E-6</v>
          </cell>
          <cell r="AB66">
            <v>1.9E-2</v>
          </cell>
          <cell r="AC66">
            <v>16130.3</v>
          </cell>
          <cell r="AD66">
            <v>0</v>
          </cell>
          <cell r="AE66">
            <v>1</v>
          </cell>
        </row>
        <row r="67">
          <cell r="A67">
            <v>38353</v>
          </cell>
          <cell r="B67">
            <v>3492.51</v>
          </cell>
          <cell r="C67">
            <v>30.3</v>
          </cell>
          <cell r="D67">
            <v>5.0004</v>
          </cell>
          <cell r="E67">
            <v>6</v>
          </cell>
          <cell r="F67">
            <v>0.1</v>
          </cell>
          <cell r="G67">
            <v>5.0008999999999997</v>
          </cell>
          <cell r="H67">
            <v>6</v>
          </cell>
          <cell r="I67">
            <v>0.1</v>
          </cell>
          <cell r="J67">
            <v>3583.93</v>
          </cell>
          <cell r="K67">
            <v>0.84799999999999998</v>
          </cell>
          <cell r="L67">
            <v>0.152</v>
          </cell>
          <cell r="M67">
            <v>2162.5</v>
          </cell>
          <cell r="N67">
            <v>0.01</v>
          </cell>
          <cell r="O67">
            <v>5.0400000000000002E-3</v>
          </cell>
          <cell r="P67">
            <v>1.0182</v>
          </cell>
          <cell r="Q67">
            <v>1.9810000000000001E-2</v>
          </cell>
          <cell r="R67">
            <v>0.38301000000000002</v>
          </cell>
          <cell r="S67">
            <v>9.1</v>
          </cell>
          <cell r="T67">
            <v>0</v>
          </cell>
          <cell r="U67">
            <v>0</v>
          </cell>
          <cell r="V67">
            <v>1.2</v>
          </cell>
          <cell r="W67">
            <v>0</v>
          </cell>
          <cell r="X67">
            <v>0.02</v>
          </cell>
          <cell r="Y67">
            <v>2.2599999999999998</v>
          </cell>
          <cell r="Z67">
            <v>3.0299999999999998E-6</v>
          </cell>
          <cell r="AA67">
            <v>3.9999999999999998E-6</v>
          </cell>
          <cell r="AB67">
            <v>2.1999999999999999E-2</v>
          </cell>
          <cell r="AC67">
            <v>17960.599999999999</v>
          </cell>
          <cell r="AD67">
            <v>0</v>
          </cell>
          <cell r="AE67">
            <v>1</v>
          </cell>
        </row>
        <row r="68">
          <cell r="A68">
            <v>38718</v>
          </cell>
          <cell r="B68">
            <v>3321.13</v>
          </cell>
          <cell r="C68">
            <v>33.4</v>
          </cell>
          <cell r="D68">
            <v>5.0003000000000002</v>
          </cell>
          <cell r="E68">
            <v>6</v>
          </cell>
          <cell r="F68">
            <v>0.1</v>
          </cell>
          <cell r="G68">
            <v>5.0015999999999998</v>
          </cell>
          <cell r="H68">
            <v>6</v>
          </cell>
          <cell r="I68">
            <v>0.1</v>
          </cell>
          <cell r="J68">
            <v>3422.11</v>
          </cell>
          <cell r="K68">
            <v>0.84789999999999999</v>
          </cell>
          <cell r="L68">
            <v>0.15210000000000001</v>
          </cell>
          <cell r="M68">
            <v>1983.31</v>
          </cell>
          <cell r="N68">
            <v>0.01</v>
          </cell>
          <cell r="O68">
            <v>5.2700000000000004E-3</v>
          </cell>
          <cell r="P68">
            <v>1.0186999999999999</v>
          </cell>
          <cell r="Q68">
            <v>1.9359999999999999E-2</v>
          </cell>
          <cell r="R68">
            <v>0.38301000000000002</v>
          </cell>
          <cell r="S68">
            <v>8.7189999999999994</v>
          </cell>
          <cell r="T68">
            <v>0</v>
          </cell>
          <cell r="U68">
            <v>0</v>
          </cell>
          <cell r="V68">
            <v>1.2</v>
          </cell>
          <cell r="W68">
            <v>0</v>
          </cell>
          <cell r="X68">
            <v>0.02</v>
          </cell>
          <cell r="Y68">
            <v>2.2599999999999998</v>
          </cell>
          <cell r="Z68">
            <v>3.0299999999999998E-6</v>
          </cell>
          <cell r="AA68">
            <v>3.9999999999999998E-6</v>
          </cell>
          <cell r="AB68">
            <v>2.4E-2</v>
          </cell>
          <cell r="AC68">
            <v>19786.2</v>
          </cell>
          <cell r="AD68">
            <v>0</v>
          </cell>
          <cell r="AE68">
            <v>1</v>
          </cell>
        </row>
        <row r="69">
          <cell r="A69">
            <v>39083</v>
          </cell>
          <cell r="B69">
            <v>3166.21</v>
          </cell>
          <cell r="C69">
            <v>36.4</v>
          </cell>
          <cell r="D69">
            <v>5.0012999999999996</v>
          </cell>
          <cell r="E69">
            <v>6</v>
          </cell>
          <cell r="F69">
            <v>0.1</v>
          </cell>
          <cell r="G69">
            <v>5.0015000000000001</v>
          </cell>
          <cell r="H69">
            <v>6</v>
          </cell>
          <cell r="I69">
            <v>0.1</v>
          </cell>
          <cell r="J69">
            <v>3273.16</v>
          </cell>
          <cell r="K69">
            <v>0.84770000000000001</v>
          </cell>
          <cell r="L69">
            <v>0.15229999999999999</v>
          </cell>
          <cell r="M69">
            <v>1818.99</v>
          </cell>
          <cell r="N69">
            <v>0.01</v>
          </cell>
          <cell r="O69">
            <v>5.5199999999999997E-3</v>
          </cell>
          <cell r="P69">
            <v>1.0192000000000001</v>
          </cell>
          <cell r="Q69">
            <v>1.899E-2</v>
          </cell>
          <cell r="R69">
            <v>0.38301000000000002</v>
          </cell>
          <cell r="S69">
            <v>8.3629999999999995</v>
          </cell>
          <cell r="T69">
            <v>0</v>
          </cell>
          <cell r="U69">
            <v>0</v>
          </cell>
          <cell r="V69">
            <v>1.2</v>
          </cell>
          <cell r="W69">
            <v>0</v>
          </cell>
          <cell r="X69">
            <v>0.02</v>
          </cell>
          <cell r="Y69">
            <v>2.2599999999999998</v>
          </cell>
          <cell r="Z69">
            <v>3.0299999999999998E-6</v>
          </cell>
          <cell r="AA69">
            <v>3.9999999999999998E-6</v>
          </cell>
          <cell r="AB69">
            <v>2.5999999999999999E-2</v>
          </cell>
          <cell r="AC69">
            <v>21611.7</v>
          </cell>
          <cell r="AD69">
            <v>0</v>
          </cell>
          <cell r="AE69">
            <v>1</v>
          </cell>
        </row>
        <row r="70">
          <cell r="A70">
            <v>39448</v>
          </cell>
          <cell r="B70">
            <v>3000.36</v>
          </cell>
          <cell r="C70">
            <v>39.5</v>
          </cell>
          <cell r="D70">
            <v>5.0019999999999998</v>
          </cell>
          <cell r="E70">
            <v>6</v>
          </cell>
          <cell r="F70">
            <v>0.1</v>
          </cell>
          <cell r="G70">
            <v>5.0014000000000003</v>
          </cell>
          <cell r="H70">
            <v>6</v>
          </cell>
          <cell r="I70">
            <v>0.1</v>
          </cell>
          <cell r="J70">
            <v>3112.38</v>
          </cell>
          <cell r="K70">
            <v>0.84750000000000003</v>
          </cell>
          <cell r="L70">
            <v>0.1525</v>
          </cell>
          <cell r="M70">
            <v>1635.37</v>
          </cell>
          <cell r="N70">
            <v>0.01</v>
          </cell>
          <cell r="O70">
            <v>5.7999999999999996E-3</v>
          </cell>
          <cell r="P70">
            <v>1.0197000000000001</v>
          </cell>
          <cell r="Q70">
            <v>1.8599999999999998E-2</v>
          </cell>
          <cell r="R70">
            <v>0.38301000000000002</v>
          </cell>
          <cell r="S70">
            <v>7.9710000000000001</v>
          </cell>
          <cell r="T70">
            <v>0</v>
          </cell>
          <cell r="U70">
            <v>0</v>
          </cell>
          <cell r="V70">
            <v>1.2</v>
          </cell>
          <cell r="W70">
            <v>0</v>
          </cell>
          <cell r="X70">
            <v>0.02</v>
          </cell>
          <cell r="Y70">
            <v>2.2599999999999998</v>
          </cell>
          <cell r="Z70">
            <v>3.0299999999999998E-6</v>
          </cell>
          <cell r="AA70">
            <v>3.9999999999999998E-6</v>
          </cell>
          <cell r="AB70">
            <v>2.8000000000000001E-2</v>
          </cell>
          <cell r="AC70">
            <v>23437.200000000001</v>
          </cell>
          <cell r="AD70">
            <v>0</v>
          </cell>
          <cell r="AE70">
            <v>1</v>
          </cell>
        </row>
        <row r="71">
          <cell r="A71">
            <v>39814</v>
          </cell>
          <cell r="B71">
            <v>2846.62</v>
          </cell>
          <cell r="C71">
            <v>42.6</v>
          </cell>
          <cell r="D71">
            <v>5.0004</v>
          </cell>
          <cell r="E71">
            <v>6</v>
          </cell>
          <cell r="F71">
            <v>0.1</v>
          </cell>
          <cell r="G71">
            <v>5.0007999999999999</v>
          </cell>
          <cell r="H71">
            <v>6</v>
          </cell>
          <cell r="I71">
            <v>0.1</v>
          </cell>
          <cell r="J71">
            <v>2957.63</v>
          </cell>
          <cell r="K71">
            <v>0.84740000000000004</v>
          </cell>
          <cell r="L71">
            <v>0.15260000000000001</v>
          </cell>
          <cell r="M71">
            <v>1456.71</v>
          </cell>
          <cell r="N71">
            <v>0.02</v>
          </cell>
          <cell r="O71">
            <v>6.11E-3</v>
          </cell>
          <cell r="P71">
            <v>1.0202</v>
          </cell>
          <cell r="Q71">
            <v>1.8190000000000001E-2</v>
          </cell>
          <cell r="R71">
            <v>0.38301000000000002</v>
          </cell>
          <cell r="S71">
            <v>7.5970000000000004</v>
          </cell>
          <cell r="T71">
            <v>0</v>
          </cell>
          <cell r="U71">
            <v>0</v>
          </cell>
          <cell r="V71">
            <v>1.2</v>
          </cell>
          <cell r="W71">
            <v>0</v>
          </cell>
          <cell r="X71">
            <v>0.02</v>
          </cell>
          <cell r="Y71">
            <v>2.2599999999999998</v>
          </cell>
          <cell r="Z71">
            <v>3.0299999999999998E-6</v>
          </cell>
          <cell r="AA71">
            <v>3.9999999999999998E-6</v>
          </cell>
          <cell r="AB71">
            <v>0.03</v>
          </cell>
          <cell r="AC71">
            <v>25267.5</v>
          </cell>
          <cell r="AD71">
            <v>0</v>
          </cell>
          <cell r="AE71">
            <v>1</v>
          </cell>
        </row>
        <row r="72">
          <cell r="A72">
            <v>40179</v>
          </cell>
          <cell r="B72">
            <v>2682.1</v>
          </cell>
          <cell r="C72">
            <v>45.7</v>
          </cell>
          <cell r="D72">
            <v>5.0007999999999999</v>
          </cell>
          <cell r="E72">
            <v>6</v>
          </cell>
          <cell r="F72">
            <v>0.1</v>
          </cell>
          <cell r="G72">
            <v>5.0006000000000004</v>
          </cell>
          <cell r="H72">
            <v>6</v>
          </cell>
          <cell r="I72">
            <v>0.1</v>
          </cell>
          <cell r="J72">
            <v>2791.47</v>
          </cell>
          <cell r="K72">
            <v>0.84719999999999995</v>
          </cell>
          <cell r="L72">
            <v>0.15279999999999999</v>
          </cell>
          <cell r="M72">
            <v>1249.8699999999999</v>
          </cell>
          <cell r="N72">
            <v>0.02</v>
          </cell>
          <cell r="O72">
            <v>6.45E-3</v>
          </cell>
          <cell r="P72">
            <v>1.0206999999999999</v>
          </cell>
          <cell r="Q72">
            <v>1.7760000000000001E-2</v>
          </cell>
          <cell r="R72">
            <v>0.38301000000000002</v>
          </cell>
          <cell r="S72">
            <v>7.1859999999999999</v>
          </cell>
          <cell r="T72">
            <v>0</v>
          </cell>
          <cell r="U72">
            <v>0</v>
          </cell>
          <cell r="V72">
            <v>1.2</v>
          </cell>
          <cell r="W72">
            <v>0</v>
          </cell>
          <cell r="X72">
            <v>0.02</v>
          </cell>
          <cell r="Y72">
            <v>2.2599999999999998</v>
          </cell>
          <cell r="Z72">
            <v>3.0299999999999998E-6</v>
          </cell>
          <cell r="AA72">
            <v>3.9999999999999998E-6</v>
          </cell>
          <cell r="AB72">
            <v>3.3000000000000002E-2</v>
          </cell>
          <cell r="AC72">
            <v>27092.7</v>
          </cell>
          <cell r="AD72">
            <v>0</v>
          </cell>
          <cell r="AE72">
            <v>1</v>
          </cell>
        </row>
        <row r="73">
          <cell r="A73">
            <v>40544</v>
          </cell>
          <cell r="B73">
            <v>2569.86</v>
          </cell>
          <cell r="C73">
            <v>48.1</v>
          </cell>
          <cell r="D73">
            <v>0</v>
          </cell>
          <cell r="E73">
            <v>0</v>
          </cell>
          <cell r="F73">
            <v>0</v>
          </cell>
          <cell r="G73">
            <v>3.9586999999999999</v>
          </cell>
          <cell r="H73">
            <v>4.8</v>
          </cell>
          <cell r="I73">
            <v>0.1</v>
          </cell>
          <cell r="J73">
            <v>2677.78</v>
          </cell>
          <cell r="K73">
            <v>0.84709999999999996</v>
          </cell>
          <cell r="L73">
            <v>0.15290000000000001</v>
          </cell>
          <cell r="N73">
            <v>0.02</v>
          </cell>
          <cell r="O73">
            <v>6.7499999999999999E-3</v>
          </cell>
          <cell r="P73">
            <v>1.0209999999999999</v>
          </cell>
          <cell r="Q73">
            <v>1.7500000000000002E-2</v>
          </cell>
          <cell r="R73">
            <v>0.38301000000000002</v>
          </cell>
          <cell r="S73">
            <v>6.9009999999999998</v>
          </cell>
          <cell r="T73">
            <v>0</v>
          </cell>
          <cell r="U73">
            <v>0</v>
          </cell>
          <cell r="V73">
            <v>1.2</v>
          </cell>
          <cell r="W73">
            <v>0</v>
          </cell>
          <cell r="X73">
            <v>0.02</v>
          </cell>
          <cell r="Y73">
            <v>2.2599999999999998</v>
          </cell>
          <cell r="Z73">
            <v>3.0199999999999999E-6</v>
          </cell>
          <cell r="AA73">
            <v>3.9999999999999998E-6</v>
          </cell>
          <cell r="AB73">
            <v>3.4000000000000002E-2</v>
          </cell>
          <cell r="AC73">
            <v>28537.599999999999</v>
          </cell>
          <cell r="AD73">
            <v>0</v>
          </cell>
          <cell r="AE73">
            <v>0</v>
          </cell>
        </row>
      </sheetData>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EMPRESA"/>
      <sheetName val="Table 1"/>
      <sheetName val="BASES"/>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URCES"/>
      <sheetName val="OCTOBER  GFO"/>
      <sheetName val="Sheet1"/>
      <sheetName val="SUMMARY"/>
      <sheetName val="SUMMARY NET"/>
      <sheetName val="SUMMARY GROSS"/>
      <sheetName val="SUMMARY BUDGET NET"/>
      <sheetName val="SUMMARY PC"/>
      <sheetName val="SUMMARY NET CP"/>
      <sheetName val="SUMMARY NET PI CLAS"/>
      <sheetName val="SUMMARY NET (2)"/>
      <sheetName val="DATOSBP"/>
      <sheetName val="DATOSPB"/>
    </sheetNames>
    <sheetDataSet>
      <sheetData sheetId="0" refreshError="1">
        <row r="4">
          <cell r="D4" t="str">
            <v>Internal</v>
          </cell>
          <cell r="H4" t="str">
            <v>A Exploration - licence</v>
          </cell>
          <cell r="J4" t="str">
            <v>New Wells &amp; Sidetracks</v>
          </cell>
          <cell r="L4" t="str">
            <v>A FIRM</v>
          </cell>
          <cell r="N4" t="str">
            <v>Cupiagua Sur</v>
          </cell>
        </row>
        <row r="5">
          <cell r="D5" t="str">
            <v>External</v>
          </cell>
          <cell r="H5" t="str">
            <v>B Exploration - drilling</v>
          </cell>
          <cell r="J5" t="str">
            <v>New Wells &amp; Sidetracks</v>
          </cell>
          <cell r="L5" t="str">
            <v>B ADDITIONAL</v>
          </cell>
          <cell r="N5" t="str">
            <v>Drilling Options</v>
          </cell>
        </row>
        <row r="6">
          <cell r="D6" t="str">
            <v>In/Ex</v>
          </cell>
          <cell r="H6" t="str">
            <v>C Appraisal - drilling</v>
          </cell>
          <cell r="J6" t="str">
            <v>New Wells &amp; Sidetracks</v>
          </cell>
          <cell r="L6" t="str">
            <v>C CONTINGENT</v>
          </cell>
          <cell r="N6" t="str">
            <v>Weo Options</v>
          </cell>
        </row>
        <row r="7">
          <cell r="H7" t="str">
            <v>D Appraisal - other</v>
          </cell>
          <cell r="J7" t="str">
            <v>New Wells &amp; Sidetracks</v>
          </cell>
          <cell r="N7" t="str">
            <v>Flowlines Options</v>
          </cell>
        </row>
        <row r="8">
          <cell r="H8" t="str">
            <v>E Appraisal - P&amp;O and seismic</v>
          </cell>
          <cell r="J8" t="str">
            <v>New Wells &amp; Sidetracks</v>
          </cell>
          <cell r="N8" t="str">
            <v>Opt &amp; proj. F/L Capex</v>
          </cell>
        </row>
        <row r="9">
          <cell r="H9" t="str">
            <v>F Proved Properties</v>
          </cell>
          <cell r="J9" t="str">
            <v>Commercial</v>
          </cell>
          <cell r="N9" t="str">
            <v xml:space="preserve">OPEX Opt &amp; proj. F/L </v>
          </cell>
        </row>
        <row r="10">
          <cell r="H10" t="str">
            <v>G Development - Drilling and Completions</v>
          </cell>
          <cell r="J10" t="str">
            <v>New Wells &amp; Sidetracks</v>
          </cell>
          <cell r="N10" t="str">
            <v>Technical Services</v>
          </cell>
        </row>
        <row r="11">
          <cell r="H11" t="str">
            <v>H Development - capitalised interest</v>
          </cell>
          <cell r="J11" t="str">
            <v>New Wells &amp; Sidetracks</v>
          </cell>
          <cell r="N11" t="str">
            <v>Gas Plant</v>
          </cell>
        </row>
        <row r="12">
          <cell r="H12" t="str">
            <v>I Development - facilities</v>
          </cell>
          <cell r="J12" t="str">
            <v>Underlying Production</v>
          </cell>
          <cell r="N12" t="str">
            <v>IT Investment</v>
          </cell>
        </row>
        <row r="13">
          <cell r="H13" t="str">
            <v>J Midstream incl Transportation</v>
          </cell>
          <cell r="J13" t="str">
            <v>Commercial</v>
          </cell>
          <cell r="N13" t="str">
            <v>P&amp;O</v>
          </cell>
        </row>
        <row r="14">
          <cell r="H14" t="str">
            <v>K Wellwork</v>
          </cell>
          <cell r="J14" t="str">
            <v>Wellwork Pn</v>
          </cell>
          <cell r="N14" t="str">
            <v>Well Planning</v>
          </cell>
        </row>
        <row r="15">
          <cell r="H15" t="str">
            <v>L Facility - Capacity Upgrades</v>
          </cell>
          <cell r="J15" t="str">
            <v>Facilities Upgrades</v>
          </cell>
          <cell r="N15" t="str">
            <v>Wellsite</v>
          </cell>
        </row>
        <row r="16">
          <cell r="H16" t="str">
            <v>M Facility - Integrity</v>
          </cell>
          <cell r="J16" t="str">
            <v>Underlying Production</v>
          </cell>
          <cell r="N16" t="str">
            <v>Flowlines</v>
          </cell>
        </row>
        <row r="17">
          <cell r="H17" t="str">
            <v>N Facility - Licence to operate</v>
          </cell>
          <cell r="J17" t="str">
            <v>Underlying Production</v>
          </cell>
          <cell r="N17" t="str">
            <v>Wells</v>
          </cell>
        </row>
        <row r="18">
          <cell r="H18" t="str">
            <v>O UT allocation - Capex</v>
          </cell>
          <cell r="J18" t="str">
            <v>Underlying Production</v>
          </cell>
          <cell r="N18" t="str">
            <v>SWO</v>
          </cell>
        </row>
        <row r="19">
          <cell r="H19" t="str">
            <v>P Environmental Capex</v>
          </cell>
          <cell r="J19" t="str">
            <v>Underlying Production</v>
          </cell>
          <cell r="N19" t="str">
            <v>LTO &amp; HSE</v>
          </cell>
        </row>
        <row r="20">
          <cell r="H20" t="str">
            <v>Q Investment in related companies</v>
          </cell>
          <cell r="J20" t="str">
            <v>Commercial</v>
          </cell>
          <cell r="N20" t="str">
            <v>Add Perfs</v>
          </cell>
        </row>
        <row r="21">
          <cell r="H21" t="str">
            <v xml:space="preserve">R NOT FOR GFO </v>
          </cell>
          <cell r="N21" t="str">
            <v>Opex Frac</v>
          </cell>
        </row>
        <row r="22">
          <cell r="N22" t="str">
            <v>Seismic Reprocessing</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_CARACARA"/>
      <sheetName val="Proyecto_CARACARA_CIERRE2008"/>
      <sheetName val="Coste Pozos Caracara"/>
      <sheetName val="Coste Pozos Caracara (2)"/>
    </sheetNames>
    <sheetDataSet>
      <sheetData sheetId="0"/>
      <sheetData sheetId="1"/>
      <sheetData sheetId="2" refreshError="1"/>
      <sheetData sheetId="3"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oduction &amp; Costs"/>
      <sheetName val="Amortization"/>
      <sheetName val="Cash Flows"/>
      <sheetName val="Tax Shield"/>
      <sheetName val="Sens"/>
      <sheetName val="Output"/>
      <sheetName val="Total output"/>
      <sheetName val="Proyecto_CARACARA"/>
    </sheetNames>
    <sheetDataSet>
      <sheetData sheetId="0" refreshError="1">
        <row r="54">
          <cell r="U54">
            <v>0</v>
          </cell>
        </row>
        <row r="56">
          <cell r="U56">
            <v>0</v>
          </cell>
        </row>
        <row r="67">
          <cell r="N67">
            <v>0.05</v>
          </cell>
        </row>
        <row r="75">
          <cell r="F75">
            <v>1.7217879043852204</v>
          </cell>
        </row>
        <row r="76">
          <cell r="N76">
            <v>0.38480000000000003</v>
          </cell>
        </row>
      </sheetData>
      <sheetData sheetId="1"/>
      <sheetData sheetId="2"/>
      <sheetData sheetId="3"/>
      <sheetData sheetId="4"/>
      <sheetData sheetId="5"/>
      <sheetData sheetId="6"/>
      <sheetData sheetId="7"/>
      <sheetData sheetId="8"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inst"/>
      <sheetName val="BASE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ITEMS"/>
      <sheetName val="APU"/>
      <sheetName val="AIU"/>
      <sheetName val="UNIT"/>
      <sheetName val="Hoja3"/>
      <sheetName val="MANO DE OBRA"/>
      <sheetName val="1.1"/>
      <sheetName val="EQUIPO"/>
      <sheetName val="TUBERIA"/>
      <sheetName val="Hoja2"/>
      <sheetName val="MATERIALES"/>
      <sheetName val="5094_2003"/>
      <sheetName val="Form5 _Pág_ 1"/>
      <sheetName val="Form5 _Pág_ 2"/>
      <sheetName val="TARIFAS"/>
      <sheetName val="Listado"/>
      <sheetName val="ESPEC"/>
      <sheetName val="#¡REF"/>
      <sheetName val="Reservas de Petróleo"/>
      <sheetName val="UNIDAD DE MEDIDAS"/>
      <sheetName val="CUADRILLAS"/>
      <sheetName val="Reservas_de_Petróleo1"/>
      <sheetName val="Reservas_de_Petróleo"/>
      <sheetName val="Reservas_de_Petróleo2"/>
      <sheetName val="Reservas_de_Petróleo5"/>
      <sheetName val="Reservas_de_Petróleo3"/>
      <sheetName val="Reservas_de_Petróleo4"/>
      <sheetName val="Reservas_de_Petróleo10"/>
      <sheetName val="Reservas_de_Petróleo6"/>
      <sheetName val="Reservas_de_Petróleo7"/>
      <sheetName val="Reservas_de_Petróleo8"/>
      <sheetName val="Reservas_de_Petróleo9"/>
      <sheetName val="Reservas_de_Petróleo11"/>
      <sheetName val="Reservas_de_Petróleo14"/>
      <sheetName val="Reservas_de_Petróleo13"/>
      <sheetName val="Reservas_de_Petróleo12"/>
      <sheetName val="Reservas_de_Petróleo15"/>
      <sheetName val="Reservas_de_Petróleo16"/>
      <sheetName val="Parametros"/>
      <sheetName val="Personalizar"/>
      <sheetName val="_5090_presupuesto 2003_R1 ago 1"/>
      <sheetName val="Datos Generales"/>
      <sheetName val="casosWTI"/>
      <sheetName val="_5090_presupuesto_2003_R1_ago_1"/>
      <sheetName val="UNIDAD_DE_MEDIDAS"/>
      <sheetName val="_5090_presupuesto_2003_R1_ago_2"/>
      <sheetName val="UNIDAD_DE_MEDIDAS1"/>
      <sheetName val="_5090_presupuesto_2003_R1_ago_3"/>
      <sheetName val="UNIDAD_DE_MEDIDAS2"/>
      <sheetName val="Main"/>
      <sheetName val="CorpTax"/>
      <sheetName val="Input"/>
      <sheetName val="Clúster"/>
      <sheetName val="DATOS"/>
      <sheetName val="TABLAS"/>
      <sheetName val="Códigos Pacc"/>
      <sheetName val="cantidades sf151"/>
      <sheetName val="C21_A310"/>
      <sheetName val="C21_G115"/>
      <sheetName val="C21_G220"/>
      <sheetName val="2121"/>
      <sheetName val="BASE"/>
      <sheetName val="FBPS SINCOR"/>
      <sheetName val="BID UNIT RATE"/>
      <sheetName val="SCOPE"/>
    </sheetNames>
    <sheetDataSet>
      <sheetData sheetId="0"/>
      <sheetData sheetId="1"/>
      <sheetData sheetId="2"/>
      <sheetData sheetId="3"/>
      <sheetData sheetId="4"/>
      <sheetData sheetId="5" refreshError="1">
        <row r="13">
          <cell r="G13">
            <v>93148.686194374532</v>
          </cell>
        </row>
        <row r="17">
          <cell r="G17">
            <v>18786.419776420065</v>
          </cell>
        </row>
        <row r="28">
          <cell r="G28">
            <v>437000.62456852157</v>
          </cell>
        </row>
      </sheetData>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c1\E\AMV-3005-2005\ADMON GRU"/>
      <sheetName val="FLUJOS"/>
      <sheetName val="1_Preliminares"/>
      <sheetName val="Insumos"/>
      <sheetName val="M.Obra"/>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BASE"/>
      <sheetName val="Civil work"/>
      <sheetName val="LISTADO APU"/>
      <sheetName val="A__P__U_2"/>
      <sheetName val="SECTORIZACIÓN"/>
      <sheetName val="TRAMO 03"/>
      <sheetName val="Anal"/>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OCIAL"/>
      <sheetName val="FORMATO TECNICO"/>
      <sheetName val="ACTIVIDADES INTERVENCION"/>
      <sheetName val="ANEXO POSEEDORES"/>
      <sheetName val="FORMATO SOCIAL (2)"/>
      <sheetName val="FORMATO TECNICO (2)"/>
    </sheetNames>
    <sheetDataSet>
      <sheetData sheetId="0"/>
      <sheetData sheetId="1"/>
      <sheetData sheetId="2">
        <row r="26">
          <cell r="BR26">
            <v>0</v>
          </cell>
        </row>
        <row r="36">
          <cell r="AE36">
            <v>0</v>
          </cell>
        </row>
        <row r="82">
          <cell r="BR82">
            <v>0</v>
          </cell>
        </row>
        <row r="84">
          <cell r="AE84">
            <v>0</v>
          </cell>
        </row>
        <row r="119">
          <cell r="AE119">
            <v>0</v>
          </cell>
          <cell r="BR119">
            <v>0</v>
          </cell>
        </row>
        <row r="139">
          <cell r="AE139">
            <v>0</v>
          </cell>
        </row>
        <row r="143">
          <cell r="BR143">
            <v>0</v>
          </cell>
        </row>
      </sheetData>
      <sheetData sheetId="3"/>
      <sheetData sheetId="4"/>
      <sheetData sheetId="5"/>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COSTOS SEMANALES"/>
      <sheetName val="Prog.Inver (2)"/>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Info-Portaf"/>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insumos"/>
      <sheetName val="CUMPLIMIENTO"/>
      <sheetName val="5094-2003"/>
      <sheetName val="resumen"/>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roducción"/>
      <sheetName val="Desmantelamiento"/>
      <sheetName val="ASTO DESMANTELAMIENTO JUNIO 08"/>
      <sheetName val="Adquisición"/>
      <sheetName val="Amortización_Caracara"/>
      <sheetName val="COMPARATIVA AMORTIZ.CB-FISCAL"/>
      <sheetName val="YTD M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Summary"/>
      <sheetName val="Probability Worksheets"/>
      <sheetName val="Desmantelamiento"/>
    </sheetNames>
    <sheetDataSet>
      <sheetData sheetId="0" refreshError="1"/>
      <sheetData sheetId="1">
        <row r="1">
          <cell r="C1" t="str">
            <v>Aguila</v>
          </cell>
        </row>
        <row r="2">
          <cell r="C2" t="str">
            <v>Aguila</v>
          </cell>
        </row>
        <row r="3">
          <cell r="C3" t="str">
            <v>Osorio</v>
          </cell>
        </row>
        <row r="18">
          <cell r="C18" t="str">
            <v>Distance to kitchen in excess of 50 km. Timing could be at risk. Biodegration is confirmed by nearby fields. Most likely case assumes 13 API</v>
          </cell>
        </row>
        <row r="55">
          <cell r="C55" t="str">
            <v>Good quality reservoir is present at nerby wells and fields and able to deliver hydrocarbons at commercial rates. Facies are mapped regionally and the resrvoir continues into the area.</v>
          </cell>
        </row>
        <row r="92">
          <cell r="C92" t="str">
            <v>Trap is defined by one seismic line and regional geology. Similar structures related to NW-SE strike-slip faults have been maped in the next-door Rio Guape block</v>
          </cell>
        </row>
        <row r="129">
          <cell r="C129" t="str">
            <v>Could be a four-way dip closure or fault-related seal</v>
          </cell>
        </row>
      </sheetData>
      <sheetData sheetId="2"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VIMIENTO DE TIERRAS"/>
      <sheetName val="CANTIDADES"/>
      <sheetName val="RESUMEN PRESUPUESTO"/>
      <sheetName val="MEMORIAS DE CALCULO"/>
      <sheetName val="Obras arte Via"/>
      <sheetName val="OBRAS Concreto Loc"/>
      <sheetName val="Piscinas"/>
      <sheetName val="PRES-DOSSIER"/>
      <sheetName val="CANTIDADES DE OBRA"/>
      <sheetName val="Hoja1"/>
      <sheetName val="Form5 _Pág_ 2"/>
      <sheetName val="Form5 _Pág_ 1"/>
      <sheetName val="5094-2003"/>
      <sheetName val="BA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  ACti"/>
      <sheetName val="GR X CARGO total"/>
      <sheetName val="CArgoXFR"/>
      <sheetName val="pRIORIZ"/>
      <sheetName val="PRO "/>
      <sheetName val="cargos"/>
      <sheetName val="gtc 45"/>
      <sheetName val="Riesgos"/>
    </sheetNames>
    <sheetDataSet>
      <sheetData sheetId="0"/>
      <sheetData sheetId="1"/>
      <sheetData sheetId="2"/>
      <sheetData sheetId="3"/>
      <sheetData sheetId="4"/>
      <sheetData sheetId="5"/>
      <sheetData sheetId="6"/>
      <sheetData sheetId="7">
        <row r="149">
          <cell r="D149" t="str">
            <v>Todos</v>
          </cell>
        </row>
        <row r="150">
          <cell r="D150" t="str">
            <v>Administración</v>
          </cell>
        </row>
        <row r="151">
          <cell r="D151" t="str">
            <v>Mensajero</v>
          </cell>
          <cell r="K151">
            <v>1</v>
          </cell>
          <cell r="M151">
            <v>1</v>
          </cell>
        </row>
        <row r="152">
          <cell r="D152" t="str">
            <v>Almacén</v>
          </cell>
          <cell r="K152">
            <v>4</v>
          </cell>
          <cell r="M152">
            <v>4</v>
          </cell>
        </row>
        <row r="153">
          <cell r="D153" t="str">
            <v>Taller</v>
          </cell>
          <cell r="K153">
            <v>6</v>
          </cell>
          <cell r="M153">
            <v>7</v>
          </cell>
        </row>
        <row r="154">
          <cell r="D154" t="str">
            <v>Conductor</v>
          </cell>
          <cell r="K154">
            <v>10</v>
          </cell>
          <cell r="M154">
            <v>10</v>
          </cell>
        </row>
        <row r="155">
          <cell r="D155" t="str">
            <v>Operativo</v>
          </cell>
        </row>
        <row r="156">
          <cell r="D156" t="str">
            <v>Servicios generales</v>
          </cell>
        </row>
        <row r="157">
          <cell r="D157" t="str">
            <v>Vigilante</v>
          </cell>
        </row>
      </sheetData>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 Pozos PPP11 "/>
      <sheetName val="Sismicas PPP11"/>
      <sheetName val="Sismicas PPP11 (2)"/>
      <sheetName val="G&amp;A Col"/>
      <sheetName val="Resumen con Subre"/>
      <sheetName val="Subreparto"/>
      <sheetName val="Costos Estructura"/>
      <sheetName val="Sheet4"/>
      <sheetName val="Summary Pozos"/>
      <sheetName val="Merecure 7´"/>
      <sheetName val="Afe Tiple Jilg Sur 10.5´"/>
      <sheetName val="Afe Garib Jilg Este Expl  10.5´"/>
      <sheetName val="Maracas 2 13´"/>
      <sheetName val="LL 26 A 13´"/>
      <sheetName val="Ll 26 B 14.5´"/>
      <sheetName val="Ll 26 D 14.5´"/>
      <sheetName val="LL 22 17.1´"/>
      <sheetName val="Afe Garib Jilg Norte App  10.5´"/>
      <sheetName val="Ll 26 C 14.5´"/>
      <sheetName val="Cabaña Norte 17.1´"/>
      <sheetName val="CCA Capex"/>
      <sheetName val="CCA Opex"/>
      <sheetName val="CPR"/>
      <sheetName val="LCN"/>
      <sheetName val="Sheet1"/>
    </sheetNames>
    <sheetDataSet>
      <sheetData sheetId="0"/>
      <sheetData sheetId="1">
        <row r="1">
          <cell r="H1">
            <v>0.1</v>
          </cell>
        </row>
      </sheetData>
      <sheetData sheetId="2"/>
      <sheetData sheetId="3"/>
      <sheetData sheetId="4"/>
      <sheetData sheetId="5"/>
      <sheetData sheetId="6"/>
      <sheetData sheetId="7">
        <row r="22">
          <cell r="R22">
            <v>3119194.7426108844</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ings"/>
      <sheetName val="Database"/>
      <sheetName val="Instructions"/>
      <sheetName val="CashFlow"/>
      <sheetName val="MiscData"/>
      <sheetName val="Code"/>
      <sheetName val="front"/>
      <sheetName val="Add_Item_Dialog"/>
      <sheetName val="Module1"/>
      <sheetName val="Module2"/>
    </sheetNames>
    <sheetDataSet>
      <sheetData sheetId="0">
        <row r="5">
          <cell r="D5">
            <v>1</v>
          </cell>
        </row>
      </sheetData>
      <sheetData sheetId="1">
        <row r="5">
          <cell r="D5">
            <v>1</v>
          </cell>
        </row>
        <row r="6">
          <cell r="CQ6">
            <v>0.66484374999999996</v>
          </cell>
        </row>
      </sheetData>
      <sheetData sheetId="2">
        <row r="5">
          <cell r="D5">
            <v>1</v>
          </cell>
        </row>
      </sheetData>
      <sheetData sheetId="3" refreshError="1"/>
      <sheetData sheetId="4" refreshError="1">
        <row r="5">
          <cell r="D5">
            <v>1</v>
          </cell>
          <cell r="E5">
            <v>18</v>
          </cell>
          <cell r="F5">
            <v>2.5</v>
          </cell>
        </row>
        <row r="6">
          <cell r="D6">
            <v>2</v>
          </cell>
          <cell r="E6">
            <v>65</v>
          </cell>
          <cell r="F6">
            <v>1.2</v>
          </cell>
        </row>
        <row r="7">
          <cell r="D7">
            <v>3</v>
          </cell>
          <cell r="E7">
            <v>95</v>
          </cell>
          <cell r="F7">
            <v>1.2</v>
          </cell>
        </row>
        <row r="8">
          <cell r="D8">
            <v>4</v>
          </cell>
          <cell r="E8">
            <v>6</v>
          </cell>
          <cell r="F8">
            <v>4</v>
          </cell>
        </row>
        <row r="9">
          <cell r="D9">
            <v>5</v>
          </cell>
          <cell r="E9">
            <v>55</v>
          </cell>
          <cell r="F9">
            <v>1.25</v>
          </cell>
        </row>
        <row r="10">
          <cell r="D10">
            <v>6</v>
          </cell>
          <cell r="E10">
            <v>20</v>
          </cell>
          <cell r="F10">
            <v>2</v>
          </cell>
        </row>
        <row r="11">
          <cell r="D11">
            <v>7</v>
          </cell>
          <cell r="E11">
            <v>12</v>
          </cell>
          <cell r="F11">
            <v>3</v>
          </cell>
        </row>
        <row r="12">
          <cell r="D12">
            <v>8</v>
          </cell>
          <cell r="E12">
            <v>12</v>
          </cell>
          <cell r="F12">
            <v>3</v>
          </cell>
        </row>
        <row r="13">
          <cell r="D13">
            <v>9</v>
          </cell>
          <cell r="E13">
            <v>16</v>
          </cell>
          <cell r="F13">
            <v>2.5</v>
          </cell>
        </row>
        <row r="14">
          <cell r="D14">
            <v>10</v>
          </cell>
          <cell r="E14">
            <v>15</v>
          </cell>
          <cell r="F14">
            <v>2.5</v>
          </cell>
        </row>
        <row r="15">
          <cell r="D15">
            <v>11</v>
          </cell>
          <cell r="E15">
            <v>10</v>
          </cell>
          <cell r="F15">
            <v>2</v>
          </cell>
        </row>
        <row r="16">
          <cell r="D16">
            <v>12</v>
          </cell>
          <cell r="E16">
            <v>25</v>
          </cell>
          <cell r="F16">
            <v>2</v>
          </cell>
        </row>
        <row r="17">
          <cell r="D17">
            <v>13</v>
          </cell>
          <cell r="E17">
            <v>55</v>
          </cell>
          <cell r="F17">
            <v>1.25</v>
          </cell>
        </row>
        <row r="18">
          <cell r="D18">
            <v>14</v>
          </cell>
          <cell r="E18">
            <v>60</v>
          </cell>
          <cell r="F18">
            <v>1.1000000000000001</v>
          </cell>
        </row>
        <row r="19">
          <cell r="D19">
            <v>15</v>
          </cell>
          <cell r="E19">
            <v>55</v>
          </cell>
          <cell r="F19">
            <v>1</v>
          </cell>
        </row>
        <row r="20">
          <cell r="D20">
            <v>16</v>
          </cell>
          <cell r="E20">
            <v>15</v>
          </cell>
          <cell r="F20">
            <v>2.2999999999999998</v>
          </cell>
        </row>
        <row r="27">
          <cell r="C27">
            <v>1</v>
          </cell>
          <cell r="D27">
            <v>100</v>
          </cell>
          <cell r="E27">
            <v>100</v>
          </cell>
          <cell r="F27">
            <v>100</v>
          </cell>
          <cell r="G27">
            <v>100</v>
          </cell>
          <cell r="H27">
            <v>100</v>
          </cell>
          <cell r="I27">
            <v>100</v>
          </cell>
          <cell r="J27">
            <v>100</v>
          </cell>
          <cell r="K27">
            <v>100</v>
          </cell>
          <cell r="L27">
            <v>100</v>
          </cell>
          <cell r="M27">
            <v>100</v>
          </cell>
          <cell r="N27">
            <v>100</v>
          </cell>
          <cell r="O27">
            <v>1</v>
          </cell>
        </row>
        <row r="28">
          <cell r="C28">
            <v>2</v>
          </cell>
          <cell r="D28">
            <v>75</v>
          </cell>
          <cell r="E28">
            <v>100</v>
          </cell>
          <cell r="F28">
            <v>90</v>
          </cell>
          <cell r="G28">
            <v>75</v>
          </cell>
          <cell r="H28">
            <v>90</v>
          </cell>
          <cell r="I28">
            <v>95</v>
          </cell>
          <cell r="J28">
            <v>90</v>
          </cell>
          <cell r="K28">
            <v>90</v>
          </cell>
          <cell r="L28">
            <v>90</v>
          </cell>
          <cell r="M28">
            <v>75</v>
          </cell>
          <cell r="N28">
            <v>75</v>
          </cell>
          <cell r="O28">
            <v>1.1000000000000001</v>
          </cell>
        </row>
        <row r="29">
          <cell r="C29">
            <v>3</v>
          </cell>
          <cell r="D29">
            <v>50</v>
          </cell>
          <cell r="E29">
            <v>125</v>
          </cell>
          <cell r="F29">
            <v>75</v>
          </cell>
          <cell r="G29">
            <v>50</v>
          </cell>
          <cell r="H29">
            <v>75</v>
          </cell>
          <cell r="I29">
            <v>75</v>
          </cell>
          <cell r="J29">
            <v>75</v>
          </cell>
          <cell r="K29">
            <v>90</v>
          </cell>
          <cell r="L29">
            <v>75</v>
          </cell>
          <cell r="M29">
            <v>25</v>
          </cell>
          <cell r="N29">
            <v>25</v>
          </cell>
          <cell r="O29">
            <v>1.5</v>
          </cell>
        </row>
        <row r="31">
          <cell r="D31">
            <v>1</v>
          </cell>
        </row>
        <row r="32">
          <cell r="C32" t="str">
            <v>GreenField</v>
          </cell>
          <cell r="D32">
            <v>1</v>
          </cell>
        </row>
        <row r="33">
          <cell r="C33" t="str">
            <v>BrownField</v>
          </cell>
          <cell r="D33">
            <v>2</v>
          </cell>
        </row>
        <row r="34">
          <cell r="C34" t="str">
            <v>Revamp</v>
          </cell>
          <cell r="D34">
            <v>3</v>
          </cell>
        </row>
        <row r="37">
          <cell r="C37">
            <v>1</v>
          </cell>
          <cell r="D37">
            <v>0.15</v>
          </cell>
        </row>
        <row r="38">
          <cell r="C38">
            <v>2</v>
          </cell>
          <cell r="D38">
            <v>0.1</v>
          </cell>
        </row>
        <row r="39">
          <cell r="C39">
            <v>3</v>
          </cell>
          <cell r="D39">
            <v>0.05</v>
          </cell>
        </row>
        <row r="40">
          <cell r="C40">
            <v>4</v>
          </cell>
          <cell r="D40">
            <v>0</v>
          </cell>
        </row>
        <row r="42">
          <cell r="D42">
            <v>1</v>
          </cell>
        </row>
        <row r="43">
          <cell r="C43" t="str">
            <v>Appraise Stage: Basic / Low Definition (15%)</v>
          </cell>
          <cell r="D43">
            <v>1</v>
          </cell>
        </row>
        <row r="44">
          <cell r="C44" t="str">
            <v>Select / Define Stage: Good / Detailed Definition (10%)</v>
          </cell>
          <cell r="D44">
            <v>2</v>
          </cell>
        </row>
        <row r="45">
          <cell r="C45" t="str">
            <v>Good Definition (5%)</v>
          </cell>
          <cell r="D45">
            <v>3</v>
          </cell>
        </row>
        <row r="46">
          <cell r="C46" t="str">
            <v>Excluded</v>
          </cell>
          <cell r="D46">
            <v>4</v>
          </cell>
        </row>
        <row r="49">
          <cell r="C49">
            <v>1</v>
          </cell>
          <cell r="D49">
            <v>0.05</v>
          </cell>
        </row>
        <row r="50">
          <cell r="C50">
            <v>2</v>
          </cell>
          <cell r="D50">
            <v>7.4999999999999997E-2</v>
          </cell>
        </row>
        <row r="51">
          <cell r="C51">
            <v>3</v>
          </cell>
          <cell r="D51">
            <v>0.1</v>
          </cell>
        </row>
        <row r="52">
          <cell r="C52">
            <v>4</v>
          </cell>
          <cell r="D52">
            <v>0.15</v>
          </cell>
        </row>
        <row r="53">
          <cell r="C53">
            <v>5</v>
          </cell>
          <cell r="D53">
            <v>0.2</v>
          </cell>
        </row>
        <row r="54">
          <cell r="C54">
            <v>6</v>
          </cell>
          <cell r="D54">
            <v>0</v>
          </cell>
        </row>
        <row r="56">
          <cell r="D56">
            <v>3</v>
          </cell>
        </row>
        <row r="57">
          <cell r="C57" t="str">
            <v>Minimum (5%)</v>
          </cell>
          <cell r="D57">
            <v>1</v>
          </cell>
        </row>
        <row r="58">
          <cell r="C58" t="str">
            <v>Very Small Team - Low Other Costs (7.5%)</v>
          </cell>
          <cell r="D58">
            <v>2</v>
          </cell>
        </row>
        <row r="59">
          <cell r="C59" t="str">
            <v>Small Team - Low Other Costs (10%)</v>
          </cell>
          <cell r="D59">
            <v>3</v>
          </cell>
        </row>
        <row r="60">
          <cell r="C60" t="str">
            <v>Normal Team  - Typical Other Costs (15%)</v>
          </cell>
          <cell r="D60">
            <v>4</v>
          </cell>
        </row>
        <row r="61">
          <cell r="C61" t="str">
            <v>Back To Back Team - High Other Costs (20%)</v>
          </cell>
          <cell r="D61">
            <v>5</v>
          </cell>
        </row>
        <row r="62">
          <cell r="C62" t="str">
            <v>Excluded</v>
          </cell>
          <cell r="D62">
            <v>6</v>
          </cell>
        </row>
        <row r="99">
          <cell r="C99">
            <v>0</v>
          </cell>
          <cell r="D99">
            <v>15</v>
          </cell>
          <cell r="E99">
            <v>60</v>
          </cell>
        </row>
        <row r="100">
          <cell r="C100">
            <v>500000</v>
          </cell>
          <cell r="D100">
            <v>10</v>
          </cell>
          <cell r="E100">
            <v>40</v>
          </cell>
        </row>
        <row r="101">
          <cell r="C101">
            <v>1000000</v>
          </cell>
          <cell r="D101">
            <v>7.5</v>
          </cell>
          <cell r="E101">
            <v>30</v>
          </cell>
        </row>
        <row r="102">
          <cell r="C102">
            <v>1500000</v>
          </cell>
          <cell r="D102">
            <v>4</v>
          </cell>
          <cell r="E102">
            <v>16</v>
          </cell>
        </row>
        <row r="103">
          <cell r="C103">
            <v>2000000</v>
          </cell>
          <cell r="D103">
            <v>2</v>
          </cell>
          <cell r="E103">
            <v>8</v>
          </cell>
        </row>
        <row r="104">
          <cell r="D104">
            <v>2</v>
          </cell>
          <cell r="E104">
            <v>8</v>
          </cell>
        </row>
      </sheetData>
      <sheetData sheetId="5"/>
      <sheetData sheetId="6"/>
      <sheetData sheetId="7"/>
      <sheetData sheetId="8"/>
      <sheetData sheetId="9"/>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espec"/>
      <sheetName val="otros"/>
      <sheetName val="PRESUPUESTO"/>
      <sheetName val="Dato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FICHA EBI 1 de 6 "/>
      <sheetName val="UNITARIOS"/>
      <sheetName val="PRECIOS"/>
      <sheetName val="PE_02"/>
      <sheetName val="Estruc_ Tarif"/>
      <sheetName val="PE-02"/>
      <sheetName val="BASE"/>
      <sheetName val="Listado"/>
      <sheetName val="DATOS GRAFICOS"/>
      <sheetName val="Form5 _Pág_ 1"/>
      <sheetName val="Form5 _Pág_ 2"/>
      <sheetName val="Desmonte y Limpieza"/>
      <sheetName val="BASE DATOS"/>
      <sheetName val="RECIBO FINAL"/>
      <sheetName val="MANO DE OBRA"/>
      <sheetName val="EQUIPO"/>
      <sheetName val="MATERIALES"/>
      <sheetName val="5094-2003"/>
      <sheetName val="INSUMOS"/>
      <sheetName val="Hoja3"/>
      <sheetName val="1.1"/>
      <sheetName val="TUBERIA"/>
      <sheetName val="Hoja2"/>
      <sheetName val="Listas"/>
      <sheetName val="Datos Generales"/>
      <sheetName val="ITEMS"/>
      <sheetName val="APU"/>
      <sheetName val="AIU"/>
      <sheetName val="CONS"/>
      <sheetName val="31"/>
      <sheetName val="7.12"/>
      <sheetName val="Tablas"/>
      <sheetName val="UNITARIOS GENERALES.xls"/>
      <sheetName val="letra"/>
      <sheetName val="PESOS"/>
      <sheetName val="PRESUPUESTO"/>
      <sheetName val="5. MODIFICATORIA"/>
      <sheetName val="CRA.MODI"/>
      <sheetName val="\Documents and Settings\Adminis"/>
      <sheetName val="\Cofinanciacion\FICHAS Y FORMAT"/>
      <sheetName val="\Users\Juan\Downloads\Users\USU"/>
      <sheetName val="\Users\user\Library\Mail Downlo"/>
      <sheetName val="glvc"/>
      <sheetName val="INV"/>
      <sheetName val="AASHTO"/>
      <sheetName val="ESTADO RED"/>
      <sheetName val="CARRETERAS"/>
      <sheetName val="GENERALIDADES "/>
      <sheetName val="\A\Cofinanciacion\FICHAS Y FORM"/>
      <sheetName val="Personalizar"/>
      <sheetName val="UNITARIOS_GENERALES"/>
      <sheetName val="5__MODIFICATORIA"/>
      <sheetName val="PU"/>
      <sheetName val="ANEXO 9 (MATERIAL)"/>
      <sheetName val="Anexo 13"/>
      <sheetName val="PRESUP. RESUMEN"/>
      <sheetName val="BD"/>
      <sheetName val="Hoja1"/>
      <sheetName val="Jornales"/>
      <sheetName val="LSAL"/>
      <sheetName val="AIUsan"/>
      <sheetName val="STRSUMM0"/>
      <sheetName val="Formato"/>
      <sheetName val="Parámetros"/>
      <sheetName val="EBI-1"/>
      <sheetName val="UNITARIOS%20GENERALES.xls"/>
      <sheetName val="RECURSOS"/>
      <sheetName val="ANALISIS DE PRECIOS UNITARIOS"/>
      <sheetName val="LIQUIDACION"/>
      <sheetName val="NOMINA"/>
      <sheetName val="SOURCES"/>
      <sheetName val="Presupuesto Total"/>
      <sheetName val="PRESUP"/>
      <sheetName val="Datos"/>
      <sheetName val="ACTA 1 INICIO"/>
      <sheetName val="[UNITARIOS GENERALES.xls]\Docum"/>
      <sheetName val="[UNITARIOS GENERALES.xls]\Users"/>
      <sheetName val="[UNITARIOS GENERALES.xls]\Cofin"/>
      <sheetName val="[UNITARIOS GENERALES.xls]\A\Cof"/>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amp; results"/>
      <sheetName val="mod_topsides"/>
      <sheetName val="mod_Hull"/>
      <sheetName val="mod_sps-ufl"/>
      <sheetName val="mod_riser tower"/>
      <sheetName val="mod_shuttle tanker"/>
      <sheetName val="mod_drilling"/>
      <sheetName val="mod_export"/>
      <sheetName val="EchCAPEX"/>
      <sheetName val="EchOPEX"/>
      <sheetName val="Project summary (2)"/>
      <sheetName val="Project summary"/>
      <sheetName val="Economy"/>
      <sheetName val="Echeancier"/>
      <sheetName val="Modèles"/>
      <sheetName val="Module2"/>
      <sheetName val="Module3"/>
      <sheetName val="MiscData"/>
      <sheetName val="Database"/>
    </sheetNames>
    <sheetDataSet>
      <sheetData sheetId="0" refreshError="1">
        <row r="1">
          <cell r="H1">
            <v>0</v>
          </cell>
        </row>
        <row r="2">
          <cell r="H2">
            <v>38041</v>
          </cell>
        </row>
        <row r="3">
          <cell r="H3" t="str">
            <v>BC</v>
          </cell>
        </row>
        <row r="6">
          <cell r="C6" t="str">
            <v>MAURITANIA</v>
          </cell>
        </row>
        <row r="7">
          <cell r="C7" t="str">
            <v>CHINGUETTI</v>
          </cell>
        </row>
        <row r="12">
          <cell r="C12">
            <v>470</v>
          </cell>
        </row>
        <row r="13">
          <cell r="C13">
            <v>2000</v>
          </cell>
          <cell r="D13">
            <v>2000</v>
          </cell>
        </row>
        <row r="14">
          <cell r="C14">
            <v>2100</v>
          </cell>
        </row>
        <row r="15">
          <cell r="C15">
            <v>0.3</v>
          </cell>
        </row>
        <row r="16">
          <cell r="C16">
            <v>12500</v>
          </cell>
        </row>
        <row r="19">
          <cell r="C19">
            <v>1E-3</v>
          </cell>
        </row>
        <row r="20">
          <cell r="C20">
            <v>1</v>
          </cell>
        </row>
        <row r="21">
          <cell r="C21">
            <v>12</v>
          </cell>
        </row>
        <row r="22">
          <cell r="C22">
            <v>0.22500000000000001</v>
          </cell>
        </row>
        <row r="23">
          <cell r="C23">
            <v>1</v>
          </cell>
        </row>
        <row r="24">
          <cell r="C24">
            <v>500</v>
          </cell>
        </row>
        <row r="25">
          <cell r="C25">
            <v>0</v>
          </cell>
        </row>
        <row r="26">
          <cell r="C26">
            <v>1.1000000000000001</v>
          </cell>
        </row>
        <row r="27">
          <cell r="C27">
            <v>1</v>
          </cell>
        </row>
        <row r="28">
          <cell r="C28">
            <v>82500</v>
          </cell>
        </row>
        <row r="31">
          <cell r="C31">
            <v>142</v>
          </cell>
        </row>
        <row r="33">
          <cell r="C33">
            <v>6</v>
          </cell>
          <cell r="D33">
            <v>6</v>
          </cell>
        </row>
        <row r="36">
          <cell r="C36">
            <v>0.30212765957446808</v>
          </cell>
        </row>
        <row r="37">
          <cell r="C37">
            <v>4</v>
          </cell>
        </row>
        <row r="38">
          <cell r="C38">
            <v>1</v>
          </cell>
        </row>
        <row r="41">
          <cell r="C41">
            <v>800</v>
          </cell>
        </row>
        <row r="43">
          <cell r="C43">
            <v>2000</v>
          </cell>
        </row>
        <row r="44">
          <cell r="C44">
            <v>3</v>
          </cell>
        </row>
        <row r="45">
          <cell r="C45">
            <v>6</v>
          </cell>
        </row>
        <row r="46">
          <cell r="C46">
            <v>5</v>
          </cell>
        </row>
        <row r="47">
          <cell r="C47">
            <v>170</v>
          </cell>
        </row>
        <row r="51">
          <cell r="C51">
            <v>2006</v>
          </cell>
          <cell r="D51">
            <v>2006</v>
          </cell>
        </row>
        <row r="53">
          <cell r="C53">
            <v>1</v>
          </cell>
        </row>
        <row r="54">
          <cell r="C54">
            <v>2000</v>
          </cell>
        </row>
        <row r="55">
          <cell r="C55">
            <v>0</v>
          </cell>
        </row>
        <row r="56">
          <cell r="C56">
            <v>0</v>
          </cell>
        </row>
        <row r="59">
          <cell r="C59">
            <v>80000</v>
          </cell>
        </row>
        <row r="60">
          <cell r="C60">
            <v>42</v>
          </cell>
        </row>
        <row r="61">
          <cell r="C61">
            <v>80000</v>
          </cell>
        </row>
        <row r="62">
          <cell r="C62">
            <v>80000</v>
          </cell>
        </row>
        <row r="64">
          <cell r="C64">
            <v>42</v>
          </cell>
        </row>
        <row r="68">
          <cell r="D68">
            <v>2004</v>
          </cell>
        </row>
      </sheetData>
      <sheetData sheetId="1" refreshError="1"/>
      <sheetData sheetId="2" refreshError="1"/>
      <sheetData sheetId="3" refreshError="1"/>
      <sheetData sheetId="4" refreshError="1"/>
      <sheetData sheetId="5" refreshError="1"/>
      <sheetData sheetId="6" refreshError="1">
        <row r="106">
          <cell r="C106">
            <v>2200</v>
          </cell>
        </row>
        <row r="107">
          <cell r="C107">
            <v>2200</v>
          </cell>
        </row>
        <row r="108">
          <cell r="C108">
            <v>2200</v>
          </cell>
        </row>
        <row r="109">
          <cell r="C109">
            <v>2200</v>
          </cell>
        </row>
        <row r="110">
          <cell r="C110">
            <v>2200</v>
          </cell>
        </row>
        <row r="111">
          <cell r="C111">
            <v>2200</v>
          </cell>
        </row>
        <row r="112">
          <cell r="C112">
            <v>2200</v>
          </cell>
        </row>
        <row r="113">
          <cell r="C113">
            <v>2200</v>
          </cell>
        </row>
        <row r="114">
          <cell r="C114">
            <v>2200</v>
          </cell>
        </row>
        <row r="115">
          <cell r="C115">
            <v>2200</v>
          </cell>
        </row>
        <row r="116">
          <cell r="C116">
            <v>1600</v>
          </cell>
        </row>
      </sheetData>
      <sheetData sheetId="7" refreshError="1"/>
      <sheetData sheetId="8" refreshError="1">
        <row r="14">
          <cell r="D14">
            <v>37043</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_1_6&quot; (2)"/>
      <sheetName val="C_1_6&quot;"/>
      <sheetName val="INSUMOS"/>
      <sheetName val="Cuadr."/>
    </sheetNames>
    <sheetDataSet>
      <sheetData sheetId="0" refreshError="1"/>
      <sheetData sheetId="1" refreshError="1"/>
      <sheetData sheetId="2" refreshError="1"/>
      <sheetData sheetId="3" refreshError="1">
        <row r="26">
          <cell r="B26" t="str">
            <v>CUADRILLA TIPO 3</v>
          </cell>
          <cell r="L26">
            <v>168675</v>
          </cell>
        </row>
      </sheetData>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 750"/>
      <sheetName val="59y22%"/>
      <sheetName val=" DESAR Y NO DESAR"/>
      <sheetName val="con 500"/>
      <sheetName val="con400 y posibles"/>
      <sheetName val="RC39,40,41,42"/>
      <sheetName val="GRAF.PRONOS"/>
    </sheetNames>
    <sheetDataSet>
      <sheetData sheetId="0"/>
      <sheetData sheetId="1" refreshError="1">
        <row r="3">
          <cell r="B3">
            <v>50</v>
          </cell>
          <cell r="C3">
            <v>5.6125687318306472</v>
          </cell>
          <cell r="E3" t="str">
            <v>NOTAS:</v>
          </cell>
        </row>
        <row r="4">
          <cell r="B4">
            <v>22</v>
          </cell>
          <cell r="C4">
            <v>2.049223417716306</v>
          </cell>
        </row>
        <row r="5">
          <cell r="B5">
            <v>250</v>
          </cell>
        </row>
        <row r="6">
          <cell r="B6">
            <v>9</v>
          </cell>
        </row>
        <row r="10">
          <cell r="B10" t="str">
            <v>AREA COMERCIAL VIGENTE-969 ACRES-</v>
          </cell>
          <cell r="AC10" t="str">
            <v>TERCERA EXTENSION DE AREA COMERCIAL</v>
          </cell>
          <cell r="BA10" t="str">
            <v>GOR</v>
          </cell>
        </row>
        <row r="11">
          <cell r="B11" t="str">
            <v>POZOS ACTUALES</v>
          </cell>
          <cell r="Y11" t="str">
            <v>Perforación 1998</v>
          </cell>
          <cell r="AB11" t="str">
            <v>Perf. 98</v>
          </cell>
          <cell r="AC11" t="str">
            <v>POZOS ADICIONALES</v>
          </cell>
        </row>
        <row r="12">
          <cell r="B12" t="str">
            <v>RC1</v>
          </cell>
          <cell r="C12" t="str">
            <v>RC3</v>
          </cell>
          <cell r="D12" t="str">
            <v>RC4</v>
          </cell>
          <cell r="E12" t="str">
            <v>RC5</v>
          </cell>
          <cell r="F12" t="str">
            <v>RC6</v>
          </cell>
          <cell r="G12" t="str">
            <v>RC7</v>
          </cell>
          <cell r="H12" t="str">
            <v>RC9</v>
          </cell>
          <cell r="I12" t="str">
            <v>RC11</v>
          </cell>
          <cell r="J12" t="str">
            <v>RC12</v>
          </cell>
          <cell r="K12" t="str">
            <v>RC13</v>
          </cell>
          <cell r="L12" t="str">
            <v>RC-20</v>
          </cell>
          <cell r="M12" t="str">
            <v>RC-25</v>
          </cell>
          <cell r="N12" t="str">
            <v>RC-23</v>
          </cell>
          <cell r="O12" t="str">
            <v>RC-18</v>
          </cell>
          <cell r="P12" t="str">
            <v>RC14</v>
          </cell>
          <cell r="Q12" t="str">
            <v>RC15</v>
          </cell>
          <cell r="R12" t="str">
            <v>RC-21</v>
          </cell>
          <cell r="S12" t="str">
            <v>RC-26</v>
          </cell>
          <cell r="T12" t="str">
            <v>RC-27</v>
          </cell>
          <cell r="U12" t="str">
            <v>RC-29</v>
          </cell>
          <cell r="V12" t="str">
            <v>RC-32</v>
          </cell>
          <cell r="W12" t="str">
            <v>RC-17</v>
          </cell>
          <cell r="X12" t="str">
            <v>RC-33</v>
          </cell>
          <cell r="Y12" t="str">
            <v>RC-34</v>
          </cell>
          <cell r="Z12" t="str">
            <v>RC-35</v>
          </cell>
          <cell r="AA12" t="str">
            <v>RC-8A</v>
          </cell>
          <cell r="AB12" t="str">
            <v>3 pozos</v>
          </cell>
          <cell r="AC12" t="str">
            <v>RC-38</v>
          </cell>
          <cell r="AD12" t="str">
            <v>RC-39</v>
          </cell>
          <cell r="AE12" t="str">
            <v>RC-41</v>
          </cell>
          <cell r="AF12" t="str">
            <v>RC-42</v>
          </cell>
          <cell r="AG12" t="str">
            <v>RC-43</v>
          </cell>
          <cell r="AH12" t="str">
            <v>RC-49</v>
          </cell>
          <cell r="AI12" t="str">
            <v>RCn2</v>
          </cell>
          <cell r="AJ12" t="str">
            <v>RCn3</v>
          </cell>
          <cell r="AK12" t="str">
            <v>RCn4</v>
          </cell>
          <cell r="AL12" t="str">
            <v>RC-40</v>
          </cell>
          <cell r="AM12" t="str">
            <v>RCn-5</v>
          </cell>
          <cell r="AN12" t="str">
            <v>RCn-6</v>
          </cell>
          <cell r="AO12" t="str">
            <v>RCn-7</v>
          </cell>
          <cell r="AP12" t="str">
            <v>RCn-8</v>
          </cell>
          <cell r="AQ12" t="str">
            <v>RCn-9</v>
          </cell>
          <cell r="AR12" t="str">
            <v>RCn-10</v>
          </cell>
          <cell r="AS12" t="str">
            <v>RCn-11</v>
          </cell>
          <cell r="AT12" t="str">
            <v>RCn-12</v>
          </cell>
          <cell r="BA12" t="str">
            <v>scf/stb</v>
          </cell>
        </row>
        <row r="13">
          <cell r="A13">
            <v>34335</v>
          </cell>
        </row>
        <row r="14">
          <cell r="A14">
            <v>34366</v>
          </cell>
          <cell r="B14">
            <v>62</v>
          </cell>
          <cell r="C14">
            <v>40</v>
          </cell>
          <cell r="D14">
            <v>22</v>
          </cell>
          <cell r="E14">
            <v>86</v>
          </cell>
        </row>
        <row r="15">
          <cell r="A15">
            <v>34394</v>
          </cell>
          <cell r="B15">
            <v>184</v>
          </cell>
          <cell r="C15">
            <v>84</v>
          </cell>
          <cell r="D15">
            <v>337</v>
          </cell>
          <cell r="E15">
            <v>224</v>
          </cell>
        </row>
        <row r="16">
          <cell r="A16">
            <v>34425</v>
          </cell>
          <cell r="B16">
            <v>198</v>
          </cell>
          <cell r="C16">
            <v>86</v>
          </cell>
          <cell r="D16">
            <v>546</v>
          </cell>
          <cell r="E16">
            <v>274</v>
          </cell>
        </row>
        <row r="17">
          <cell r="A17">
            <v>34455</v>
          </cell>
          <cell r="B17">
            <v>179</v>
          </cell>
          <cell r="C17">
            <v>81</v>
          </cell>
          <cell r="D17">
            <v>501</v>
          </cell>
          <cell r="E17">
            <v>95</v>
          </cell>
        </row>
        <row r="18">
          <cell r="A18">
            <v>34486</v>
          </cell>
          <cell r="B18">
            <v>166</v>
          </cell>
          <cell r="C18">
            <v>76</v>
          </cell>
          <cell r="D18">
            <v>206</v>
          </cell>
          <cell r="E18">
            <v>248</v>
          </cell>
        </row>
        <row r="19">
          <cell r="A19">
            <v>34516</v>
          </cell>
          <cell r="B19">
            <v>152</v>
          </cell>
          <cell r="C19">
            <v>73</v>
          </cell>
          <cell r="D19">
            <v>169</v>
          </cell>
          <cell r="E19">
            <v>226</v>
          </cell>
        </row>
        <row r="20">
          <cell r="A20">
            <v>34547</v>
          </cell>
          <cell r="B20">
            <v>116</v>
          </cell>
          <cell r="C20">
            <v>70</v>
          </cell>
          <cell r="D20">
            <v>164</v>
          </cell>
          <cell r="E20">
            <v>214</v>
          </cell>
        </row>
        <row r="21">
          <cell r="A21">
            <v>34578</v>
          </cell>
          <cell r="B21">
            <v>134</v>
          </cell>
          <cell r="C21">
            <v>67</v>
          </cell>
          <cell r="D21">
            <v>171</v>
          </cell>
          <cell r="E21">
            <v>194</v>
          </cell>
        </row>
        <row r="22">
          <cell r="A22">
            <v>34608</v>
          </cell>
          <cell r="B22">
            <v>90</v>
          </cell>
          <cell r="C22">
            <v>59</v>
          </cell>
          <cell r="D22">
            <v>90</v>
          </cell>
          <cell r="E22">
            <v>193</v>
          </cell>
        </row>
        <row r="23">
          <cell r="A23">
            <v>34639</v>
          </cell>
          <cell r="B23">
            <v>85</v>
          </cell>
          <cell r="C23">
            <v>348</v>
          </cell>
          <cell r="D23">
            <v>139</v>
          </cell>
          <cell r="E23">
            <v>185</v>
          </cell>
        </row>
        <row r="24">
          <cell r="A24">
            <v>34669</v>
          </cell>
          <cell r="B24">
            <v>80</v>
          </cell>
          <cell r="C24">
            <v>339</v>
          </cell>
          <cell r="D24">
            <v>243</v>
          </cell>
          <cell r="E24">
            <v>189</v>
          </cell>
        </row>
        <row r="25">
          <cell r="B25">
            <v>120.43397260273973</v>
          </cell>
          <cell r="C25">
            <v>110.18958904109589</v>
          </cell>
          <cell r="D25">
            <v>215.54849315068492</v>
          </cell>
          <cell r="E25">
            <v>177.23616438356163</v>
          </cell>
          <cell r="AM25" t="str">
            <v>rc47expl</v>
          </cell>
          <cell r="BA25">
            <v>271</v>
          </cell>
        </row>
        <row r="26">
          <cell r="A26">
            <v>34700</v>
          </cell>
          <cell r="B26">
            <v>88</v>
          </cell>
          <cell r="C26">
            <v>306</v>
          </cell>
          <cell r="D26">
            <v>116</v>
          </cell>
          <cell r="E26">
            <v>192</v>
          </cell>
          <cell r="BB26">
            <v>0</v>
          </cell>
          <cell r="BE26">
            <v>0</v>
          </cell>
        </row>
        <row r="27">
          <cell r="A27">
            <v>34731</v>
          </cell>
          <cell r="B27">
            <v>82</v>
          </cell>
          <cell r="C27">
            <v>267</v>
          </cell>
          <cell r="D27">
            <v>266</v>
          </cell>
          <cell r="E27">
            <v>176</v>
          </cell>
          <cell r="BB27">
            <v>0</v>
          </cell>
          <cell r="BE27">
            <v>0</v>
          </cell>
        </row>
        <row r="28">
          <cell r="A28">
            <v>34759</v>
          </cell>
          <cell r="B28">
            <v>81</v>
          </cell>
          <cell r="C28">
            <v>267</v>
          </cell>
          <cell r="D28">
            <v>235</v>
          </cell>
          <cell r="E28">
            <v>177</v>
          </cell>
          <cell r="BB28">
            <v>0</v>
          </cell>
          <cell r="BE28">
            <v>0</v>
          </cell>
        </row>
        <row r="29">
          <cell r="A29">
            <v>34790</v>
          </cell>
          <cell r="B29">
            <v>79</v>
          </cell>
          <cell r="C29">
            <v>252</v>
          </cell>
          <cell r="D29">
            <v>197</v>
          </cell>
          <cell r="E29">
            <v>167</v>
          </cell>
          <cell r="BB29">
            <v>0</v>
          </cell>
          <cell r="BE29">
            <v>0</v>
          </cell>
        </row>
        <row r="30">
          <cell r="A30">
            <v>34820</v>
          </cell>
          <cell r="B30">
            <v>59</v>
          </cell>
          <cell r="C30">
            <v>240</v>
          </cell>
          <cell r="D30">
            <v>198</v>
          </cell>
          <cell r="E30">
            <v>165</v>
          </cell>
          <cell r="BB30">
            <v>0</v>
          </cell>
          <cell r="BE30">
            <v>0</v>
          </cell>
        </row>
        <row r="31">
          <cell r="A31">
            <v>34851</v>
          </cell>
          <cell r="B31">
            <v>70</v>
          </cell>
          <cell r="C31">
            <v>231</v>
          </cell>
          <cell r="D31">
            <v>188</v>
          </cell>
          <cell r="E31">
            <v>164</v>
          </cell>
          <cell r="BB31">
            <v>0</v>
          </cell>
          <cell r="BE31">
            <v>0</v>
          </cell>
        </row>
        <row r="32">
          <cell r="A32">
            <v>34881</v>
          </cell>
          <cell r="B32">
            <v>68</v>
          </cell>
          <cell r="C32">
            <v>220</v>
          </cell>
          <cell r="D32">
            <v>192</v>
          </cell>
          <cell r="E32">
            <v>164</v>
          </cell>
          <cell r="BB32">
            <v>0</v>
          </cell>
          <cell r="BE32">
            <v>0</v>
          </cell>
        </row>
        <row r="33">
          <cell r="A33">
            <v>34912</v>
          </cell>
          <cell r="B33">
            <v>78</v>
          </cell>
          <cell r="C33">
            <v>193</v>
          </cell>
          <cell r="D33">
            <v>183</v>
          </cell>
          <cell r="E33">
            <v>158</v>
          </cell>
          <cell r="BB33">
            <v>0</v>
          </cell>
          <cell r="BE33">
            <v>0</v>
          </cell>
        </row>
        <row r="34">
          <cell r="A34">
            <v>34943</v>
          </cell>
          <cell r="B34">
            <v>43</v>
          </cell>
          <cell r="C34">
            <v>194</v>
          </cell>
          <cell r="D34">
            <v>183</v>
          </cell>
          <cell r="E34">
            <v>161</v>
          </cell>
          <cell r="BB34">
            <v>0</v>
          </cell>
          <cell r="BE34">
            <v>0</v>
          </cell>
        </row>
        <row r="35">
          <cell r="A35">
            <v>34973</v>
          </cell>
          <cell r="B35">
            <v>13</v>
          </cell>
          <cell r="C35">
            <v>188</v>
          </cell>
          <cell r="D35">
            <v>178</v>
          </cell>
          <cell r="E35">
            <v>139</v>
          </cell>
          <cell r="BB35">
            <v>0</v>
          </cell>
          <cell r="BE35">
            <v>0</v>
          </cell>
        </row>
        <row r="36">
          <cell r="A36">
            <v>35004</v>
          </cell>
          <cell r="B36">
            <v>57</v>
          </cell>
          <cell r="C36">
            <v>180</v>
          </cell>
          <cell r="D36">
            <v>196</v>
          </cell>
          <cell r="E36">
            <v>160</v>
          </cell>
          <cell r="BB36">
            <v>0</v>
          </cell>
          <cell r="BE36">
            <v>0</v>
          </cell>
        </row>
        <row r="37">
          <cell r="A37">
            <v>35034</v>
          </cell>
          <cell r="B37">
            <v>82</v>
          </cell>
          <cell r="C37">
            <v>181</v>
          </cell>
          <cell r="D37">
            <v>180</v>
          </cell>
          <cell r="E37">
            <v>155</v>
          </cell>
          <cell r="BB37">
            <v>0</v>
          </cell>
          <cell r="BE37">
            <v>0</v>
          </cell>
        </row>
        <row r="38">
          <cell r="B38">
            <v>66.630136986301366</v>
          </cell>
          <cell r="C38">
            <v>226.45917808219176</v>
          </cell>
          <cell r="D38">
            <v>192.56109589041097</v>
          </cell>
          <cell r="E38">
            <v>164.74301369863014</v>
          </cell>
          <cell r="BA38">
            <v>326</v>
          </cell>
        </row>
        <row r="39">
          <cell r="A39">
            <v>35065</v>
          </cell>
          <cell r="B39">
            <v>120</v>
          </cell>
          <cell r="C39">
            <v>163</v>
          </cell>
          <cell r="D39">
            <v>142</v>
          </cell>
          <cell r="E39">
            <v>151</v>
          </cell>
          <cell r="AU39">
            <v>576</v>
          </cell>
          <cell r="AY39">
            <v>576</v>
          </cell>
          <cell r="BB39">
            <v>0</v>
          </cell>
          <cell r="BE39">
            <v>0</v>
          </cell>
          <cell r="BH39">
            <v>210.24</v>
          </cell>
          <cell r="BI39">
            <v>210.24</v>
          </cell>
          <cell r="BK39">
            <v>0</v>
          </cell>
          <cell r="BL39">
            <v>0</v>
          </cell>
          <cell r="BM39">
            <v>0</v>
          </cell>
        </row>
        <row r="40">
          <cell r="A40">
            <v>35096</v>
          </cell>
          <cell r="B40">
            <v>121</v>
          </cell>
          <cell r="C40">
            <v>128</v>
          </cell>
          <cell r="D40">
            <v>145</v>
          </cell>
          <cell r="E40">
            <v>146</v>
          </cell>
          <cell r="G40">
            <v>15</v>
          </cell>
          <cell r="AU40">
            <v>555</v>
          </cell>
          <cell r="AY40">
            <v>555</v>
          </cell>
          <cell r="BB40">
            <v>0</v>
          </cell>
          <cell r="BE40">
            <v>0</v>
          </cell>
          <cell r="BH40">
            <v>202.57499999999999</v>
          </cell>
          <cell r="BI40">
            <v>202.57499999999999</v>
          </cell>
          <cell r="BK40">
            <v>0</v>
          </cell>
          <cell r="BL40">
            <v>0</v>
          </cell>
          <cell r="BM40">
            <v>0</v>
          </cell>
        </row>
        <row r="41">
          <cell r="A41">
            <v>35125</v>
          </cell>
          <cell r="B41">
            <v>107</v>
          </cell>
          <cell r="C41">
            <v>145</v>
          </cell>
          <cell r="D41">
            <v>137</v>
          </cell>
          <cell r="E41">
            <v>139</v>
          </cell>
          <cell r="G41">
            <v>167</v>
          </cell>
          <cell r="AU41">
            <v>695</v>
          </cell>
          <cell r="AY41">
            <v>695</v>
          </cell>
          <cell r="BB41">
            <v>0</v>
          </cell>
          <cell r="BE41">
            <v>0</v>
          </cell>
          <cell r="BH41">
            <v>253.67499999999998</v>
          </cell>
          <cell r="BI41">
            <v>253.67499999999998</v>
          </cell>
          <cell r="BK41">
            <v>0</v>
          </cell>
          <cell r="BL41">
            <v>0</v>
          </cell>
          <cell r="BM41">
            <v>0</v>
          </cell>
        </row>
        <row r="42">
          <cell r="A42">
            <v>35156</v>
          </cell>
          <cell r="B42">
            <v>115</v>
          </cell>
          <cell r="C42">
            <v>147</v>
          </cell>
          <cell r="D42">
            <v>131</v>
          </cell>
          <cell r="E42">
            <v>135</v>
          </cell>
          <cell r="F42">
            <v>12</v>
          </cell>
          <cell r="G42">
            <v>179</v>
          </cell>
          <cell r="AU42">
            <v>719</v>
          </cell>
          <cell r="AY42">
            <v>719</v>
          </cell>
          <cell r="BB42">
            <v>0</v>
          </cell>
          <cell r="BE42">
            <v>0</v>
          </cell>
          <cell r="BH42">
            <v>262.435</v>
          </cell>
          <cell r="BI42">
            <v>262.435</v>
          </cell>
          <cell r="BK42">
            <v>0</v>
          </cell>
          <cell r="BL42">
            <v>0</v>
          </cell>
          <cell r="BM42">
            <v>0</v>
          </cell>
        </row>
        <row r="43">
          <cell r="A43">
            <v>35186</v>
          </cell>
          <cell r="B43">
            <v>116</v>
          </cell>
          <cell r="C43">
            <v>131</v>
          </cell>
          <cell r="D43">
            <v>139</v>
          </cell>
          <cell r="E43">
            <v>141</v>
          </cell>
          <cell r="F43">
            <v>24</v>
          </cell>
          <cell r="G43">
            <v>166</v>
          </cell>
          <cell r="H43">
            <v>207</v>
          </cell>
          <cell r="AU43">
            <v>924</v>
          </cell>
          <cell r="AY43">
            <v>924</v>
          </cell>
          <cell r="BB43">
            <v>0</v>
          </cell>
          <cell r="BE43">
            <v>0</v>
          </cell>
          <cell r="BH43">
            <v>337.26</v>
          </cell>
          <cell r="BI43">
            <v>337.26</v>
          </cell>
          <cell r="BK43">
            <v>0</v>
          </cell>
          <cell r="BL43">
            <v>0</v>
          </cell>
          <cell r="BM43">
            <v>0</v>
          </cell>
        </row>
        <row r="44">
          <cell r="A44">
            <v>35217</v>
          </cell>
          <cell r="B44">
            <v>55</v>
          </cell>
          <cell r="C44">
            <v>66</v>
          </cell>
          <cell r="D44">
            <v>134</v>
          </cell>
          <cell r="E44">
            <v>137</v>
          </cell>
          <cell r="F44">
            <v>120</v>
          </cell>
          <cell r="G44">
            <v>153</v>
          </cell>
          <cell r="H44">
            <v>356</v>
          </cell>
          <cell r="I44">
            <v>140</v>
          </cell>
          <cell r="K44">
            <v>12</v>
          </cell>
          <cell r="AU44">
            <v>1173</v>
          </cell>
          <cell r="AY44">
            <v>1173</v>
          </cell>
          <cell r="BB44">
            <v>0</v>
          </cell>
          <cell r="BE44">
            <v>0</v>
          </cell>
          <cell r="BH44">
            <v>428.14499999999998</v>
          </cell>
          <cell r="BI44">
            <v>428.14499999999998</v>
          </cell>
          <cell r="BK44">
            <v>0</v>
          </cell>
          <cell r="BL44">
            <v>0</v>
          </cell>
          <cell r="BM44">
            <v>0</v>
          </cell>
        </row>
        <row r="45">
          <cell r="A45">
            <v>35247</v>
          </cell>
          <cell r="B45">
            <v>114</v>
          </cell>
          <cell r="C45">
            <v>50</v>
          </cell>
          <cell r="D45">
            <v>141</v>
          </cell>
          <cell r="E45">
            <v>131</v>
          </cell>
          <cell r="F45">
            <v>100</v>
          </cell>
          <cell r="G45">
            <v>140</v>
          </cell>
          <cell r="H45">
            <v>276</v>
          </cell>
          <cell r="I45">
            <v>170</v>
          </cell>
          <cell r="J45">
            <v>181</v>
          </cell>
          <cell r="K45">
            <v>116</v>
          </cell>
          <cell r="AU45">
            <v>1419</v>
          </cell>
          <cell r="AY45">
            <v>1419</v>
          </cell>
          <cell r="BB45">
            <v>0</v>
          </cell>
          <cell r="BE45">
            <v>0</v>
          </cell>
          <cell r="BH45">
            <v>517.93499999999995</v>
          </cell>
          <cell r="BI45">
            <v>517.93499999999995</v>
          </cell>
          <cell r="BK45">
            <v>0</v>
          </cell>
          <cell r="BL45">
            <v>0</v>
          </cell>
          <cell r="BM45">
            <v>0</v>
          </cell>
        </row>
        <row r="46">
          <cell r="A46">
            <v>35278</v>
          </cell>
          <cell r="B46">
            <v>94</v>
          </cell>
          <cell r="C46">
            <v>36</v>
          </cell>
          <cell r="D46">
            <v>137</v>
          </cell>
          <cell r="E46">
            <v>125</v>
          </cell>
          <cell r="F46">
            <v>87</v>
          </cell>
          <cell r="G46">
            <v>278</v>
          </cell>
          <cell r="H46">
            <v>30</v>
          </cell>
          <cell r="I46">
            <v>289</v>
          </cell>
          <cell r="J46">
            <v>320</v>
          </cell>
          <cell r="K46">
            <v>132</v>
          </cell>
          <cell r="AU46">
            <v>1528</v>
          </cell>
          <cell r="AY46">
            <v>1528</v>
          </cell>
          <cell r="BB46">
            <v>0</v>
          </cell>
          <cell r="BE46">
            <v>0</v>
          </cell>
          <cell r="BH46">
            <v>557.72</v>
          </cell>
          <cell r="BI46">
            <v>557.72</v>
          </cell>
          <cell r="BK46">
            <v>0</v>
          </cell>
          <cell r="BL46">
            <v>0</v>
          </cell>
          <cell r="BM46">
            <v>0</v>
          </cell>
        </row>
        <row r="47">
          <cell r="A47">
            <v>35309</v>
          </cell>
          <cell r="B47">
            <v>95</v>
          </cell>
          <cell r="C47">
            <v>43</v>
          </cell>
          <cell r="D47">
            <v>126</v>
          </cell>
          <cell r="E47">
            <v>116</v>
          </cell>
          <cell r="F47">
            <v>68</v>
          </cell>
          <cell r="G47">
            <v>250</v>
          </cell>
          <cell r="H47">
            <v>189</v>
          </cell>
          <cell r="I47">
            <v>252</v>
          </cell>
          <cell r="J47">
            <v>303</v>
          </cell>
          <cell r="K47">
            <v>100</v>
          </cell>
          <cell r="AU47">
            <v>1542</v>
          </cell>
          <cell r="AY47">
            <v>1542</v>
          </cell>
          <cell r="BB47">
            <v>0</v>
          </cell>
          <cell r="BE47">
            <v>0</v>
          </cell>
          <cell r="BH47">
            <v>562.83000000000004</v>
          </cell>
          <cell r="BI47">
            <v>562.83000000000004</v>
          </cell>
          <cell r="BK47">
            <v>0</v>
          </cell>
          <cell r="BL47">
            <v>0</v>
          </cell>
          <cell r="BM47">
            <v>0</v>
          </cell>
        </row>
        <row r="48">
          <cell r="A48">
            <v>35339</v>
          </cell>
          <cell r="B48">
            <v>103</v>
          </cell>
          <cell r="C48">
            <v>30</v>
          </cell>
          <cell r="D48">
            <v>135</v>
          </cell>
          <cell r="E48">
            <v>131</v>
          </cell>
          <cell r="F48">
            <v>71</v>
          </cell>
          <cell r="G48">
            <v>259</v>
          </cell>
          <cell r="H48">
            <v>159</v>
          </cell>
          <cell r="I48">
            <v>193</v>
          </cell>
          <cell r="J48">
            <v>298</v>
          </cell>
          <cell r="K48">
            <v>117</v>
          </cell>
          <cell r="AU48">
            <v>1496</v>
          </cell>
          <cell r="AY48">
            <v>1496</v>
          </cell>
          <cell r="BB48">
            <v>0</v>
          </cell>
          <cell r="BE48">
            <v>0</v>
          </cell>
          <cell r="BH48">
            <v>546.04</v>
          </cell>
          <cell r="BI48">
            <v>546.04</v>
          </cell>
          <cell r="BK48">
            <v>0</v>
          </cell>
          <cell r="BL48">
            <v>0</v>
          </cell>
          <cell r="BM48">
            <v>0</v>
          </cell>
        </row>
        <row r="49">
          <cell r="A49">
            <v>35370</v>
          </cell>
          <cell r="B49">
            <v>102</v>
          </cell>
          <cell r="C49">
            <v>27</v>
          </cell>
          <cell r="D49">
            <v>131</v>
          </cell>
          <cell r="E49">
            <v>128</v>
          </cell>
          <cell r="F49">
            <v>74</v>
          </cell>
          <cell r="G49">
            <v>252</v>
          </cell>
          <cell r="H49">
            <v>150</v>
          </cell>
          <cell r="I49">
            <v>173</v>
          </cell>
          <cell r="J49">
            <v>268</v>
          </cell>
          <cell r="K49">
            <v>100</v>
          </cell>
          <cell r="AU49">
            <v>1405</v>
          </cell>
          <cell r="AY49">
            <v>1405</v>
          </cell>
          <cell r="BB49">
            <v>0</v>
          </cell>
          <cell r="BE49">
            <v>0</v>
          </cell>
          <cell r="BH49">
            <v>512.82499999999993</v>
          </cell>
          <cell r="BI49">
            <v>512.82499999999993</v>
          </cell>
          <cell r="BK49">
            <v>0</v>
          </cell>
          <cell r="BL49">
            <v>0</v>
          </cell>
          <cell r="BM49">
            <v>0</v>
          </cell>
        </row>
        <row r="50">
          <cell r="A50">
            <v>35400</v>
          </cell>
          <cell r="B50">
            <v>100</v>
          </cell>
          <cell r="C50">
            <v>27</v>
          </cell>
          <cell r="D50">
            <v>123</v>
          </cell>
          <cell r="E50">
            <v>101</v>
          </cell>
          <cell r="F50">
            <v>74</v>
          </cell>
          <cell r="G50">
            <v>244</v>
          </cell>
          <cell r="H50">
            <v>144</v>
          </cell>
          <cell r="I50">
            <v>156</v>
          </cell>
          <cell r="J50">
            <v>251</v>
          </cell>
          <cell r="K50">
            <v>113</v>
          </cell>
          <cell r="P50">
            <v>10</v>
          </cell>
          <cell r="Q50">
            <v>103</v>
          </cell>
          <cell r="AU50">
            <v>1446</v>
          </cell>
          <cell r="AY50">
            <v>1446</v>
          </cell>
          <cell r="BB50">
            <v>0</v>
          </cell>
          <cell r="BE50">
            <v>0</v>
          </cell>
          <cell r="BH50">
            <v>527.79</v>
          </cell>
          <cell r="BI50">
            <v>527.79</v>
          </cell>
          <cell r="BK50">
            <v>0</v>
          </cell>
          <cell r="BL50">
            <v>0</v>
          </cell>
          <cell r="BM50">
            <v>0</v>
          </cell>
        </row>
        <row r="51">
          <cell r="B51">
            <v>103.1606557377049</v>
          </cell>
          <cell r="C51">
            <v>82.478688524590154</v>
          </cell>
          <cell r="D51">
            <v>134.64043715846992</v>
          </cell>
          <cell r="E51">
            <v>131.31803278688523</v>
          </cell>
          <cell r="F51">
            <v>52.327868852459019</v>
          </cell>
          <cell r="G51">
            <v>174.67540983606557</v>
          </cell>
          <cell r="H51">
            <v>125.50382513661202</v>
          </cell>
          <cell r="I51">
            <v>114.0415300546448</v>
          </cell>
          <cell r="J51">
            <v>134.64043715846992</v>
          </cell>
          <cell r="K51">
            <v>57.311475409836063</v>
          </cell>
          <cell r="P51">
            <v>0.8306010928961749</v>
          </cell>
          <cell r="Q51">
            <v>8.5551912568306001</v>
          </cell>
          <cell r="BA51">
            <v>1045</v>
          </cell>
        </row>
        <row r="52">
          <cell r="A52">
            <v>35431</v>
          </cell>
          <cell r="B52">
            <v>95</v>
          </cell>
          <cell r="C52">
            <v>19</v>
          </cell>
          <cell r="D52">
            <v>115</v>
          </cell>
          <cell r="E52">
            <v>95</v>
          </cell>
          <cell r="F52">
            <v>68</v>
          </cell>
          <cell r="G52">
            <v>252</v>
          </cell>
          <cell r="H52">
            <v>106</v>
          </cell>
          <cell r="I52">
            <v>146</v>
          </cell>
          <cell r="J52">
            <v>228</v>
          </cell>
          <cell r="K52">
            <v>98</v>
          </cell>
          <cell r="P52">
            <v>122</v>
          </cell>
          <cell r="Q52">
            <v>447</v>
          </cell>
          <cell r="AU52">
            <v>1791</v>
          </cell>
          <cell r="AY52">
            <v>1791</v>
          </cell>
          <cell r="BA52">
            <v>1000</v>
          </cell>
          <cell r="BB52">
            <v>1.7909999999999999</v>
          </cell>
          <cell r="BE52">
            <v>1.7909999999999999</v>
          </cell>
          <cell r="BG52">
            <v>0</v>
          </cell>
          <cell r="BH52">
            <v>863.95500000000004</v>
          </cell>
          <cell r="BI52">
            <v>863.95500000000004</v>
          </cell>
          <cell r="BK52">
            <v>0</v>
          </cell>
          <cell r="BL52">
            <v>0</v>
          </cell>
          <cell r="BM52">
            <v>0</v>
          </cell>
        </row>
        <row r="53">
          <cell r="A53">
            <v>35462</v>
          </cell>
          <cell r="B53">
            <v>86</v>
          </cell>
          <cell r="C53">
            <v>3</v>
          </cell>
          <cell r="D53">
            <v>120</v>
          </cell>
          <cell r="E53">
            <v>89</v>
          </cell>
          <cell r="F53">
            <v>67</v>
          </cell>
          <cell r="G53">
            <v>251</v>
          </cell>
          <cell r="H53">
            <v>35</v>
          </cell>
          <cell r="I53">
            <v>152</v>
          </cell>
          <cell r="J53">
            <v>215</v>
          </cell>
          <cell r="K53">
            <v>93</v>
          </cell>
          <cell r="P53">
            <v>115</v>
          </cell>
          <cell r="Q53">
            <v>340</v>
          </cell>
          <cell r="AU53">
            <v>1566</v>
          </cell>
          <cell r="AY53">
            <v>1566</v>
          </cell>
          <cell r="BA53">
            <v>1000</v>
          </cell>
          <cell r="BB53">
            <v>1.5660000000000001</v>
          </cell>
          <cell r="BE53">
            <v>1.5660000000000001</v>
          </cell>
          <cell r="BG53">
            <v>0</v>
          </cell>
          <cell r="BH53">
            <v>774.16499999999996</v>
          </cell>
          <cell r="BI53">
            <v>774.16499999999996</v>
          </cell>
          <cell r="BK53">
            <v>0</v>
          </cell>
          <cell r="BL53">
            <v>0</v>
          </cell>
          <cell r="BM53">
            <v>0</v>
          </cell>
        </row>
        <row r="54">
          <cell r="A54">
            <v>35490</v>
          </cell>
          <cell r="B54">
            <v>91</v>
          </cell>
          <cell r="C54">
            <v>1</v>
          </cell>
          <cell r="D54">
            <v>119</v>
          </cell>
          <cell r="E54">
            <v>105</v>
          </cell>
          <cell r="F54">
            <v>66</v>
          </cell>
          <cell r="G54">
            <v>252</v>
          </cell>
          <cell r="H54">
            <v>41</v>
          </cell>
          <cell r="I54">
            <v>144</v>
          </cell>
          <cell r="J54">
            <v>220</v>
          </cell>
          <cell r="K54">
            <v>97</v>
          </cell>
          <cell r="P54">
            <v>99</v>
          </cell>
          <cell r="Q54">
            <v>317</v>
          </cell>
          <cell r="AU54">
            <v>1552</v>
          </cell>
          <cell r="AY54">
            <v>1552</v>
          </cell>
          <cell r="BA54">
            <v>1000</v>
          </cell>
          <cell r="BB54">
            <v>1.552</v>
          </cell>
          <cell r="BE54">
            <v>1.552</v>
          </cell>
          <cell r="BG54">
            <v>0</v>
          </cell>
          <cell r="BH54">
            <v>820.15499999999997</v>
          </cell>
          <cell r="BI54">
            <v>820.15499999999997</v>
          </cell>
          <cell r="BK54">
            <v>0</v>
          </cell>
          <cell r="BL54">
            <v>0</v>
          </cell>
          <cell r="BM54">
            <v>0</v>
          </cell>
        </row>
        <row r="55">
          <cell r="A55">
            <v>35521</v>
          </cell>
          <cell r="B55">
            <v>96</v>
          </cell>
          <cell r="C55">
            <v>9</v>
          </cell>
          <cell r="D55">
            <v>109</v>
          </cell>
          <cell r="E55">
            <v>99</v>
          </cell>
          <cell r="F55">
            <v>65</v>
          </cell>
          <cell r="G55">
            <v>242</v>
          </cell>
          <cell r="H55">
            <v>14</v>
          </cell>
          <cell r="I55">
            <v>129</v>
          </cell>
          <cell r="J55">
            <v>201</v>
          </cell>
          <cell r="K55">
            <v>112</v>
          </cell>
          <cell r="P55">
            <v>97</v>
          </cell>
          <cell r="Q55">
            <v>358</v>
          </cell>
          <cell r="W55">
            <v>34</v>
          </cell>
          <cell r="AU55">
            <v>1565</v>
          </cell>
          <cell r="AY55">
            <v>1565</v>
          </cell>
          <cell r="BA55">
            <v>1000</v>
          </cell>
          <cell r="BB55">
            <v>1.5649999999999999</v>
          </cell>
          <cell r="BE55">
            <v>1.5649999999999999</v>
          </cell>
          <cell r="BG55">
            <v>0</v>
          </cell>
          <cell r="BH55">
            <v>833.66000000000008</v>
          </cell>
          <cell r="BI55">
            <v>833.66000000000008</v>
          </cell>
          <cell r="BK55">
            <v>0</v>
          </cell>
          <cell r="BL55">
            <v>0</v>
          </cell>
          <cell r="BM55">
            <v>0</v>
          </cell>
        </row>
        <row r="56">
          <cell r="A56">
            <v>35551</v>
          </cell>
          <cell r="B56">
            <v>77</v>
          </cell>
          <cell r="C56">
            <v>26</v>
          </cell>
          <cell r="D56">
            <v>111</v>
          </cell>
          <cell r="E56">
            <v>83</v>
          </cell>
          <cell r="F56">
            <v>53</v>
          </cell>
          <cell r="G56">
            <v>242</v>
          </cell>
          <cell r="H56">
            <v>44</v>
          </cell>
          <cell r="I56">
            <v>119</v>
          </cell>
          <cell r="J56">
            <v>206</v>
          </cell>
          <cell r="K56">
            <v>101</v>
          </cell>
          <cell r="L56">
            <v>286</v>
          </cell>
          <cell r="P56">
            <v>87</v>
          </cell>
          <cell r="Q56">
            <v>402</v>
          </cell>
          <cell r="W56">
            <v>126</v>
          </cell>
          <cell r="AU56">
            <v>1963</v>
          </cell>
          <cell r="AY56">
            <v>1963</v>
          </cell>
          <cell r="BA56">
            <v>900</v>
          </cell>
          <cell r="BB56">
            <v>1.7666999999999999</v>
          </cell>
          <cell r="BE56">
            <v>1.7666999999999999</v>
          </cell>
          <cell r="BG56">
            <v>0</v>
          </cell>
          <cell r="BH56">
            <v>1053.7550000000001</v>
          </cell>
          <cell r="BI56">
            <v>1053.7550000000001</v>
          </cell>
          <cell r="BK56">
            <v>0</v>
          </cell>
          <cell r="BL56">
            <v>0</v>
          </cell>
          <cell r="BM56">
            <v>0</v>
          </cell>
        </row>
        <row r="57">
          <cell r="A57">
            <v>35582</v>
          </cell>
          <cell r="B57">
            <v>23</v>
          </cell>
          <cell r="C57">
            <v>16</v>
          </cell>
          <cell r="D57">
            <v>107</v>
          </cell>
          <cell r="E57">
            <v>93</v>
          </cell>
          <cell r="F57">
            <v>53</v>
          </cell>
          <cell r="G57">
            <v>245</v>
          </cell>
          <cell r="H57">
            <v>37</v>
          </cell>
          <cell r="I57">
            <v>110</v>
          </cell>
          <cell r="J57">
            <v>194</v>
          </cell>
          <cell r="K57">
            <v>70</v>
          </cell>
          <cell r="L57">
            <v>376</v>
          </cell>
          <cell r="P57">
            <v>83</v>
          </cell>
          <cell r="Q57">
            <v>396</v>
          </cell>
          <cell r="R57">
            <v>25</v>
          </cell>
          <cell r="W57">
            <v>678</v>
          </cell>
          <cell r="AU57">
            <v>2506</v>
          </cell>
          <cell r="AY57">
            <v>2506</v>
          </cell>
          <cell r="BA57">
            <v>700</v>
          </cell>
          <cell r="BB57">
            <v>1.7542</v>
          </cell>
          <cell r="BE57">
            <v>1.7542</v>
          </cell>
          <cell r="BG57">
            <v>0</v>
          </cell>
          <cell r="BH57">
            <v>1342.835</v>
          </cell>
          <cell r="BI57">
            <v>1342.835</v>
          </cell>
          <cell r="BK57">
            <v>0</v>
          </cell>
          <cell r="BL57">
            <v>0</v>
          </cell>
          <cell r="BM57">
            <v>0</v>
          </cell>
        </row>
        <row r="58">
          <cell r="A58">
            <v>35612</v>
          </cell>
          <cell r="B58">
            <v>16</v>
          </cell>
          <cell r="C58">
            <v>14</v>
          </cell>
          <cell r="D58">
            <v>115</v>
          </cell>
          <cell r="E58">
            <v>111</v>
          </cell>
          <cell r="F58">
            <v>47</v>
          </cell>
          <cell r="G58">
            <v>227</v>
          </cell>
          <cell r="H58">
            <v>28</v>
          </cell>
          <cell r="I58">
            <v>104</v>
          </cell>
          <cell r="J58">
            <v>191</v>
          </cell>
          <cell r="K58">
            <v>81</v>
          </cell>
          <cell r="L58">
            <v>399</v>
          </cell>
          <cell r="M58">
            <v>66</v>
          </cell>
          <cell r="P58">
            <v>98</v>
          </cell>
          <cell r="Q58">
            <v>397</v>
          </cell>
          <cell r="R58">
            <v>33</v>
          </cell>
          <cell r="W58">
            <v>581</v>
          </cell>
          <cell r="AU58">
            <v>2508</v>
          </cell>
          <cell r="AY58">
            <v>2508</v>
          </cell>
          <cell r="BA58">
            <v>552</v>
          </cell>
          <cell r="BB58">
            <v>1.3844160000000001</v>
          </cell>
          <cell r="BE58">
            <v>1.3844160000000001</v>
          </cell>
          <cell r="BG58">
            <v>0</v>
          </cell>
          <cell r="BH58">
            <v>1433.355</v>
          </cell>
          <cell r="BI58">
            <v>1433.355</v>
          </cell>
          <cell r="BK58">
            <v>0</v>
          </cell>
          <cell r="BL58">
            <v>0</v>
          </cell>
          <cell r="BM58">
            <v>0</v>
          </cell>
        </row>
        <row r="59">
          <cell r="A59">
            <v>35643</v>
          </cell>
          <cell r="B59">
            <v>6</v>
          </cell>
          <cell r="C59">
            <v>17</v>
          </cell>
          <cell r="D59">
            <v>112</v>
          </cell>
          <cell r="E59">
            <v>95</v>
          </cell>
          <cell r="F59">
            <v>51</v>
          </cell>
          <cell r="G59">
            <v>224</v>
          </cell>
          <cell r="H59">
            <v>31</v>
          </cell>
          <cell r="I59">
            <v>98</v>
          </cell>
          <cell r="J59">
            <v>181</v>
          </cell>
          <cell r="K59">
            <v>114</v>
          </cell>
          <cell r="L59">
            <v>370</v>
          </cell>
          <cell r="M59">
            <v>102</v>
          </cell>
          <cell r="N59">
            <v>214</v>
          </cell>
          <cell r="O59">
            <v>307</v>
          </cell>
          <cell r="P59">
            <v>108</v>
          </cell>
          <cell r="Q59">
            <v>371</v>
          </cell>
          <cell r="R59">
            <v>31.198869935647362</v>
          </cell>
          <cell r="W59">
            <v>556</v>
          </cell>
          <cell r="AU59">
            <v>2988.1988699356475</v>
          </cell>
          <cell r="AY59">
            <v>2988.1988699356475</v>
          </cell>
          <cell r="BA59">
            <v>564</v>
          </cell>
          <cell r="BB59">
            <v>1.6853441626437053</v>
          </cell>
          <cell r="BE59">
            <v>1.6853441626437053</v>
          </cell>
          <cell r="BG59">
            <v>0</v>
          </cell>
          <cell r="BH59">
            <v>1648.4125875265113</v>
          </cell>
          <cell r="BI59">
            <v>1648.4125875265113</v>
          </cell>
          <cell r="BK59">
            <v>0</v>
          </cell>
          <cell r="BL59">
            <v>0</v>
          </cell>
          <cell r="BM59">
            <v>0</v>
          </cell>
        </row>
        <row r="60">
          <cell r="A60">
            <v>35674</v>
          </cell>
          <cell r="B60">
            <v>0</v>
          </cell>
          <cell r="C60">
            <v>16.655177180719889</v>
          </cell>
          <cell r="D60">
            <v>124</v>
          </cell>
          <cell r="E60">
            <v>78</v>
          </cell>
          <cell r="F60">
            <v>74</v>
          </cell>
          <cell r="G60">
            <v>213</v>
          </cell>
          <cell r="H60">
            <v>51</v>
          </cell>
          <cell r="I60">
            <v>90</v>
          </cell>
          <cell r="J60">
            <v>209</v>
          </cell>
          <cell r="K60">
            <v>134</v>
          </cell>
          <cell r="L60">
            <v>340</v>
          </cell>
          <cell r="M60">
            <v>8</v>
          </cell>
          <cell r="N60">
            <v>261</v>
          </cell>
          <cell r="O60">
            <v>440</v>
          </cell>
          <cell r="P60">
            <v>114</v>
          </cell>
          <cell r="Q60">
            <v>343</v>
          </cell>
          <cell r="R60">
            <v>32</v>
          </cell>
          <cell r="S60">
            <v>16</v>
          </cell>
          <cell r="W60">
            <v>495</v>
          </cell>
          <cell r="AU60">
            <v>3038.6551771807199</v>
          </cell>
          <cell r="AY60">
            <v>3038.6551771807199</v>
          </cell>
          <cell r="BA60">
            <v>583</v>
          </cell>
          <cell r="BB60">
            <v>1.7715359682963598</v>
          </cell>
          <cell r="BE60">
            <v>1.7715359682963598</v>
          </cell>
          <cell r="BG60">
            <v>0</v>
          </cell>
          <cell r="BH60">
            <v>1671.939139670963</v>
          </cell>
          <cell r="BI60">
            <v>1671.939139670963</v>
          </cell>
          <cell r="BK60">
            <v>0</v>
          </cell>
          <cell r="BL60">
            <v>0</v>
          </cell>
          <cell r="BM60">
            <v>0</v>
          </cell>
        </row>
        <row r="61">
          <cell r="A61">
            <v>35704</v>
          </cell>
          <cell r="B61">
            <v>0</v>
          </cell>
          <cell r="C61">
            <v>15</v>
          </cell>
          <cell r="D61">
            <v>125</v>
          </cell>
          <cell r="E61">
            <v>94</v>
          </cell>
          <cell r="F61">
            <v>52</v>
          </cell>
          <cell r="G61">
            <v>197</v>
          </cell>
          <cell r="H61">
            <v>27</v>
          </cell>
          <cell r="I61">
            <v>115</v>
          </cell>
          <cell r="J61">
            <v>224</v>
          </cell>
          <cell r="K61">
            <v>112</v>
          </cell>
          <cell r="L61">
            <v>295</v>
          </cell>
          <cell r="M61">
            <v>0</v>
          </cell>
          <cell r="N61">
            <v>222</v>
          </cell>
          <cell r="O61">
            <v>386</v>
          </cell>
          <cell r="P61">
            <v>130</v>
          </cell>
          <cell r="Q61">
            <v>314</v>
          </cell>
          <cell r="R61">
            <v>34</v>
          </cell>
          <cell r="S61">
            <v>40</v>
          </cell>
          <cell r="T61">
            <v>447</v>
          </cell>
          <cell r="V61">
            <v>155</v>
          </cell>
          <cell r="W61">
            <v>444</v>
          </cell>
          <cell r="AU61">
            <v>3428</v>
          </cell>
          <cell r="AY61">
            <v>3428</v>
          </cell>
          <cell r="BA61">
            <v>707</v>
          </cell>
          <cell r="BB61">
            <v>2.4235959999999999</v>
          </cell>
          <cell r="BE61">
            <v>2.4235959999999999</v>
          </cell>
          <cell r="BG61">
            <v>0</v>
          </cell>
          <cell r="BH61">
            <v>1797.26</v>
          </cell>
          <cell r="BI61">
            <v>1797.26</v>
          </cell>
          <cell r="BK61">
            <v>0</v>
          </cell>
          <cell r="BL61">
            <v>0</v>
          </cell>
          <cell r="BM61">
            <v>0</v>
          </cell>
        </row>
        <row r="62">
          <cell r="A62">
            <v>35735</v>
          </cell>
          <cell r="B62">
            <v>0</v>
          </cell>
          <cell r="C62">
            <v>23</v>
          </cell>
          <cell r="D62">
            <v>94</v>
          </cell>
          <cell r="E62">
            <v>95</v>
          </cell>
          <cell r="F62">
            <v>67</v>
          </cell>
          <cell r="G62">
            <v>213</v>
          </cell>
          <cell r="H62">
            <v>14</v>
          </cell>
          <cell r="I62">
            <v>125</v>
          </cell>
          <cell r="J62">
            <v>236</v>
          </cell>
          <cell r="K62">
            <v>46</v>
          </cell>
          <cell r="L62">
            <v>334</v>
          </cell>
          <cell r="M62">
            <v>0</v>
          </cell>
          <cell r="N62">
            <v>194</v>
          </cell>
          <cell r="O62">
            <v>358</v>
          </cell>
          <cell r="P62">
            <v>124</v>
          </cell>
          <cell r="Q62">
            <v>336</v>
          </cell>
          <cell r="R62">
            <v>35</v>
          </cell>
          <cell r="S62">
            <v>16</v>
          </cell>
          <cell r="T62">
            <v>410</v>
          </cell>
          <cell r="U62">
            <v>628</v>
          </cell>
          <cell r="V62">
            <v>342</v>
          </cell>
          <cell r="W62">
            <v>506</v>
          </cell>
          <cell r="AU62">
            <v>4196</v>
          </cell>
          <cell r="AY62">
            <v>4196</v>
          </cell>
          <cell r="BA62">
            <v>700</v>
          </cell>
          <cell r="BB62">
            <v>2.9371999999999998</v>
          </cell>
          <cell r="BE62">
            <v>2.9371999999999998</v>
          </cell>
          <cell r="BG62">
            <v>0</v>
          </cell>
          <cell r="BH62">
            <v>2044.3649999999998</v>
          </cell>
          <cell r="BI62">
            <v>2044.3649999999998</v>
          </cell>
          <cell r="BK62">
            <v>0</v>
          </cell>
          <cell r="BL62">
            <v>0</v>
          </cell>
          <cell r="BM62">
            <v>0</v>
          </cell>
        </row>
        <row r="63">
          <cell r="A63">
            <v>35765</v>
          </cell>
          <cell r="B63">
            <v>0</v>
          </cell>
          <cell r="C63">
            <v>37</v>
          </cell>
          <cell r="D63">
            <v>104</v>
          </cell>
          <cell r="E63">
            <v>80</v>
          </cell>
          <cell r="F63">
            <v>57</v>
          </cell>
          <cell r="G63">
            <v>212</v>
          </cell>
          <cell r="H63">
            <v>14</v>
          </cell>
          <cell r="I63">
            <v>134</v>
          </cell>
          <cell r="J63">
            <v>185</v>
          </cell>
          <cell r="K63">
            <v>83</v>
          </cell>
          <cell r="L63">
            <v>277</v>
          </cell>
          <cell r="M63">
            <v>0</v>
          </cell>
          <cell r="N63">
            <v>193</v>
          </cell>
          <cell r="O63">
            <v>345</v>
          </cell>
          <cell r="P63">
            <v>90</v>
          </cell>
          <cell r="Q63">
            <v>398</v>
          </cell>
          <cell r="R63">
            <v>24</v>
          </cell>
          <cell r="S63">
            <v>31</v>
          </cell>
          <cell r="T63">
            <v>373</v>
          </cell>
          <cell r="U63">
            <v>1046</v>
          </cell>
          <cell r="V63">
            <v>304</v>
          </cell>
          <cell r="W63">
            <v>484</v>
          </cell>
          <cell r="AU63">
            <v>4471</v>
          </cell>
          <cell r="AY63">
            <v>4471</v>
          </cell>
          <cell r="BA63">
            <v>982</v>
          </cell>
          <cell r="BB63">
            <v>4.3905219999999998</v>
          </cell>
          <cell r="BE63">
            <v>4.3905219999999998</v>
          </cell>
          <cell r="BG63">
            <v>0</v>
          </cell>
          <cell r="BH63">
            <v>2159.7049999999999</v>
          </cell>
          <cell r="BI63">
            <v>2159.7049999999999</v>
          </cell>
          <cell r="BK63">
            <v>0</v>
          </cell>
          <cell r="BL63">
            <v>0</v>
          </cell>
          <cell r="BM63">
            <v>0</v>
          </cell>
        </row>
        <row r="64">
          <cell r="B64">
            <v>40.81095890410959</v>
          </cell>
          <cell r="C64">
            <v>16.378951743270914</v>
          </cell>
          <cell r="D64">
            <v>112.85479452054794</v>
          </cell>
          <cell r="E64">
            <v>93.032328767123275</v>
          </cell>
          <cell r="F64">
            <v>59.967123287671235</v>
          </cell>
          <cell r="G64">
            <v>230.7068493150685</v>
          </cell>
          <cell r="H64">
            <v>36.813150684931507</v>
          </cell>
          <cell r="I64">
            <v>122.09972602739727</v>
          </cell>
          <cell r="J64">
            <v>207.38630136986302</v>
          </cell>
          <cell r="K64">
            <v>95.031232876712338</v>
          </cell>
          <cell r="L64">
            <v>222.96109589041097</v>
          </cell>
          <cell r="M64">
            <v>14.6586301369863</v>
          </cell>
          <cell r="N64">
            <v>90.283835616438353</v>
          </cell>
          <cell r="O64">
            <v>152.91616438356164</v>
          </cell>
          <cell r="P64">
            <v>105.52547945205478</v>
          </cell>
          <cell r="Q64">
            <v>368.04821917808221</v>
          </cell>
          <cell r="R64">
            <v>17.840125057653918</v>
          </cell>
          <cell r="S64">
            <v>8.5786301369863001</v>
          </cell>
          <cell r="T64">
            <v>102.44383561643835</v>
          </cell>
          <cell r="U64">
            <v>139.42356164383563</v>
          </cell>
          <cell r="V64">
            <v>66.713424657534247</v>
          </cell>
          <cell r="W64">
            <v>325.15506849315068</v>
          </cell>
          <cell r="BA64">
            <v>806.89095890410965</v>
          </cell>
        </row>
        <row r="65">
          <cell r="A65">
            <v>35796</v>
          </cell>
          <cell r="B65">
            <v>0</v>
          </cell>
          <cell r="C65">
            <v>36</v>
          </cell>
          <cell r="D65">
            <v>97</v>
          </cell>
          <cell r="E65">
            <v>88</v>
          </cell>
          <cell r="F65">
            <v>58</v>
          </cell>
          <cell r="G65">
            <v>233</v>
          </cell>
          <cell r="H65">
            <v>57</v>
          </cell>
          <cell r="I65">
            <v>129</v>
          </cell>
          <cell r="J65">
            <v>193</v>
          </cell>
          <cell r="K65">
            <v>91</v>
          </cell>
          <cell r="L65">
            <v>250</v>
          </cell>
          <cell r="M65">
            <v>0</v>
          </cell>
          <cell r="N65">
            <v>163</v>
          </cell>
          <cell r="O65">
            <v>334</v>
          </cell>
          <cell r="P65">
            <v>87</v>
          </cell>
          <cell r="Q65">
            <v>348</v>
          </cell>
          <cell r="R65">
            <v>9</v>
          </cell>
          <cell r="S65">
            <v>43</v>
          </cell>
          <cell r="T65">
            <v>368</v>
          </cell>
          <cell r="U65">
            <v>1064</v>
          </cell>
          <cell r="V65">
            <v>274</v>
          </cell>
          <cell r="W65">
            <v>462</v>
          </cell>
          <cell r="X65">
            <v>63</v>
          </cell>
          <cell r="AC65">
            <v>8</v>
          </cell>
          <cell r="AU65">
            <v>4402.9967849999994</v>
          </cell>
          <cell r="AY65">
            <v>4402.9967849999994</v>
          </cell>
          <cell r="AZ65">
            <v>0</v>
          </cell>
          <cell r="BA65">
            <v>1268</v>
          </cell>
          <cell r="BB65">
            <v>5.5829999233799992</v>
          </cell>
          <cell r="BE65">
            <v>5.5829999233799992</v>
          </cell>
          <cell r="BF65">
            <v>2</v>
          </cell>
          <cell r="BG65">
            <v>0</v>
          </cell>
          <cell r="BH65">
            <v>2471.0488265249996</v>
          </cell>
          <cell r="BI65">
            <v>2471.0488265249996</v>
          </cell>
        </row>
        <row r="66">
          <cell r="A66">
            <v>35827</v>
          </cell>
          <cell r="B66">
            <v>61</v>
          </cell>
          <cell r="C66">
            <v>16</v>
          </cell>
          <cell r="D66">
            <v>89</v>
          </cell>
          <cell r="E66">
            <v>106</v>
          </cell>
          <cell r="F66">
            <v>69</v>
          </cell>
          <cell r="G66">
            <v>230</v>
          </cell>
          <cell r="H66">
            <v>96</v>
          </cell>
          <cell r="I66">
            <v>134</v>
          </cell>
          <cell r="J66">
            <v>178</v>
          </cell>
          <cell r="K66">
            <v>118</v>
          </cell>
          <cell r="L66">
            <v>298</v>
          </cell>
          <cell r="M66">
            <v>0</v>
          </cell>
          <cell r="N66">
            <v>166</v>
          </cell>
          <cell r="O66">
            <v>304</v>
          </cell>
          <cell r="P66">
            <v>110</v>
          </cell>
          <cell r="Q66">
            <v>342</v>
          </cell>
          <cell r="R66">
            <v>13</v>
          </cell>
          <cell r="S66">
            <v>23</v>
          </cell>
          <cell r="T66">
            <v>380</v>
          </cell>
          <cell r="U66">
            <v>1008</v>
          </cell>
          <cell r="V66">
            <v>259</v>
          </cell>
          <cell r="W66">
            <v>433</v>
          </cell>
          <cell r="X66">
            <v>123</v>
          </cell>
          <cell r="AC66">
            <v>8</v>
          </cell>
          <cell r="AU66">
            <v>4411</v>
          </cell>
          <cell r="AV66">
            <v>-145</v>
          </cell>
          <cell r="AY66">
            <v>4556</v>
          </cell>
          <cell r="AZ66">
            <v>0</v>
          </cell>
          <cell r="BA66">
            <v>1233</v>
          </cell>
          <cell r="BB66">
            <v>5.4387629999999998</v>
          </cell>
          <cell r="BE66">
            <v>5.6175480000000002</v>
          </cell>
          <cell r="BF66">
            <v>2</v>
          </cell>
          <cell r="BG66">
            <v>0</v>
          </cell>
          <cell r="BH66">
            <v>2384.1799999999998</v>
          </cell>
          <cell r="BI66">
            <v>2437.105</v>
          </cell>
        </row>
        <row r="67">
          <cell r="A67">
            <v>35855</v>
          </cell>
          <cell r="B67">
            <v>71</v>
          </cell>
          <cell r="C67">
            <v>38</v>
          </cell>
          <cell r="D67">
            <v>85</v>
          </cell>
          <cell r="E67">
            <v>82</v>
          </cell>
          <cell r="F67">
            <v>63</v>
          </cell>
          <cell r="G67">
            <v>205</v>
          </cell>
          <cell r="H67">
            <v>95</v>
          </cell>
          <cell r="I67">
            <v>116</v>
          </cell>
          <cell r="J67">
            <v>158</v>
          </cell>
          <cell r="K67">
            <v>81</v>
          </cell>
          <cell r="L67">
            <v>240</v>
          </cell>
          <cell r="M67">
            <v>0</v>
          </cell>
          <cell r="N67">
            <v>180</v>
          </cell>
          <cell r="O67">
            <v>293</v>
          </cell>
          <cell r="P67">
            <v>100</v>
          </cell>
          <cell r="Q67">
            <v>386</v>
          </cell>
          <cell r="R67">
            <v>13</v>
          </cell>
          <cell r="S67">
            <v>23</v>
          </cell>
          <cell r="T67">
            <v>352</v>
          </cell>
          <cell r="U67">
            <v>1026</v>
          </cell>
          <cell r="V67">
            <v>275</v>
          </cell>
          <cell r="W67">
            <v>459</v>
          </cell>
          <cell r="X67">
            <v>99</v>
          </cell>
          <cell r="AC67">
            <v>29</v>
          </cell>
          <cell r="AD67">
            <v>991</v>
          </cell>
          <cell r="AU67">
            <v>5022</v>
          </cell>
          <cell r="AV67">
            <v>-409</v>
          </cell>
          <cell r="AW67">
            <v>991</v>
          </cell>
          <cell r="AY67">
            <v>4440</v>
          </cell>
          <cell r="AZ67">
            <v>991</v>
          </cell>
          <cell r="BA67">
            <v>1223</v>
          </cell>
          <cell r="BB67">
            <v>6.1419059999999996</v>
          </cell>
          <cell r="BC67">
            <v>1.2119930000000001</v>
          </cell>
          <cell r="BD67">
            <v>0</v>
          </cell>
          <cell r="BE67">
            <v>5.4301199999999996</v>
          </cell>
          <cell r="BF67">
            <v>2</v>
          </cell>
          <cell r="BG67">
            <v>1.2119930000000001</v>
          </cell>
          <cell r="BH67">
            <v>2653.1849999999999</v>
          </cell>
          <cell r="BI67">
            <v>2440.7550000000001</v>
          </cell>
        </row>
        <row r="68">
          <cell r="A68">
            <v>35886</v>
          </cell>
          <cell r="B68">
            <v>88</v>
          </cell>
          <cell r="C68">
            <v>22</v>
          </cell>
          <cell r="D68">
            <v>95</v>
          </cell>
          <cell r="E68">
            <v>85</v>
          </cell>
          <cell r="F68">
            <v>70</v>
          </cell>
          <cell r="G68">
            <v>186</v>
          </cell>
          <cell r="H68">
            <v>84</v>
          </cell>
          <cell r="I68">
            <v>111</v>
          </cell>
          <cell r="J68">
            <v>138</v>
          </cell>
          <cell r="K68">
            <v>84</v>
          </cell>
          <cell r="L68">
            <v>220</v>
          </cell>
          <cell r="M68">
            <v>0</v>
          </cell>
          <cell r="N68">
            <v>149</v>
          </cell>
          <cell r="O68">
            <v>250</v>
          </cell>
          <cell r="P68">
            <v>96</v>
          </cell>
          <cell r="Q68">
            <v>417</v>
          </cell>
          <cell r="R68">
            <v>12.736311961726972</v>
          </cell>
          <cell r="S68">
            <v>34</v>
          </cell>
          <cell r="T68">
            <v>332</v>
          </cell>
          <cell r="U68">
            <v>1015</v>
          </cell>
          <cell r="V68">
            <v>250</v>
          </cell>
          <cell r="W68">
            <v>473</v>
          </cell>
          <cell r="X68">
            <v>93.596609806942084</v>
          </cell>
          <cell r="Y68">
            <v>666</v>
          </cell>
          <cell r="AC68">
            <v>30</v>
          </cell>
          <cell r="AD68">
            <v>1072</v>
          </cell>
          <cell r="AU68">
            <v>5453.3329217686696</v>
          </cell>
          <cell r="AV68">
            <v>-590</v>
          </cell>
          <cell r="AW68">
            <v>1072</v>
          </cell>
          <cell r="AY68">
            <v>4971.3329217686696</v>
          </cell>
          <cell r="AZ68">
            <v>1072</v>
          </cell>
          <cell r="BA68">
            <v>997</v>
          </cell>
          <cell r="BB68">
            <v>5.4369729230033634</v>
          </cell>
          <cell r="BC68">
            <v>1.068784</v>
          </cell>
          <cell r="BD68">
            <v>0</v>
          </cell>
          <cell r="BE68">
            <v>4.9564189230033637</v>
          </cell>
          <cell r="BF68">
            <v>2</v>
          </cell>
          <cell r="BG68">
            <v>1.068784</v>
          </cell>
          <cell r="BH68">
            <v>2824.1265164455644</v>
          </cell>
          <cell r="BI68">
            <v>2648.1965164455642</v>
          </cell>
        </row>
        <row r="69">
          <cell r="A69">
            <v>35916</v>
          </cell>
          <cell r="B69">
            <v>92</v>
          </cell>
          <cell r="C69">
            <v>14</v>
          </cell>
          <cell r="D69">
            <v>90</v>
          </cell>
          <cell r="E69">
            <v>84</v>
          </cell>
          <cell r="F69">
            <v>66</v>
          </cell>
          <cell r="G69">
            <v>188</v>
          </cell>
          <cell r="H69">
            <v>94</v>
          </cell>
          <cell r="I69">
            <v>98</v>
          </cell>
          <cell r="J69">
            <v>138</v>
          </cell>
          <cell r="K69">
            <v>71</v>
          </cell>
          <cell r="L69">
            <v>251</v>
          </cell>
          <cell r="M69">
            <v>0</v>
          </cell>
          <cell r="N69">
            <v>168</v>
          </cell>
          <cell r="O69">
            <v>182</v>
          </cell>
          <cell r="P69">
            <v>88</v>
          </cell>
          <cell r="Q69">
            <v>398</v>
          </cell>
          <cell r="R69">
            <v>0</v>
          </cell>
          <cell r="S69">
            <v>29</v>
          </cell>
          <cell r="T69">
            <v>338</v>
          </cell>
          <cell r="U69">
            <v>985</v>
          </cell>
          <cell r="V69">
            <v>253</v>
          </cell>
          <cell r="W69">
            <v>444</v>
          </cell>
          <cell r="X69">
            <v>104</v>
          </cell>
          <cell r="Y69">
            <v>614</v>
          </cell>
          <cell r="AC69">
            <v>3</v>
          </cell>
          <cell r="AD69">
            <v>977</v>
          </cell>
          <cell r="AU69">
            <v>5607</v>
          </cell>
          <cell r="AV69">
            <v>-159</v>
          </cell>
          <cell r="AW69">
            <v>977</v>
          </cell>
          <cell r="AY69">
            <v>4789</v>
          </cell>
          <cell r="AZ69">
            <v>977</v>
          </cell>
          <cell r="BA69">
            <v>1047</v>
          </cell>
          <cell r="BB69">
            <v>5.8705290000000003</v>
          </cell>
          <cell r="BC69">
            <v>1.0229189999999999</v>
          </cell>
          <cell r="BD69">
            <v>0</v>
          </cell>
          <cell r="BE69">
            <v>5.0140830000000003</v>
          </cell>
          <cell r="BF69">
            <v>2</v>
          </cell>
          <cell r="BG69">
            <v>1.0229189999999999</v>
          </cell>
          <cell r="BH69">
            <v>3100.3100000000004</v>
          </cell>
          <cell r="BI69">
            <v>2801.74</v>
          </cell>
        </row>
        <row r="70">
          <cell r="A70">
            <v>35947</v>
          </cell>
          <cell r="B70">
            <v>120</v>
          </cell>
          <cell r="C70">
            <v>89</v>
          </cell>
          <cell r="D70">
            <v>115</v>
          </cell>
          <cell r="E70">
            <v>73</v>
          </cell>
          <cell r="F70">
            <v>52</v>
          </cell>
          <cell r="G70">
            <v>174</v>
          </cell>
          <cell r="H70">
            <v>93</v>
          </cell>
          <cell r="I70">
            <v>107</v>
          </cell>
          <cell r="J70">
            <v>136</v>
          </cell>
          <cell r="K70">
            <v>66</v>
          </cell>
          <cell r="L70">
            <v>215</v>
          </cell>
          <cell r="M70">
            <v>0</v>
          </cell>
          <cell r="N70">
            <v>164</v>
          </cell>
          <cell r="O70">
            <v>169</v>
          </cell>
          <cell r="P70">
            <v>87</v>
          </cell>
          <cell r="Q70">
            <v>392</v>
          </cell>
          <cell r="R70">
            <v>0</v>
          </cell>
          <cell r="S70">
            <v>26</v>
          </cell>
          <cell r="T70">
            <v>332</v>
          </cell>
          <cell r="U70">
            <v>920</v>
          </cell>
          <cell r="V70">
            <v>239</v>
          </cell>
          <cell r="W70">
            <v>434</v>
          </cell>
          <cell r="X70">
            <v>118</v>
          </cell>
          <cell r="Y70">
            <v>588</v>
          </cell>
          <cell r="AC70">
            <v>2.8362609032406692</v>
          </cell>
          <cell r="AD70">
            <v>892</v>
          </cell>
          <cell r="AU70">
            <v>5280</v>
          </cell>
          <cell r="AV70">
            <v>-321</v>
          </cell>
          <cell r="AW70">
            <v>892</v>
          </cell>
          <cell r="AY70">
            <v>4709</v>
          </cell>
          <cell r="AZ70">
            <v>892</v>
          </cell>
          <cell r="BA70">
            <v>1100</v>
          </cell>
          <cell r="BB70">
            <v>5.8079999999999998</v>
          </cell>
          <cell r="BC70">
            <v>0.98119999999999996</v>
          </cell>
          <cell r="BD70">
            <v>0</v>
          </cell>
          <cell r="BE70">
            <v>5.1798999999999999</v>
          </cell>
          <cell r="BF70">
            <v>2</v>
          </cell>
          <cell r="BG70">
            <v>0.98119999999999996</v>
          </cell>
          <cell r="BH70">
            <v>3270.0349999999999</v>
          </cell>
          <cell r="BI70">
            <v>3061.62</v>
          </cell>
        </row>
        <row r="71">
          <cell r="A71">
            <v>35977</v>
          </cell>
          <cell r="B71">
            <v>117.56595656978745</v>
          </cell>
          <cell r="C71">
            <v>87.194751122592351</v>
          </cell>
          <cell r="D71">
            <v>112.6673750460463</v>
          </cell>
          <cell r="E71">
            <v>71.519290246620699</v>
          </cell>
          <cell r="F71">
            <v>50.94524784690789</v>
          </cell>
          <cell r="G71">
            <v>170.47063702619178</v>
          </cell>
          <cell r="H71">
            <v>91.113616341585271</v>
          </cell>
          <cell r="I71">
            <v>104.82964460806046</v>
          </cell>
          <cell r="J71">
            <v>133.24141744575911</v>
          </cell>
          <cell r="K71">
            <v>64.661276113383096</v>
          </cell>
          <cell r="L71">
            <v>210.63900552086918</v>
          </cell>
          <cell r="M71">
            <v>0</v>
          </cell>
          <cell r="N71">
            <v>160.6734739787095</v>
          </cell>
          <cell r="O71">
            <v>165.57205550245064</v>
          </cell>
          <cell r="P71">
            <v>85.235318513095891</v>
          </cell>
          <cell r="Q71">
            <v>384.04879146130565</v>
          </cell>
          <cell r="R71">
            <v>0</v>
          </cell>
          <cell r="S71">
            <v>25.472623923453945</v>
          </cell>
          <cell r="T71">
            <v>313.8795399586341</v>
          </cell>
          <cell r="U71">
            <v>869.78667699380526</v>
          </cell>
          <cell r="V71">
            <v>225.95545195817331</v>
          </cell>
          <cell r="W71">
            <v>425.19687626073124</v>
          </cell>
          <cell r="X71">
            <v>111.55959552746633</v>
          </cell>
          <cell r="Y71">
            <v>555.90713703517122</v>
          </cell>
          <cell r="Z71">
            <v>250</v>
          </cell>
          <cell r="AA71">
            <v>100</v>
          </cell>
          <cell r="AC71">
            <v>2.6814586370838591</v>
          </cell>
          <cell r="AD71">
            <v>862</v>
          </cell>
          <cell r="AU71">
            <v>5746.135759000801</v>
          </cell>
          <cell r="AV71">
            <v>-4</v>
          </cell>
          <cell r="AW71">
            <v>862</v>
          </cell>
          <cell r="AY71">
            <v>4888.135759000801</v>
          </cell>
          <cell r="AZ71">
            <v>862</v>
          </cell>
          <cell r="BA71">
            <v>1100</v>
          </cell>
          <cell r="BB71">
            <v>6.3207493349008814</v>
          </cell>
          <cell r="BC71">
            <v>0.94820000000000004</v>
          </cell>
          <cell r="BD71">
            <v>0</v>
          </cell>
          <cell r="BE71">
            <v>5.376949334900881</v>
          </cell>
          <cell r="BF71">
            <v>2</v>
          </cell>
          <cell r="BG71">
            <v>0.94820000000000004</v>
          </cell>
          <cell r="BH71">
            <v>3530.6945520352924</v>
          </cell>
          <cell r="BI71">
            <v>3217.5245520352923</v>
          </cell>
        </row>
        <row r="72">
          <cell r="A72">
            <v>36008</v>
          </cell>
          <cell r="B72">
            <v>116</v>
          </cell>
          <cell r="C72">
            <v>127</v>
          </cell>
          <cell r="D72">
            <v>102</v>
          </cell>
          <cell r="E72">
            <v>81</v>
          </cell>
          <cell r="F72">
            <v>49.911889965055252</v>
          </cell>
          <cell r="G72">
            <v>162</v>
          </cell>
          <cell r="H72">
            <v>54</v>
          </cell>
          <cell r="I72">
            <v>112</v>
          </cell>
          <cell r="J72">
            <v>143</v>
          </cell>
          <cell r="K72">
            <v>93</v>
          </cell>
          <cell r="L72">
            <v>100</v>
          </cell>
          <cell r="M72">
            <v>0</v>
          </cell>
          <cell r="N72">
            <v>157.41442219748194</v>
          </cell>
          <cell r="O72">
            <v>151</v>
          </cell>
          <cell r="P72">
            <v>91</v>
          </cell>
          <cell r="Q72">
            <v>352</v>
          </cell>
          <cell r="R72">
            <v>0</v>
          </cell>
          <cell r="S72">
            <v>22</v>
          </cell>
          <cell r="T72">
            <v>317</v>
          </cell>
          <cell r="U72">
            <v>859</v>
          </cell>
          <cell r="V72">
            <v>227</v>
          </cell>
          <cell r="W72">
            <v>332</v>
          </cell>
          <cell r="X72">
            <v>115</v>
          </cell>
          <cell r="Y72">
            <v>507</v>
          </cell>
          <cell r="Z72">
            <v>405</v>
          </cell>
          <cell r="AA72">
            <v>394</v>
          </cell>
          <cell r="AC72">
            <v>0</v>
          </cell>
          <cell r="AD72">
            <v>799</v>
          </cell>
          <cell r="AE72">
            <v>39</v>
          </cell>
          <cell r="AU72">
            <v>5973.3263121625369</v>
          </cell>
          <cell r="AV72">
            <v>66</v>
          </cell>
          <cell r="AW72">
            <v>838</v>
          </cell>
          <cell r="AY72">
            <v>5069.3263121625369</v>
          </cell>
          <cell r="AZ72">
            <v>838</v>
          </cell>
          <cell r="BA72">
            <v>1100</v>
          </cell>
          <cell r="BB72">
            <v>6.5706589433787901</v>
          </cell>
          <cell r="BC72">
            <v>0.92179999999999995</v>
          </cell>
          <cell r="BD72">
            <v>0</v>
          </cell>
          <cell r="BE72">
            <v>5.5762589433787904</v>
          </cell>
          <cell r="BF72">
            <v>2</v>
          </cell>
          <cell r="BG72">
            <v>0.92179999999999995</v>
          </cell>
          <cell r="BH72">
            <v>3828.6766914658374</v>
          </cell>
          <cell r="BI72">
            <v>3498.7166914658374</v>
          </cell>
        </row>
        <row r="73">
          <cell r="A73">
            <v>36039</v>
          </cell>
          <cell r="B73">
            <v>112</v>
          </cell>
          <cell r="C73">
            <v>112</v>
          </cell>
          <cell r="D73">
            <v>104</v>
          </cell>
          <cell r="E73">
            <v>88</v>
          </cell>
          <cell r="F73">
            <v>57</v>
          </cell>
          <cell r="G73">
            <v>168</v>
          </cell>
          <cell r="H73">
            <v>39</v>
          </cell>
          <cell r="I73">
            <v>114</v>
          </cell>
          <cell r="J73">
            <v>130</v>
          </cell>
          <cell r="K73">
            <v>62</v>
          </cell>
          <cell r="L73">
            <v>213</v>
          </cell>
          <cell r="M73">
            <v>0</v>
          </cell>
          <cell r="N73">
            <v>146</v>
          </cell>
          <cell r="O73">
            <v>149</v>
          </cell>
          <cell r="P73">
            <v>91</v>
          </cell>
          <cell r="Q73">
            <v>332</v>
          </cell>
          <cell r="R73">
            <v>0</v>
          </cell>
          <cell r="S73">
            <v>20</v>
          </cell>
          <cell r="T73">
            <v>305</v>
          </cell>
          <cell r="U73">
            <v>804</v>
          </cell>
          <cell r="V73">
            <v>228</v>
          </cell>
          <cell r="W73">
            <v>358</v>
          </cell>
          <cell r="X73">
            <v>94</v>
          </cell>
          <cell r="Y73">
            <v>494</v>
          </cell>
          <cell r="Z73">
            <v>389</v>
          </cell>
          <cell r="AA73">
            <v>320</v>
          </cell>
          <cell r="AC73">
            <v>0</v>
          </cell>
          <cell r="AD73">
            <v>760</v>
          </cell>
          <cell r="AE73">
            <v>936</v>
          </cell>
          <cell r="AF73">
            <v>385</v>
          </cell>
          <cell r="AU73">
            <v>6767</v>
          </cell>
          <cell r="AV73">
            <v>-243</v>
          </cell>
          <cell r="AW73">
            <v>2081</v>
          </cell>
          <cell r="AY73">
            <v>4929</v>
          </cell>
          <cell r="AZ73">
            <v>2081</v>
          </cell>
          <cell r="BA73">
            <v>1100</v>
          </cell>
          <cell r="BB73">
            <v>7.4436999999999998</v>
          </cell>
          <cell r="BC73">
            <v>2.2890999999999999</v>
          </cell>
          <cell r="BD73">
            <v>0</v>
          </cell>
          <cell r="BE73">
            <v>5.4218999999999999</v>
          </cell>
          <cell r="BF73">
            <v>2</v>
          </cell>
          <cell r="BG73">
            <v>2.2890999999999999</v>
          </cell>
          <cell r="BH73">
            <v>4141.8941396709633</v>
          </cell>
          <cell r="BI73">
            <v>3471.024139670963</v>
          </cell>
        </row>
        <row r="74">
          <cell r="A74">
            <v>36069</v>
          </cell>
          <cell r="B74">
            <v>82</v>
          </cell>
          <cell r="C74">
            <v>106</v>
          </cell>
          <cell r="D74">
            <v>89</v>
          </cell>
          <cell r="E74">
            <v>86</v>
          </cell>
          <cell r="F74">
            <v>62</v>
          </cell>
          <cell r="G74">
            <v>171</v>
          </cell>
          <cell r="H74">
            <v>0</v>
          </cell>
          <cell r="I74">
            <v>109</v>
          </cell>
          <cell r="J74">
            <v>141</v>
          </cell>
          <cell r="K74">
            <v>64</v>
          </cell>
          <cell r="L74">
            <v>42</v>
          </cell>
          <cell r="M74">
            <v>0</v>
          </cell>
          <cell r="N74">
            <v>0</v>
          </cell>
          <cell r="O74">
            <v>137</v>
          </cell>
          <cell r="P74">
            <v>84</v>
          </cell>
          <cell r="Q74">
            <v>324</v>
          </cell>
          <cell r="R74">
            <v>0</v>
          </cell>
          <cell r="S74">
            <v>19.594326094964572</v>
          </cell>
          <cell r="T74">
            <v>299</v>
          </cell>
          <cell r="U74">
            <v>785</v>
          </cell>
          <cell r="V74">
            <v>253</v>
          </cell>
          <cell r="W74">
            <v>361</v>
          </cell>
          <cell r="X74">
            <v>115</v>
          </cell>
          <cell r="Y74">
            <v>0</v>
          </cell>
          <cell r="Z74">
            <v>359</v>
          </cell>
          <cell r="AA74">
            <v>289</v>
          </cell>
          <cell r="AC74">
            <v>0</v>
          </cell>
          <cell r="AD74">
            <v>732</v>
          </cell>
          <cell r="AE74">
            <v>908</v>
          </cell>
          <cell r="AF74">
            <v>651</v>
          </cell>
          <cell r="AG74">
            <v>15</v>
          </cell>
          <cell r="AL74">
            <v>337</v>
          </cell>
          <cell r="AU74">
            <v>6659.5943260949643</v>
          </cell>
          <cell r="AV74">
            <v>39</v>
          </cell>
          <cell r="AW74">
            <v>2306</v>
          </cell>
          <cell r="AX74">
            <v>337</v>
          </cell>
          <cell r="AY74">
            <v>3977.5943260949643</v>
          </cell>
          <cell r="AZ74">
            <v>2643</v>
          </cell>
          <cell r="BA74">
            <v>1100</v>
          </cell>
          <cell r="BB74">
            <v>7.3255537587044612</v>
          </cell>
          <cell r="BC74">
            <v>2.5366</v>
          </cell>
          <cell r="BD74">
            <v>0.37069999999999997</v>
          </cell>
          <cell r="BE74">
            <v>4.3753537587044615</v>
          </cell>
          <cell r="BF74">
            <v>2</v>
          </cell>
          <cell r="BG74">
            <v>2.9073000000000002</v>
          </cell>
          <cell r="BH74">
            <v>4228.0119290246621</v>
          </cell>
          <cell r="BI74">
            <v>3249.0819290246618</v>
          </cell>
        </row>
        <row r="75">
          <cell r="A75">
            <v>36100</v>
          </cell>
          <cell r="B75">
            <v>78</v>
          </cell>
          <cell r="C75">
            <v>107</v>
          </cell>
          <cell r="D75">
            <v>92</v>
          </cell>
          <cell r="E75">
            <v>91</v>
          </cell>
          <cell r="F75">
            <v>56</v>
          </cell>
          <cell r="G75">
            <v>162</v>
          </cell>
          <cell r="H75">
            <v>0</v>
          </cell>
          <cell r="I75">
            <v>96</v>
          </cell>
          <cell r="J75">
            <v>120</v>
          </cell>
          <cell r="K75">
            <v>59</v>
          </cell>
          <cell r="L75">
            <v>36</v>
          </cell>
          <cell r="M75">
            <v>0</v>
          </cell>
          <cell r="N75">
            <v>0</v>
          </cell>
          <cell r="O75">
            <v>124</v>
          </cell>
          <cell r="P75">
            <v>80</v>
          </cell>
          <cell r="Q75">
            <v>311</v>
          </cell>
          <cell r="R75">
            <v>0</v>
          </cell>
          <cell r="S75">
            <v>9</v>
          </cell>
          <cell r="T75">
            <v>276</v>
          </cell>
          <cell r="U75">
            <v>755</v>
          </cell>
          <cell r="V75">
            <v>247.86822510130185</v>
          </cell>
          <cell r="W75">
            <v>353.67758601411055</v>
          </cell>
          <cell r="X75">
            <v>109</v>
          </cell>
          <cell r="Y75">
            <v>455</v>
          </cell>
          <cell r="Z75">
            <v>374</v>
          </cell>
          <cell r="AA75">
            <v>271</v>
          </cell>
          <cell r="AC75">
            <v>0</v>
          </cell>
          <cell r="AD75">
            <v>699</v>
          </cell>
          <cell r="AE75">
            <v>801</v>
          </cell>
          <cell r="AF75">
            <v>561</v>
          </cell>
          <cell r="AG75">
            <v>670</v>
          </cell>
          <cell r="AL75">
            <v>590</v>
          </cell>
          <cell r="AM75">
            <v>0</v>
          </cell>
          <cell r="AU75">
            <v>7571.545811115413</v>
          </cell>
          <cell r="AV75">
            <v>-12</v>
          </cell>
          <cell r="AW75">
            <v>2731</v>
          </cell>
          <cell r="AX75">
            <v>590</v>
          </cell>
          <cell r="AY75">
            <v>4262.545811115413</v>
          </cell>
          <cell r="AZ75">
            <v>3321</v>
          </cell>
          <cell r="BA75">
            <v>1100</v>
          </cell>
          <cell r="BB75">
            <v>8.3287003922269545</v>
          </cell>
          <cell r="BC75">
            <v>3.0041000000000002</v>
          </cell>
          <cell r="BD75">
            <v>0.64900000000000002</v>
          </cell>
          <cell r="BE75">
            <v>4.6888003922269537</v>
          </cell>
          <cell r="BF75">
            <v>2</v>
          </cell>
          <cell r="BG75">
            <v>3.6530999999999998</v>
          </cell>
          <cell r="BH75">
            <v>4807.979221057125</v>
          </cell>
          <cell r="BI75">
            <v>3600.1942210571256</v>
          </cell>
        </row>
        <row r="76">
          <cell r="A76">
            <v>36130</v>
          </cell>
          <cell r="B76">
            <v>73</v>
          </cell>
          <cell r="C76">
            <v>103</v>
          </cell>
          <cell r="D76">
            <v>77</v>
          </cell>
          <cell r="E76">
            <v>72</v>
          </cell>
          <cell r="F76">
            <v>48</v>
          </cell>
          <cell r="G76">
            <v>158</v>
          </cell>
          <cell r="H76">
            <v>0</v>
          </cell>
          <cell r="I76">
            <v>94</v>
          </cell>
          <cell r="J76">
            <v>130</v>
          </cell>
          <cell r="K76">
            <v>55</v>
          </cell>
          <cell r="L76">
            <v>43</v>
          </cell>
          <cell r="M76">
            <v>0</v>
          </cell>
          <cell r="N76">
            <v>0</v>
          </cell>
          <cell r="O76">
            <v>113</v>
          </cell>
          <cell r="P76">
            <v>78</v>
          </cell>
          <cell r="Q76">
            <v>301</v>
          </cell>
          <cell r="R76">
            <v>0</v>
          </cell>
          <cell r="S76">
            <v>19</v>
          </cell>
          <cell r="T76">
            <v>260</v>
          </cell>
          <cell r="U76">
            <v>692</v>
          </cell>
          <cell r="V76">
            <v>352</v>
          </cell>
          <cell r="W76">
            <v>313</v>
          </cell>
          <cell r="X76">
            <v>116</v>
          </cell>
          <cell r="Y76">
            <v>438</v>
          </cell>
          <cell r="Z76">
            <v>342</v>
          </cell>
          <cell r="AA76">
            <v>275</v>
          </cell>
          <cell r="AC76">
            <v>0</v>
          </cell>
          <cell r="AD76">
            <v>645</v>
          </cell>
          <cell r="AE76">
            <v>752</v>
          </cell>
          <cell r="AF76">
            <v>463</v>
          </cell>
          <cell r="AG76">
            <v>567</v>
          </cell>
          <cell r="AH76">
            <v>38</v>
          </cell>
          <cell r="AL76">
            <v>479</v>
          </cell>
          <cell r="AM76">
            <v>11</v>
          </cell>
          <cell r="AN76">
            <v>0</v>
          </cell>
          <cell r="AU76">
            <v>7065</v>
          </cell>
          <cell r="AV76">
            <v>-42</v>
          </cell>
          <cell r="AW76">
            <v>2465</v>
          </cell>
          <cell r="AX76">
            <v>490</v>
          </cell>
          <cell r="AY76">
            <v>4152</v>
          </cell>
          <cell r="AZ76">
            <v>2955</v>
          </cell>
          <cell r="BA76">
            <v>1100</v>
          </cell>
          <cell r="BB76">
            <v>7.7714999999999996</v>
          </cell>
          <cell r="BC76">
            <v>2.7115</v>
          </cell>
          <cell r="BD76">
            <v>0.53900000000000003</v>
          </cell>
          <cell r="BE76">
            <v>4.5671999999999997</v>
          </cell>
          <cell r="BF76">
            <v>2</v>
          </cell>
          <cell r="BG76">
            <v>3.2505000000000002</v>
          </cell>
          <cell r="BH76">
            <v>4738.43</v>
          </cell>
          <cell r="BI76">
            <v>3675.1849999999999</v>
          </cell>
          <cell r="BL76">
            <v>0</v>
          </cell>
          <cell r="BM76">
            <v>0</v>
          </cell>
        </row>
        <row r="77">
          <cell r="B77">
            <v>84.167685149922022</v>
          </cell>
          <cell r="C77">
            <v>71.393754614046046</v>
          </cell>
          <cell r="D77">
            <v>95.586543017533714</v>
          </cell>
          <cell r="E77">
            <v>83.91393540684183</v>
          </cell>
          <cell r="F77">
            <v>58.456046546530629</v>
          </cell>
          <cell r="G77">
            <v>183.8550886728664</v>
          </cell>
          <cell r="H77">
            <v>58.560695717216959</v>
          </cell>
          <cell r="I77">
            <v>110.34197587968502</v>
          </cell>
          <cell r="J77">
            <v>144.77407969959197</v>
          </cell>
          <cell r="K77">
            <v>75.68028162697766</v>
          </cell>
          <cell r="L77">
            <v>176.45650895297103</v>
          </cell>
          <cell r="M77">
            <v>0</v>
          </cell>
          <cell r="N77">
            <v>121.10759464042799</v>
          </cell>
          <cell r="O77">
            <v>197.52271366376576</v>
          </cell>
          <cell r="P77">
            <v>89.720421048761963</v>
          </cell>
          <cell r="Q77">
            <v>357.05831030253069</v>
          </cell>
          <cell r="R77">
            <v>3.9758462565383557</v>
          </cell>
          <cell r="S77">
            <v>24.408863782355954</v>
          </cell>
          <cell r="T77">
            <v>322.56311784860952</v>
          </cell>
          <cell r="U77">
            <v>898.07319172770315</v>
          </cell>
          <cell r="V77">
            <v>256.84449255509054</v>
          </cell>
          <cell r="W77">
            <v>403.76817439220599</v>
          </cell>
          <cell r="X77">
            <v>105.03876340319454</v>
          </cell>
          <cell r="Y77">
            <v>359.62843004347724</v>
          </cell>
          <cell r="Z77">
            <v>176.48657534246576</v>
          </cell>
          <cell r="AA77">
            <v>137.34136986301368</v>
          </cell>
          <cell r="AB77">
            <v>673.45637524895676</v>
          </cell>
          <cell r="AC77">
            <v>6.9559963671941523</v>
          </cell>
          <cell r="AD77">
            <v>702.03178082191778</v>
          </cell>
          <cell r="AE77">
            <v>286.17643835616434</v>
          </cell>
          <cell r="AF77">
            <v>171.57260273972602</v>
          </cell>
          <cell r="AG77">
            <v>104.27616438356164</v>
          </cell>
          <cell r="AH77">
            <v>3.1649315068493151</v>
          </cell>
          <cell r="AI77">
            <v>0</v>
          </cell>
          <cell r="AJ77">
            <v>0</v>
          </cell>
          <cell r="AK77">
            <v>0</v>
          </cell>
          <cell r="AL77">
            <v>117.10246575342467</v>
          </cell>
          <cell r="AM77">
            <v>0.91616438356164376</v>
          </cell>
          <cell r="AN77">
            <v>0</v>
          </cell>
          <cell r="BA77">
            <v>1100</v>
          </cell>
        </row>
        <row r="78">
          <cell r="A78">
            <v>36161</v>
          </cell>
          <cell r="B78">
            <v>71.519290246620699</v>
          </cell>
          <cell r="C78">
            <v>100.91077938906756</v>
          </cell>
          <cell r="D78">
            <v>75.438155465613605</v>
          </cell>
          <cell r="E78">
            <v>70.539573941872462</v>
          </cell>
          <cell r="F78">
            <v>47.026382627914977</v>
          </cell>
          <cell r="G78">
            <v>154.79517615022013</v>
          </cell>
          <cell r="H78">
            <v>0</v>
          </cell>
          <cell r="I78">
            <v>92.093332646333494</v>
          </cell>
          <cell r="J78">
            <v>127.36311961726973</v>
          </cell>
          <cell r="K78">
            <v>53.88439676115258</v>
          </cell>
          <cell r="L78">
            <v>42.127801104173834</v>
          </cell>
          <cell r="M78">
            <v>0</v>
          </cell>
          <cell r="N78">
            <v>0</v>
          </cell>
          <cell r="O78">
            <v>110.70794243654984</v>
          </cell>
          <cell r="P78">
            <v>76.417871770361842</v>
          </cell>
          <cell r="Q78">
            <v>294.89460772921683</v>
          </cell>
          <cell r="R78">
            <v>0</v>
          </cell>
          <cell r="S78">
            <v>18.614609790216345</v>
          </cell>
          <cell r="T78">
            <v>254.72623923453946</v>
          </cell>
          <cell r="U78">
            <v>677.96368288577423</v>
          </cell>
          <cell r="V78">
            <v>344.86013927137651</v>
          </cell>
          <cell r="W78">
            <v>306.65120338619556</v>
          </cell>
          <cell r="X78">
            <v>113.64709135079453</v>
          </cell>
          <cell r="Y78">
            <v>414.09409187313776</v>
          </cell>
          <cell r="Z78">
            <v>323.33374296943629</v>
          </cell>
          <cell r="AA78">
            <v>259.99058279706134</v>
          </cell>
          <cell r="AB78">
            <v>997.41841763963544</v>
          </cell>
          <cell r="AC78">
            <v>0</v>
          </cell>
          <cell r="AD78">
            <v>631.9170165626075</v>
          </cell>
          <cell r="AE78">
            <v>710.9560664123278</v>
          </cell>
          <cell r="AF78">
            <v>437.72959940014329</v>
          </cell>
          <cell r="AG78">
            <v>536.05331071248656</v>
          </cell>
          <cell r="AH78">
            <v>360</v>
          </cell>
          <cell r="AI78">
            <v>360</v>
          </cell>
          <cell r="AL78">
            <v>452.8563242174269</v>
          </cell>
          <cell r="AM78">
            <v>360</v>
          </cell>
          <cell r="AN78">
            <v>360</v>
          </cell>
          <cell r="AO78">
            <v>0</v>
          </cell>
          <cell r="AU78">
            <v>8241.1121307498925</v>
          </cell>
          <cell r="AW78">
            <v>3036.6559930875651</v>
          </cell>
          <cell r="AX78">
            <v>1172.8563242174268</v>
          </cell>
          <cell r="AY78">
            <v>4031.5998134448996</v>
          </cell>
          <cell r="AZ78">
            <v>4209.5123173049924</v>
          </cell>
          <cell r="BA78">
            <v>1200</v>
          </cell>
          <cell r="BB78">
            <v>9.8893345568998718</v>
          </cell>
          <cell r="BC78">
            <v>3.6439871917050777</v>
          </cell>
          <cell r="BD78">
            <v>1.407427589060912</v>
          </cell>
          <cell r="BE78">
            <v>4.8379197761338792</v>
          </cell>
          <cell r="BF78">
            <v>2</v>
          </cell>
          <cell r="BG78">
            <v>5.0514147807659908</v>
          </cell>
          <cell r="BH78">
            <v>5479.0547542487102</v>
          </cell>
          <cell r="BI78">
            <v>3942.5827584323879</v>
          </cell>
          <cell r="BK78">
            <v>0</v>
          </cell>
          <cell r="BL78">
            <v>0</v>
          </cell>
          <cell r="BM78">
            <v>0</v>
          </cell>
        </row>
        <row r="79">
          <cell r="A79">
            <v>36192</v>
          </cell>
          <cell r="B79">
            <v>70.068614758635263</v>
          </cell>
          <cell r="C79">
            <v>98.863935892320981</v>
          </cell>
          <cell r="D79">
            <v>73.907990909793355</v>
          </cell>
          <cell r="E79">
            <v>69.108770720845726</v>
          </cell>
          <cell r="F79">
            <v>46.07251381389716</v>
          </cell>
          <cell r="G79">
            <v>151.6553579707448</v>
          </cell>
          <cell r="H79">
            <v>0</v>
          </cell>
          <cell r="I79">
            <v>90.22533955221526</v>
          </cell>
          <cell r="J79">
            <v>124.77972491263813</v>
          </cell>
          <cell r="K79">
            <v>52.791422078423828</v>
          </cell>
          <cell r="L79">
            <v>41.273293624949538</v>
          </cell>
          <cell r="M79">
            <v>0</v>
          </cell>
          <cell r="N79">
            <v>0</v>
          </cell>
          <cell r="O79">
            <v>108.46237627021623</v>
          </cell>
          <cell r="P79">
            <v>74.867834947582878</v>
          </cell>
          <cell r="Q79">
            <v>288.91305537464677</v>
          </cell>
          <cell r="R79">
            <v>0</v>
          </cell>
          <cell r="S79">
            <v>18.237036718000958</v>
          </cell>
          <cell r="T79">
            <v>249.55944982527626</v>
          </cell>
          <cell r="U79">
            <v>664.21207415035065</v>
          </cell>
          <cell r="V79">
            <v>337.86510130191249</v>
          </cell>
          <cell r="W79">
            <v>300.43118382812105</v>
          </cell>
          <cell r="X79">
            <v>111.34190838358479</v>
          </cell>
          <cell r="Y79">
            <v>405.69473350802406</v>
          </cell>
          <cell r="Z79">
            <v>305.68628462755993</v>
          </cell>
          <cell r="AA79">
            <v>245.80037506602039</v>
          </cell>
          <cell r="AB79">
            <v>957.18139320160435</v>
          </cell>
          <cell r="AC79">
            <v>0</v>
          </cell>
          <cell r="AD79">
            <v>619.09940437424302</v>
          </cell>
          <cell r="AE79">
            <v>672.15229836235403</v>
          </cell>
          <cell r="AF79">
            <v>413.83844965660893</v>
          </cell>
          <cell r="AG79">
            <v>506.79568240884942</v>
          </cell>
          <cell r="AH79">
            <v>340.35130838888034</v>
          </cell>
          <cell r="AI79">
            <v>340.35130838888034</v>
          </cell>
          <cell r="AJ79">
            <v>360</v>
          </cell>
          <cell r="AK79">
            <v>360</v>
          </cell>
          <cell r="AL79">
            <v>428.13956238772289</v>
          </cell>
          <cell r="AM79">
            <v>340.35130838888034</v>
          </cell>
          <cell r="AN79">
            <v>340.35130838888034</v>
          </cell>
          <cell r="AO79">
            <v>360</v>
          </cell>
          <cell r="AP79">
            <v>360</v>
          </cell>
          <cell r="AU79">
            <v>9371.2490089810599</v>
          </cell>
          <cell r="AW79">
            <v>3612.5884515798157</v>
          </cell>
          <cell r="AX79">
            <v>1828.8421791654837</v>
          </cell>
          <cell r="AY79">
            <v>3929.8183782357605</v>
          </cell>
          <cell r="AZ79">
            <v>5441.4306307452989</v>
          </cell>
          <cell r="BA79">
            <v>1200</v>
          </cell>
          <cell r="BB79">
            <v>11.245498810777271</v>
          </cell>
          <cell r="BC79">
            <v>4.3351061418957784</v>
          </cell>
          <cell r="BD79">
            <v>2.1946106149985805</v>
          </cell>
          <cell r="BE79">
            <v>4.7157820538829132</v>
          </cell>
          <cell r="BF79">
            <v>2</v>
          </cell>
          <cell r="BG79">
            <v>6.5297167568943584</v>
          </cell>
          <cell r="BH79">
            <v>5804.6858882780871</v>
          </cell>
          <cell r="BI79">
            <v>3871.4887080560525</v>
          </cell>
          <cell r="BK79">
            <v>0</v>
          </cell>
          <cell r="BL79">
            <v>0</v>
          </cell>
          <cell r="BM79">
            <v>0</v>
          </cell>
        </row>
        <row r="80">
          <cell r="A80">
            <v>36220</v>
          </cell>
          <cell r="B80">
            <v>68.647364330157345</v>
          </cell>
          <cell r="C80">
            <v>96.858609945290482</v>
          </cell>
          <cell r="D80">
            <v>72.408863745508427</v>
          </cell>
          <cell r="E80">
            <v>67.706989476319549</v>
          </cell>
          <cell r="F80">
            <v>45.137992984213049</v>
          </cell>
          <cell r="G80">
            <v>148.57922690636792</v>
          </cell>
          <cell r="H80">
            <v>0</v>
          </cell>
          <cell r="I80">
            <v>88.395236260750536</v>
          </cell>
          <cell r="J80">
            <v>122.24873099891032</v>
          </cell>
          <cell r="K80">
            <v>51.720616961077447</v>
          </cell>
          <cell r="L80">
            <v>40.436118715024186</v>
          </cell>
          <cell r="M80">
            <v>0</v>
          </cell>
          <cell r="N80">
            <v>0</v>
          </cell>
          <cell r="O80">
            <v>106.26235848366821</v>
          </cell>
          <cell r="P80">
            <v>73.349238599346194</v>
          </cell>
          <cell r="Q80">
            <v>283.05283100516931</v>
          </cell>
          <cell r="R80">
            <v>0</v>
          </cell>
          <cell r="S80">
            <v>17.867122222917661</v>
          </cell>
          <cell r="T80">
            <v>244.49746199782064</v>
          </cell>
          <cell r="U80">
            <v>650.73939885573805</v>
          </cell>
          <cell r="V80">
            <v>331.01194855089562</v>
          </cell>
          <cell r="W80">
            <v>294.33732925122257</v>
          </cell>
          <cell r="X80">
            <v>109.08348304518152</v>
          </cell>
          <cell r="Y80">
            <v>397.46574516829872</v>
          </cell>
          <cell r="Z80">
            <v>289.00201924868247</v>
          </cell>
          <cell r="AA80">
            <v>232.38466460054877</v>
          </cell>
          <cell r="AB80">
            <v>918.85242901753008</v>
          </cell>
          <cell r="AC80">
            <v>0</v>
          </cell>
          <cell r="AD80">
            <v>606.54178072536274</v>
          </cell>
          <cell r="AE80">
            <v>635.46642828950075</v>
          </cell>
          <cell r="AF80">
            <v>391.25127167292396</v>
          </cell>
          <cell r="AG80">
            <v>479.13492664913156</v>
          </cell>
          <cell r="AH80">
            <v>321.77503645006311</v>
          </cell>
          <cell r="AI80">
            <v>321.77503645006311</v>
          </cell>
          <cell r="AJ80">
            <v>340.35130838888034</v>
          </cell>
          <cell r="AK80">
            <v>340.35130838888034</v>
          </cell>
          <cell r="AL80">
            <v>404.77183397695597</v>
          </cell>
          <cell r="AM80">
            <v>321.77503645006311</v>
          </cell>
          <cell r="AN80">
            <v>321.77503645006311</v>
          </cell>
          <cell r="AO80">
            <v>340.35130838888034</v>
          </cell>
          <cell r="AP80">
            <v>340.35130838888034</v>
          </cell>
          <cell r="AQ80">
            <v>360</v>
          </cell>
          <cell r="AR80">
            <v>360</v>
          </cell>
          <cell r="AU80">
            <v>9716.8649720227586</v>
          </cell>
          <cell r="AW80">
            <v>3436.6470970148052</v>
          </cell>
          <cell r="AX80">
            <v>2449.0245236548431</v>
          </cell>
          <cell r="AY80">
            <v>3831.1933513531094</v>
          </cell>
          <cell r="AZ80">
            <v>5885.6716206696483</v>
          </cell>
          <cell r="BA80">
            <v>1200</v>
          </cell>
          <cell r="BB80">
            <v>11.66023796642731</v>
          </cell>
          <cell r="BC80">
            <v>4.1239765164177662</v>
          </cell>
          <cell r="BD80">
            <v>2.9388294283858118</v>
          </cell>
          <cell r="BE80">
            <v>4.5974320216237317</v>
          </cell>
          <cell r="BF80">
            <v>2</v>
          </cell>
          <cell r="BG80">
            <v>7.0628059448035776</v>
          </cell>
          <cell r="BH80">
            <v>6199.8407147883063</v>
          </cell>
          <cell r="BI80">
            <v>3839.1405732438852</v>
          </cell>
          <cell r="BK80">
            <v>0</v>
          </cell>
          <cell r="BL80">
            <v>0</v>
          </cell>
          <cell r="BM80">
            <v>0</v>
          </cell>
        </row>
        <row r="81">
          <cell r="A81">
            <v>36251</v>
          </cell>
          <cell r="B81">
            <v>67.254942112247122</v>
          </cell>
          <cell r="C81">
            <v>94.893959418650027</v>
          </cell>
          <cell r="D81">
            <v>70.940144419767506</v>
          </cell>
          <cell r="E81">
            <v>66.333641535366993</v>
          </cell>
          <cell r="F81">
            <v>44.222427690244679</v>
          </cell>
          <cell r="G81">
            <v>145.56549114705538</v>
          </cell>
          <cell r="H81">
            <v>0</v>
          </cell>
          <cell r="I81">
            <v>86.602254226729144</v>
          </cell>
          <cell r="J81">
            <v>119.76907499441265</v>
          </cell>
          <cell r="K81">
            <v>50.671531728405355</v>
          </cell>
          <cell r="L81">
            <v>39.615924805844188</v>
          </cell>
          <cell r="M81">
            <v>0</v>
          </cell>
          <cell r="N81">
            <v>0</v>
          </cell>
          <cell r="O81">
            <v>104.10696518745101</v>
          </cell>
          <cell r="P81">
            <v>71.861444996647592</v>
          </cell>
          <cell r="Q81">
            <v>277.31147364090936</v>
          </cell>
          <cell r="R81">
            <v>0</v>
          </cell>
          <cell r="S81">
            <v>17.504710960721848</v>
          </cell>
          <cell r="T81">
            <v>239.5381499888253</v>
          </cell>
          <cell r="U81">
            <v>637.5399992010274</v>
          </cell>
          <cell r="V81">
            <v>324.29780306179424</v>
          </cell>
          <cell r="W81">
            <v>288.36708056347049</v>
          </cell>
          <cell r="X81">
            <v>106.87086691809129</v>
          </cell>
          <cell r="Y81">
            <v>389.40367112028673</v>
          </cell>
          <cell r="Z81">
            <v>273.22837605088182</v>
          </cell>
          <cell r="AA81">
            <v>219.7011795730775</v>
          </cell>
          <cell r="AB81">
            <v>882.33322674424608</v>
          </cell>
          <cell r="AC81">
            <v>0</v>
          </cell>
          <cell r="AD81">
            <v>594.2388720876628</v>
          </cell>
          <cell r="AE81">
            <v>600.78286195983378</v>
          </cell>
          <cell r="AF81">
            <v>369.89689506303597</v>
          </cell>
          <cell r="AG81">
            <v>452.98388661067258</v>
          </cell>
          <cell r="AH81">
            <v>304.21265184071842</v>
          </cell>
          <cell r="AI81">
            <v>304.21265184071842</v>
          </cell>
          <cell r="AJ81">
            <v>321.77503645006311</v>
          </cell>
          <cell r="AK81">
            <v>321.77503645006311</v>
          </cell>
          <cell r="AL81">
            <v>382.67950914728783</v>
          </cell>
          <cell r="AM81">
            <v>304.21265184071842</v>
          </cell>
          <cell r="AN81">
            <v>304.21265184071842</v>
          </cell>
          <cell r="AO81">
            <v>321.77503645006311</v>
          </cell>
          <cell r="AP81">
            <v>321.77503645006311</v>
          </cell>
          <cell r="AQ81">
            <v>340.35130838888034</v>
          </cell>
          <cell r="AR81">
            <v>340.35130838888034</v>
          </cell>
          <cell r="AU81">
            <v>9320.8365081512875</v>
          </cell>
          <cell r="AW81">
            <v>3269.877892302768</v>
          </cell>
          <cell r="AX81">
            <v>2315.3575025066116</v>
          </cell>
          <cell r="AY81">
            <v>3735.6011133419074</v>
          </cell>
          <cell r="AZ81">
            <v>5585.2353948093796</v>
          </cell>
          <cell r="BA81">
            <v>1200</v>
          </cell>
          <cell r="BB81">
            <v>11.185003809781545</v>
          </cell>
          <cell r="BC81">
            <v>3.9238534707633215</v>
          </cell>
          <cell r="BD81">
            <v>2.7784290030079339</v>
          </cell>
          <cell r="BE81">
            <v>4.4827213360102887</v>
          </cell>
          <cell r="BF81">
            <v>2</v>
          </cell>
          <cell r="BG81">
            <v>6.7022824737712554</v>
          </cell>
          <cell r="BH81">
            <v>6226.2318419207841</v>
          </cell>
          <cell r="BI81">
            <v>4011.6909228153604</v>
          </cell>
          <cell r="BK81">
            <v>0</v>
          </cell>
          <cell r="BL81">
            <v>0</v>
          </cell>
          <cell r="BM81">
            <v>0</v>
          </cell>
        </row>
        <row r="82">
          <cell r="A82">
            <v>36281</v>
          </cell>
          <cell r="B82">
            <v>65.890763362266782</v>
          </cell>
          <cell r="C82">
            <v>92.969159264568177</v>
          </cell>
          <cell r="D82">
            <v>69.501216149240292</v>
          </cell>
          <cell r="E82">
            <v>64.988150165523365</v>
          </cell>
          <cell r="F82">
            <v>43.325433443682265</v>
          </cell>
          <cell r="G82">
            <v>142.61288508545411</v>
          </cell>
          <cell r="H82">
            <v>0</v>
          </cell>
          <cell r="I82">
            <v>84.845640493877752</v>
          </cell>
          <cell r="J82">
            <v>117.33971557663943</v>
          </cell>
          <cell r="K82">
            <v>49.643725820885919</v>
          </cell>
          <cell r="L82">
            <v>38.812367459965358</v>
          </cell>
          <cell r="M82">
            <v>0</v>
          </cell>
          <cell r="N82">
            <v>0</v>
          </cell>
          <cell r="O82">
            <v>101.99529123200199</v>
          </cell>
          <cell r="P82">
            <v>70.403829345983667</v>
          </cell>
          <cell r="Q82">
            <v>271.68657221975752</v>
          </cell>
          <cell r="R82">
            <v>0</v>
          </cell>
          <cell r="S82">
            <v>17.149650738124226</v>
          </cell>
          <cell r="T82">
            <v>234.67943115327887</v>
          </cell>
          <cell r="U82">
            <v>624.60833214641923</v>
          </cell>
          <cell r="V82">
            <v>317.71984525366986</v>
          </cell>
          <cell r="W82">
            <v>282.51793058067807</v>
          </cell>
          <cell r="X82">
            <v>104.70313082223213</v>
          </cell>
          <cell r="Y82">
            <v>381.50512572536184</v>
          </cell>
          <cell r="Z82">
            <v>267.68629493692936</v>
          </cell>
          <cell r="AA82">
            <v>215.24482780016251</v>
          </cell>
          <cell r="AB82">
            <v>864.4362484624537</v>
          </cell>
          <cell r="AC82">
            <v>0</v>
          </cell>
          <cell r="AD82">
            <v>582.18551189948028</v>
          </cell>
          <cell r="AE82">
            <v>567.99231423790422</v>
          </cell>
          <cell r="AF82">
            <v>349.70803389913516</v>
          </cell>
          <cell r="AG82">
            <v>428.2601624639517</v>
          </cell>
          <cell r="AH82">
            <v>287.60881689566509</v>
          </cell>
          <cell r="AI82">
            <v>287.60881689566509</v>
          </cell>
          <cell r="AJ82">
            <v>304.21265184071842</v>
          </cell>
          <cell r="AK82">
            <v>304.21265184071842</v>
          </cell>
          <cell r="AL82">
            <v>361.79297675526084</v>
          </cell>
          <cell r="AM82">
            <v>287.60881689566509</v>
          </cell>
          <cell r="AN82">
            <v>287.60881689566509</v>
          </cell>
          <cell r="AO82">
            <v>304.21265184071842</v>
          </cell>
          <cell r="AP82">
            <v>304.21265184071842</v>
          </cell>
          <cell r="AQ82">
            <v>321.77503645006311</v>
          </cell>
          <cell r="AR82">
            <v>321.77503645006311</v>
          </cell>
          <cell r="AS82">
            <v>360</v>
          </cell>
          <cell r="AT82">
            <v>360</v>
          </cell>
          <cell r="AU82">
            <v>9680.6042658780952</v>
          </cell>
          <cell r="AW82">
            <v>3111.7889599732389</v>
          </cell>
          <cell r="AX82">
            <v>2908.9859871281537</v>
          </cell>
          <cell r="AY82">
            <v>3659.8293187767031</v>
          </cell>
          <cell r="AZ82">
            <v>6020.7749471013922</v>
          </cell>
          <cell r="BA82">
            <v>1200</v>
          </cell>
          <cell r="BB82">
            <v>11.616725119053713</v>
          </cell>
          <cell r="BC82">
            <v>3.7341467519678866</v>
          </cell>
          <cell r="BD82">
            <v>3.4907831845537842</v>
          </cell>
          <cell r="BE82">
            <v>4.3917951825320438</v>
          </cell>
          <cell r="BF82">
            <v>2</v>
          </cell>
          <cell r="BG82">
            <v>7.2249299365216704</v>
          </cell>
          <cell r="BH82">
            <v>6633.7305570455046</v>
          </cell>
          <cell r="BI82">
            <v>4137.5777013534962</v>
          </cell>
          <cell r="BK82">
            <v>0</v>
          </cell>
          <cell r="BL82">
            <v>0</v>
          </cell>
          <cell r="BM82">
            <v>0</v>
          </cell>
        </row>
        <row r="83">
          <cell r="A83">
            <v>36312</v>
          </cell>
          <cell r="B83">
            <v>64.554255198319979</v>
          </cell>
          <cell r="C83">
            <v>91.083401170232278</v>
          </cell>
          <cell r="D83">
            <v>68.09147466124162</v>
          </cell>
          <cell r="E83">
            <v>63.669950332589536</v>
          </cell>
          <cell r="F83">
            <v>42.446633555059712</v>
          </cell>
          <cell r="G83">
            <v>139.72016878540487</v>
          </cell>
          <cell r="H83">
            <v>0</v>
          </cell>
          <cell r="I83">
            <v>83.124657378658583</v>
          </cell>
          <cell r="J83">
            <v>114.95963254495335</v>
          </cell>
          <cell r="K83">
            <v>48.63676761517258</v>
          </cell>
          <cell r="L83">
            <v>38.025109226407658</v>
          </cell>
          <cell r="M83">
            <v>0</v>
          </cell>
          <cell r="N83">
            <v>0</v>
          </cell>
          <cell r="O83">
            <v>99.926449827536402</v>
          </cell>
          <cell r="P83">
            <v>68.975779526972019</v>
          </cell>
          <cell r="Q83">
            <v>266.1757645848536</v>
          </cell>
          <cell r="R83">
            <v>0</v>
          </cell>
          <cell r="S83">
            <v>16.801792448877798</v>
          </cell>
          <cell r="T83">
            <v>229.9192650899067</v>
          </cell>
          <cell r="U83">
            <v>611.93896708544412</v>
          </cell>
          <cell r="V83">
            <v>311.27531273710446</v>
          </cell>
          <cell r="W83">
            <v>276.7874229736185</v>
          </cell>
          <cell r="X83">
            <v>102.57936442472763</v>
          </cell>
          <cell r="Y83">
            <v>373.76679201815989</v>
          </cell>
          <cell r="Z83">
            <v>262.25662770735289</v>
          </cell>
          <cell r="AA83">
            <v>210.87886730854402</v>
          </cell>
          <cell r="AB83">
            <v>846.90228703405683</v>
          </cell>
          <cell r="AC83">
            <v>0</v>
          </cell>
          <cell r="AD83">
            <v>570.37663839611469</v>
          </cell>
          <cell r="AE83">
            <v>556.47133123055426</v>
          </cell>
          <cell r="AF83">
            <v>330.62107469909324</v>
          </cell>
          <cell r="AG83">
            <v>404.88585173733446</v>
          </cell>
          <cell r="AH83">
            <v>271.91121426282643</v>
          </cell>
          <cell r="AI83">
            <v>271.91121426282643</v>
          </cell>
          <cell r="AJ83">
            <v>287.60881689566509</v>
          </cell>
          <cell r="AK83">
            <v>287.60881689566509</v>
          </cell>
          <cell r="AL83">
            <v>342.04642501266886</v>
          </cell>
          <cell r="AM83">
            <v>271.91121426282643</v>
          </cell>
          <cell r="AN83">
            <v>271.91121426282643</v>
          </cell>
          <cell r="AO83">
            <v>287.60881689566509</v>
          </cell>
          <cell r="AP83">
            <v>287.60881689566509</v>
          </cell>
          <cell r="AQ83">
            <v>304.21265184071842</v>
          </cell>
          <cell r="AR83">
            <v>304.21265184071842</v>
          </cell>
          <cell r="AS83">
            <v>340.35130838888034</v>
          </cell>
          <cell r="AT83">
            <v>340.35130838888034</v>
          </cell>
          <cell r="AU83">
            <v>9317.2038223700674</v>
          </cell>
          <cell r="AW83">
            <v>2981.3949583800795</v>
          </cell>
          <cell r="AX83">
            <v>2750.2144077888493</v>
          </cell>
          <cell r="AY83">
            <v>3585.5944562011387</v>
          </cell>
          <cell r="AZ83">
            <v>5731.6093661689283</v>
          </cell>
          <cell r="BA83">
            <v>1200</v>
          </cell>
          <cell r="BB83">
            <v>11.180644586844082</v>
          </cell>
          <cell r="BC83">
            <v>3.5776739500560955</v>
          </cell>
          <cell r="BD83">
            <v>3.3002572893466189</v>
          </cell>
          <cell r="BE83">
            <v>4.3027133474413661</v>
          </cell>
          <cell r="BF83">
            <v>2</v>
          </cell>
          <cell r="BG83">
            <v>6.8779312394027139</v>
          </cell>
          <cell r="BH83">
            <v>6670.8143951650745</v>
          </cell>
          <cell r="BI83">
            <v>4370.3619765134154</v>
          </cell>
          <cell r="BK83">
            <v>0</v>
          </cell>
          <cell r="BL83">
            <v>0</v>
          </cell>
          <cell r="BM83">
            <v>0</v>
          </cell>
        </row>
        <row r="84">
          <cell r="A84">
            <v>36342</v>
          </cell>
          <cell r="B84">
            <v>63.24485635867218</v>
          </cell>
          <cell r="C84">
            <v>89.235893218400463</v>
          </cell>
          <cell r="D84">
            <v>66.710327939969289</v>
          </cell>
          <cell r="E84">
            <v>62.378488463347871</v>
          </cell>
          <cell r="F84">
            <v>41.585658975565273</v>
          </cell>
          <cell r="G84">
            <v>136.88612746123567</v>
          </cell>
          <cell r="H84">
            <v>0</v>
          </cell>
          <cell r="I84">
            <v>81.438582160481971</v>
          </cell>
          <cell r="J84">
            <v>112.62782639215591</v>
          </cell>
          <cell r="K84">
            <v>47.650234242835197</v>
          </cell>
          <cell r="L84">
            <v>37.253819498943884</v>
          </cell>
          <cell r="M84">
            <v>0</v>
          </cell>
          <cell r="N84">
            <v>0</v>
          </cell>
          <cell r="O84">
            <v>97.899572171643243</v>
          </cell>
          <cell r="P84">
            <v>67.576695835293549</v>
          </cell>
          <cell r="Q84">
            <v>260.7767364926072</v>
          </cell>
          <cell r="R84">
            <v>0</v>
          </cell>
          <cell r="S84">
            <v>16.460990011161247</v>
          </cell>
          <cell r="T84">
            <v>225.25565278431182</v>
          </cell>
          <cell r="U84">
            <v>599.52658356439929</v>
          </cell>
          <cell r="V84">
            <v>304.9614991541452</v>
          </cell>
          <cell r="W84">
            <v>271.17315123649848</v>
          </cell>
          <cell r="X84">
            <v>100.49867585761606</v>
          </cell>
          <cell r="Y84">
            <v>366.18542031363137</v>
          </cell>
          <cell r="Z84">
            <v>256.93709419317969</v>
          </cell>
          <cell r="AA84">
            <v>206.60146462901878</v>
          </cell>
          <cell r="AB84">
            <v>829.72397913582984</v>
          </cell>
          <cell r="AC84">
            <v>0</v>
          </cell>
          <cell r="AD84">
            <v>558.8072924841581</v>
          </cell>
          <cell r="AE84">
            <v>545.18403633152616</v>
          </cell>
          <cell r="AF84">
            <v>323.9148575760837</v>
          </cell>
          <cell r="AG84">
            <v>382.78730385263333</v>
          </cell>
          <cell r="AH84">
            <v>257.07038205545041</v>
          </cell>
          <cell r="AI84">
            <v>257.07038205545041</v>
          </cell>
          <cell r="AJ84">
            <v>271.91121426282643</v>
          </cell>
          <cell r="AK84">
            <v>271.91121426282643</v>
          </cell>
          <cell r="AL84">
            <v>323.37763411889136</v>
          </cell>
          <cell r="AM84">
            <v>257.07038205545041</v>
          </cell>
          <cell r="AN84">
            <v>257.07038205545041</v>
          </cell>
          <cell r="AO84">
            <v>271.91121426282643</v>
          </cell>
          <cell r="AP84">
            <v>271.91121426282643</v>
          </cell>
          <cell r="AQ84">
            <v>287.60881689566509</v>
          </cell>
          <cell r="AR84">
            <v>287.60881689566509</v>
          </cell>
          <cell r="AS84">
            <v>321.77503645006311</v>
          </cell>
          <cell r="AT84">
            <v>321.77503645006311</v>
          </cell>
          <cell r="AU84">
            <v>8981.6305672829694</v>
          </cell>
          <cell r="AW84">
            <v>2868.656682880955</v>
          </cell>
          <cell r="AX84">
            <v>2600.1085334469012</v>
          </cell>
          <cell r="AY84">
            <v>3512.8653509551136</v>
          </cell>
          <cell r="AZ84">
            <v>5468.7652163278563</v>
          </cell>
          <cell r="BA84">
            <v>1200</v>
          </cell>
          <cell r="BB84">
            <v>10.777956680739562</v>
          </cell>
          <cell r="BC84">
            <v>3.4423880194571459</v>
          </cell>
          <cell r="BD84">
            <v>3.1201302401362816</v>
          </cell>
          <cell r="BE84">
            <v>4.2154384211461364</v>
          </cell>
          <cell r="BF84">
            <v>2</v>
          </cell>
          <cell r="BG84">
            <v>6.5625182595934275</v>
          </cell>
          <cell r="BH84">
            <v>6808.9897090935756</v>
          </cell>
          <cell r="BI84">
            <v>4499.7204051339086</v>
          </cell>
          <cell r="BK84">
            <v>0</v>
          </cell>
          <cell r="BL84">
            <v>0</v>
          </cell>
          <cell r="BM84">
            <v>0</v>
          </cell>
        </row>
        <row r="85">
          <cell r="A85">
            <v>36373</v>
          </cell>
          <cell r="B85">
            <v>61.962016966050825</v>
          </cell>
          <cell r="C85">
            <v>87.425859554838823</v>
          </cell>
          <cell r="D85">
            <v>65.357195977889234</v>
          </cell>
          <cell r="E85">
            <v>61.113222213091191</v>
          </cell>
          <cell r="F85">
            <v>40.74214814206082</v>
          </cell>
          <cell r="G85">
            <v>134.10957096761683</v>
          </cell>
          <cell r="H85">
            <v>0</v>
          </cell>
          <cell r="I85">
            <v>79.786706778202415</v>
          </cell>
          <cell r="J85">
            <v>110.34331788474802</v>
          </cell>
          <cell r="K85">
            <v>46.68371141277801</v>
          </cell>
          <cell r="L85">
            <v>36.498174377262806</v>
          </cell>
          <cell r="M85">
            <v>0</v>
          </cell>
          <cell r="N85">
            <v>0</v>
          </cell>
          <cell r="O85">
            <v>95.913807084434836</v>
          </cell>
          <cell r="P85">
            <v>66.205990730848811</v>
          </cell>
          <cell r="Q85">
            <v>255.48722064083969</v>
          </cell>
          <cell r="R85">
            <v>0</v>
          </cell>
          <cell r="S85">
            <v>16.1271003062324</v>
          </cell>
          <cell r="T85">
            <v>220.68663576949604</v>
          </cell>
          <cell r="U85">
            <v>587.36596904804344</v>
          </cell>
          <cell r="V85">
            <v>298.77575304177918</v>
          </cell>
          <cell r="W85">
            <v>265.67275767635488</v>
          </cell>
          <cell r="X85">
            <v>98.460191343313639</v>
          </cell>
          <cell r="Y85">
            <v>346.19913032410142</v>
          </cell>
          <cell r="Z85">
            <v>251.72546047568957</v>
          </cell>
          <cell r="AA85">
            <v>202.41082348191415</v>
          </cell>
          <cell r="AB85">
            <v>800.33541428170508</v>
          </cell>
          <cell r="AC85">
            <v>0</v>
          </cell>
          <cell r="AD85">
            <v>547.472615658942</v>
          </cell>
          <cell r="AE85">
            <v>534.12568948244689</v>
          </cell>
          <cell r="AF85">
            <v>317.3446673174895</v>
          </cell>
          <cell r="AG85">
            <v>375.02296283503932</v>
          </cell>
          <cell r="AH85">
            <v>243.03955800167191</v>
          </cell>
          <cell r="AI85">
            <v>243.03955800167191</v>
          </cell>
          <cell r="AJ85">
            <v>257.07038205545041</v>
          </cell>
          <cell r="AK85">
            <v>257.07038205545041</v>
          </cell>
          <cell r="AL85">
            <v>316.81834073718494</v>
          </cell>
          <cell r="AM85">
            <v>243.03955800167191</v>
          </cell>
          <cell r="AN85">
            <v>243.03955800167191</v>
          </cell>
          <cell r="AO85">
            <v>257.07038205545041</v>
          </cell>
          <cell r="AP85">
            <v>257.07038205545041</v>
          </cell>
          <cell r="AQ85">
            <v>271.91121426282643</v>
          </cell>
          <cell r="AR85">
            <v>271.91121426282643</v>
          </cell>
          <cell r="AS85">
            <v>304.21265184071842</v>
          </cell>
          <cell r="AT85">
            <v>304.21265184071842</v>
          </cell>
          <cell r="AU85">
            <v>8672.5245326642689</v>
          </cell>
          <cell r="AW85">
            <v>2774.1858154081624</v>
          </cell>
          <cell r="AX85">
            <v>2469.2859530585197</v>
          </cell>
          <cell r="AY85">
            <v>3429.0527641975868</v>
          </cell>
          <cell r="AZ85">
            <v>5243.4717684666821</v>
          </cell>
          <cell r="BA85">
            <v>1200</v>
          </cell>
          <cell r="BB85">
            <v>10.407029439197123</v>
          </cell>
          <cell r="BC85">
            <v>3.3290229784897947</v>
          </cell>
          <cell r="BD85">
            <v>2.9631431436702238</v>
          </cell>
          <cell r="BE85">
            <v>4.1148633170371038</v>
          </cell>
          <cell r="BF85">
            <v>2</v>
          </cell>
          <cell r="BG85">
            <v>6.292166122160018</v>
          </cell>
          <cell r="BH85">
            <v>6994.1481458882954</v>
          </cell>
          <cell r="BI85">
            <v>4750.320950397956</v>
          </cell>
          <cell r="BK85">
            <v>0</v>
          </cell>
          <cell r="BL85">
            <v>0</v>
          </cell>
          <cell r="BM85">
            <v>0</v>
          </cell>
        </row>
        <row r="86">
          <cell r="A86">
            <v>36404</v>
          </cell>
          <cell r="B86">
            <v>60.705198296726365</v>
          </cell>
          <cell r="C86">
            <v>85.652540062504315</v>
          </cell>
          <cell r="D86">
            <v>64.031510532163438</v>
          </cell>
          <cell r="E86">
            <v>59.873620237867065</v>
          </cell>
          <cell r="F86">
            <v>39.915746825244739</v>
          </cell>
          <cell r="G86">
            <v>131.3893332997639</v>
          </cell>
          <cell r="H86">
            <v>0</v>
          </cell>
          <cell r="I86">
            <v>78.16833753277092</v>
          </cell>
          <cell r="J86">
            <v>108.10514765170446</v>
          </cell>
          <cell r="K86">
            <v>45.736793237259583</v>
          </cell>
          <cell r="L86">
            <v>35.757856530948402</v>
          </cell>
          <cell r="M86">
            <v>0</v>
          </cell>
          <cell r="N86">
            <v>0</v>
          </cell>
          <cell r="O86">
            <v>93.968320651096974</v>
          </cell>
          <cell r="P86">
            <v>64.863088591022674</v>
          </cell>
          <cell r="Q86">
            <v>250.30499571663884</v>
          </cell>
          <cell r="R86">
            <v>0</v>
          </cell>
          <cell r="S86">
            <v>15.799983118326034</v>
          </cell>
          <cell r="T86">
            <v>216.21029530340891</v>
          </cell>
          <cell r="U86">
            <v>575.4520167306116</v>
          </cell>
          <cell r="V86">
            <v>292.71547671846128</v>
          </cell>
          <cell r="W86">
            <v>260.28393242294999</v>
          </cell>
          <cell r="X86">
            <v>96.463054827674767</v>
          </cell>
          <cell r="Y86">
            <v>339.17693266817906</v>
          </cell>
          <cell r="Z86">
            <v>246.61953794828889</v>
          </cell>
          <cell r="AA86">
            <v>198.30518402274691</v>
          </cell>
          <cell r="AB86">
            <v>784.10165463921498</v>
          </cell>
          <cell r="AC86">
            <v>0</v>
          </cell>
          <cell r="AD86">
            <v>536.36784796422592</v>
          </cell>
          <cell r="AE86">
            <v>523.2916467708427</v>
          </cell>
          <cell r="AF86">
            <v>310.90774479584678</v>
          </cell>
          <cell r="AG86">
            <v>367.41611134447703</v>
          </cell>
          <cell r="AH86">
            <v>229.774532100345</v>
          </cell>
          <cell r="AI86">
            <v>229.774532100345</v>
          </cell>
          <cell r="AJ86">
            <v>243.03955800167191</v>
          </cell>
          <cell r="AK86">
            <v>243.03955800167191</v>
          </cell>
          <cell r="AL86">
            <v>310.39209406350005</v>
          </cell>
          <cell r="AM86">
            <v>229.774532100345</v>
          </cell>
          <cell r="AN86">
            <v>229.774532100345</v>
          </cell>
          <cell r="AO86">
            <v>243.03955800167191</v>
          </cell>
          <cell r="AP86">
            <v>243.03955800167191</v>
          </cell>
          <cell r="AQ86">
            <v>257.07038205545041</v>
          </cell>
          <cell r="AR86">
            <v>257.07038205545041</v>
          </cell>
          <cell r="AS86">
            <v>287.60881689566509</v>
          </cell>
          <cell r="AT86">
            <v>287.60881689566509</v>
          </cell>
          <cell r="AU86">
            <v>8388.4891061755516</v>
          </cell>
          <cell r="AW86">
            <v>2683.6115310794266</v>
          </cell>
          <cell r="AX86">
            <v>2345.3786721697652</v>
          </cell>
          <cell r="AY86">
            <v>3359.4989029263588</v>
          </cell>
          <cell r="AZ86">
            <v>5028.9902032491918</v>
          </cell>
          <cell r="BA86">
            <v>1200</v>
          </cell>
          <cell r="BB86">
            <v>10.066186927410662</v>
          </cell>
          <cell r="BC86">
            <v>3.2203338372953119</v>
          </cell>
          <cell r="BD86">
            <v>2.8144544066037183</v>
          </cell>
          <cell r="BE86">
            <v>4.0313986835116307</v>
          </cell>
          <cell r="BF86">
            <v>2</v>
          </cell>
          <cell r="BG86">
            <v>6.0347882438990306</v>
          </cell>
          <cell r="BH86">
            <v>7203.6926634250394</v>
          </cell>
          <cell r="BI86">
            <v>4697.2412392390834</v>
          </cell>
          <cell r="BK86">
            <v>0</v>
          </cell>
          <cell r="BL86">
            <v>0</v>
          </cell>
          <cell r="BM86">
            <v>0</v>
          </cell>
        </row>
        <row r="87">
          <cell r="A87">
            <v>36434</v>
          </cell>
          <cell r="B87">
            <v>59.473872554277222</v>
          </cell>
          <cell r="C87">
            <v>83.915190042336349</v>
          </cell>
          <cell r="D87">
            <v>62.732714886018449</v>
          </cell>
          <cell r="E87">
            <v>58.659161971341881</v>
          </cell>
          <cell r="F87">
            <v>39.106107980894613</v>
          </cell>
          <cell r="G87">
            <v>128.72427210377808</v>
          </cell>
          <cell r="H87">
            <v>0</v>
          </cell>
          <cell r="I87">
            <v>76.582794795918602</v>
          </cell>
          <cell r="J87">
            <v>105.91237578158955</v>
          </cell>
          <cell r="K87">
            <v>44.809082061441735</v>
          </cell>
          <cell r="L87">
            <v>35.032555066218087</v>
          </cell>
          <cell r="M87">
            <v>0</v>
          </cell>
          <cell r="N87">
            <v>0</v>
          </cell>
          <cell r="O87">
            <v>92.0622958716894</v>
          </cell>
          <cell r="P87">
            <v>63.547425468953726</v>
          </cell>
          <cell r="Q87">
            <v>245.2278854635266</v>
          </cell>
          <cell r="R87">
            <v>0</v>
          </cell>
          <cell r="S87">
            <v>15.479501075770777</v>
          </cell>
          <cell r="T87">
            <v>211.82475156317909</v>
          </cell>
          <cell r="U87">
            <v>563.77972339123062</v>
          </cell>
          <cell r="V87">
            <v>286.77812519322703</v>
          </cell>
          <cell r="W87">
            <v>255.00441245875024</v>
          </cell>
          <cell r="X87">
            <v>94.506427620495302</v>
          </cell>
          <cell r="Y87">
            <v>332.29717112950715</v>
          </cell>
          <cell r="Z87">
            <v>241.61718239741316</v>
          </cell>
          <cell r="AA87">
            <v>194.28282210318309</v>
          </cell>
          <cell r="AB87">
            <v>768.1971756301034</v>
          </cell>
          <cell r="AC87">
            <v>0</v>
          </cell>
          <cell r="AD87">
            <v>525.48832599327113</v>
          </cell>
          <cell r="AE87">
            <v>512.67735847994538</v>
          </cell>
          <cell r="AF87">
            <v>304.60138684899232</v>
          </cell>
          <cell r="AG87">
            <v>359.96355491137479</v>
          </cell>
          <cell r="AH87">
            <v>225.11385551460324</v>
          </cell>
          <cell r="AI87">
            <v>217.23350731887555</v>
          </cell>
          <cell r="AJ87">
            <v>229.774532100345</v>
          </cell>
          <cell r="AK87">
            <v>229.774532100345</v>
          </cell>
          <cell r="AL87">
            <v>304.09619541895688</v>
          </cell>
          <cell r="AM87">
            <v>225.11385551460324</v>
          </cell>
          <cell r="AN87">
            <v>217.23350731887555</v>
          </cell>
          <cell r="AO87">
            <v>229.774532100345</v>
          </cell>
          <cell r="AP87">
            <v>229.774532100345</v>
          </cell>
          <cell r="AQ87">
            <v>243.03955800167191</v>
          </cell>
          <cell r="AR87">
            <v>243.03955800167191</v>
          </cell>
          <cell r="AS87">
            <v>271.91121426282643</v>
          </cell>
          <cell r="AT87">
            <v>271.91121426282643</v>
          </cell>
          <cell r="AU87">
            <v>8131.8770712306159</v>
          </cell>
          <cell r="AW87">
            <v>2604.6270532677522</v>
          </cell>
          <cell r="AX87">
            <v>2235.8941669821224</v>
          </cell>
          <cell r="AY87">
            <v>3291.3558509807408</v>
          </cell>
          <cell r="AZ87">
            <v>4840.5212202498751</v>
          </cell>
          <cell r="BA87">
            <v>1200</v>
          </cell>
          <cell r="BB87">
            <v>9.7582524854767403</v>
          </cell>
          <cell r="BC87">
            <v>3.1255524639213026</v>
          </cell>
          <cell r="BD87">
            <v>2.6830730003785468</v>
          </cell>
          <cell r="BE87">
            <v>3.9496270211768891</v>
          </cell>
          <cell r="BF87">
            <v>2</v>
          </cell>
          <cell r="BG87">
            <v>5.8086254642998503</v>
          </cell>
          <cell r="BH87">
            <v>7196.1470600238372</v>
          </cell>
          <cell r="BI87">
            <v>4450.4268146326322</v>
          </cell>
          <cell r="BK87">
            <v>0</v>
          </cell>
          <cell r="BL87">
            <v>0</v>
          </cell>
          <cell r="BM87">
            <v>0</v>
          </cell>
        </row>
        <row r="88">
          <cell r="A88">
            <v>36465</v>
          </cell>
          <cell r="B88">
            <v>58.267522647943579</v>
          </cell>
          <cell r="C88">
            <v>82.213079900523127</v>
          </cell>
          <cell r="D88">
            <v>61.460263614954194</v>
          </cell>
          <cell r="E88">
            <v>57.469337406190888</v>
          </cell>
          <cell r="F88">
            <v>38.312891604127287</v>
          </cell>
          <cell r="G88">
            <v>126.11326819691895</v>
          </cell>
          <cell r="H88">
            <v>0</v>
          </cell>
          <cell r="I88">
            <v>75.02941272474925</v>
          </cell>
          <cell r="J88">
            <v>103.7640814278447</v>
          </cell>
          <cell r="K88">
            <v>43.900188296395839</v>
          </cell>
          <cell r="L88">
            <v>34.321965395364025</v>
          </cell>
          <cell r="M88">
            <v>0</v>
          </cell>
          <cell r="N88">
            <v>0</v>
          </cell>
          <cell r="O88">
            <v>90.194932318049652</v>
          </cell>
          <cell r="P88">
            <v>62.258448856706821</v>
          </cell>
          <cell r="Q88">
            <v>240.25375776754814</v>
          </cell>
          <cell r="R88">
            <v>0</v>
          </cell>
          <cell r="S88">
            <v>15.165519593300376</v>
          </cell>
          <cell r="T88">
            <v>207.5281628556894</v>
          </cell>
          <cell r="U88">
            <v>552.34418729283493</v>
          </cell>
          <cell r="V88">
            <v>280.96120509693327</v>
          </cell>
          <cell r="W88">
            <v>249.83198066857994</v>
          </cell>
          <cell r="X88">
            <v>92.589488043307597</v>
          </cell>
          <cell r="Y88">
            <v>325.55695657729052</v>
          </cell>
          <cell r="Z88">
            <v>236.7162931020724</v>
          </cell>
          <cell r="AA88">
            <v>190.34204854698802</v>
          </cell>
          <cell r="AB88">
            <v>752.615298226351</v>
          </cell>
          <cell r="AC88">
            <v>0</v>
          </cell>
          <cell r="AD88">
            <v>514.82948093046014</v>
          </cell>
          <cell r="AE88">
            <v>502.27836717805508</v>
          </cell>
          <cell r="AF88">
            <v>298.42294514488043</v>
          </cell>
          <cell r="AG88">
            <v>352.66216386180821</v>
          </cell>
          <cell r="AH88">
            <v>220.54771467239377</v>
          </cell>
          <cell r="AI88">
            <v>212.82720905794605</v>
          </cell>
          <cell r="AJ88">
            <v>217.23350731887555</v>
          </cell>
          <cell r="AK88">
            <v>217.23350731887555</v>
          </cell>
          <cell r="AL88">
            <v>297.92800086385569</v>
          </cell>
          <cell r="AM88">
            <v>220.54771467239377</v>
          </cell>
          <cell r="AN88">
            <v>212.82720905794605</v>
          </cell>
          <cell r="AO88">
            <v>217.23350731887555</v>
          </cell>
          <cell r="AP88">
            <v>217.23350731887555</v>
          </cell>
          <cell r="AQ88">
            <v>229.774532100345</v>
          </cell>
          <cell r="AR88">
            <v>229.774532100345</v>
          </cell>
          <cell r="AS88">
            <v>257.07038205545041</v>
          </cell>
          <cell r="AT88">
            <v>257.07038205545041</v>
          </cell>
          <cell r="AU88">
            <v>7900.0896549611443</v>
          </cell>
          <cell r="AW88">
            <v>2536.0348954832948</v>
          </cell>
          <cell r="AX88">
            <v>2139.4597675435371</v>
          </cell>
          <cell r="AY88">
            <v>3224.5949919343125</v>
          </cell>
          <cell r="AZ88">
            <v>4675.4946630268314</v>
          </cell>
          <cell r="BA88">
            <v>1200</v>
          </cell>
          <cell r="BB88">
            <v>9.4801075859533732</v>
          </cell>
          <cell r="BC88">
            <v>3.0432418745799539</v>
          </cell>
          <cell r="BD88">
            <v>2.5673517210522445</v>
          </cell>
          <cell r="BE88">
            <v>3.8695139903211753</v>
          </cell>
          <cell r="BF88">
            <v>2</v>
          </cell>
          <cell r="BG88">
            <v>5.6105935956321975</v>
          </cell>
          <cell r="BH88">
            <v>7691.5119451179426</v>
          </cell>
          <cell r="BI88">
            <v>4777.1713931131499</v>
          </cell>
          <cell r="BK88">
            <v>0</v>
          </cell>
          <cell r="BL88">
            <v>0</v>
          </cell>
          <cell r="BM88">
            <v>0</v>
          </cell>
        </row>
        <row r="89">
          <cell r="A89">
            <v>36495</v>
          </cell>
          <cell r="B89">
            <v>57.08564197547701</v>
          </cell>
          <cell r="C89">
            <v>80.545494842111395</v>
          </cell>
          <cell r="D89">
            <v>60.213622357694931</v>
          </cell>
          <cell r="E89">
            <v>56.303646879922489</v>
          </cell>
          <cell r="F89">
            <v>37.535764586615024</v>
          </cell>
          <cell r="G89">
            <v>123.55522509760775</v>
          </cell>
          <cell r="H89">
            <v>0</v>
          </cell>
          <cell r="I89">
            <v>73.507538982121062</v>
          </cell>
          <cell r="J89">
            <v>101.65936242208231</v>
          </cell>
          <cell r="K89">
            <v>43.009730255496372</v>
          </cell>
          <cell r="L89">
            <v>33.625789108842618</v>
          </cell>
          <cell r="M89">
            <v>0</v>
          </cell>
          <cell r="N89">
            <v>0</v>
          </cell>
          <cell r="O89">
            <v>88.365445797656193</v>
          </cell>
          <cell r="P89">
            <v>60.995617453249388</v>
          </cell>
          <cell r="Q89">
            <v>235.3805237618983</v>
          </cell>
          <cell r="R89">
            <v>0</v>
          </cell>
          <cell r="S89">
            <v>14.857906815535104</v>
          </cell>
          <cell r="T89">
            <v>203.31872484416462</v>
          </cell>
          <cell r="U89">
            <v>541.14060612369974</v>
          </cell>
          <cell r="V89">
            <v>275.26227363517665</v>
          </cell>
          <cell r="W89">
            <v>244.76446490855204</v>
          </cell>
          <cell r="X89">
            <v>90.711431084319628</v>
          </cell>
          <cell r="Y89">
            <v>318.95345848298263</v>
          </cell>
          <cell r="Z89">
            <v>231.91481195166099</v>
          </cell>
          <cell r="AA89">
            <v>186.48120844066307</v>
          </cell>
          <cell r="AB89">
            <v>737.34947887530666</v>
          </cell>
          <cell r="AC89">
            <v>0</v>
          </cell>
          <cell r="AD89">
            <v>504.38683663263907</v>
          </cell>
          <cell r="AE89">
            <v>492.09030584665811</v>
          </cell>
          <cell r="AF89">
            <v>292.36982506942559</v>
          </cell>
          <cell r="AG89">
            <v>345.50887200320506</v>
          </cell>
          <cell r="AH89">
            <v>216.07419203950431</v>
          </cell>
          <cell r="AI89">
            <v>208.51028680812965</v>
          </cell>
          <cell r="AJ89">
            <v>212.82720905794605</v>
          </cell>
          <cell r="AK89">
            <v>212.82720905794605</v>
          </cell>
          <cell r="AL89">
            <v>291.88492008736375</v>
          </cell>
          <cell r="AM89">
            <v>216.07419203950431</v>
          </cell>
          <cell r="AN89">
            <v>208.51028680812965</v>
          </cell>
          <cell r="AO89">
            <v>212.82720905794605</v>
          </cell>
          <cell r="AP89">
            <v>212.82720905794605</v>
          </cell>
          <cell r="AQ89">
            <v>217.23350731887555</v>
          </cell>
          <cell r="AR89">
            <v>217.23350731887555</v>
          </cell>
          <cell r="AS89">
            <v>243.03955800167191</v>
          </cell>
          <cell r="AT89">
            <v>243.03955800167191</v>
          </cell>
          <cell r="AU89">
            <v>7706.4529740149683</v>
          </cell>
          <cell r="AW89">
            <v>2484.5947365154543</v>
          </cell>
          <cell r="AX89">
            <v>2062.6699476919848</v>
          </cell>
          <cell r="AY89">
            <v>3159.1882898075287</v>
          </cell>
          <cell r="AZ89">
            <v>4547.2646842074391</v>
          </cell>
          <cell r="BA89">
            <v>1200</v>
          </cell>
          <cell r="BB89">
            <v>9.2477435688179614</v>
          </cell>
          <cell r="BC89">
            <v>2.981513683818545</v>
          </cell>
          <cell r="BD89">
            <v>2.4752039372303818</v>
          </cell>
          <cell r="BE89">
            <v>3.7910259477690347</v>
          </cell>
          <cell r="BF89">
            <v>2</v>
          </cell>
          <cell r="BG89">
            <v>5.4567176210489272</v>
          </cell>
          <cell r="BH89">
            <v>7551.2853355154639</v>
          </cell>
          <cell r="BI89">
            <v>4828.2887257797483</v>
          </cell>
          <cell r="BK89">
            <v>0</v>
          </cell>
          <cell r="BL89">
            <v>0</v>
          </cell>
          <cell r="BM89">
            <v>0</v>
          </cell>
        </row>
        <row r="90">
          <cell r="B90">
            <v>64.021095615739142</v>
          </cell>
          <cell r="C90">
            <v>90.3311349098785</v>
          </cell>
          <cell r="D90">
            <v>67.529100854957733</v>
          </cell>
          <cell r="E90">
            <v>63.144094305934466</v>
          </cell>
          <cell r="F90">
            <v>42.096062870623001</v>
          </cell>
          <cell r="G90">
            <v>138.56620694913397</v>
          </cell>
          <cell r="H90">
            <v>0</v>
          </cell>
          <cell r="I90">
            <v>82.438123121636707</v>
          </cell>
          <cell r="J90">
            <v>114.01017027460394</v>
          </cell>
          <cell r="K90">
            <v>48.235072039255513</v>
          </cell>
          <cell r="L90">
            <v>37.71105632159977</v>
          </cell>
          <cell r="M90">
            <v>0</v>
          </cell>
          <cell r="N90">
            <v>0</v>
          </cell>
          <cell r="O90">
            <v>99.101148007924976</v>
          </cell>
          <cell r="P90">
            <v>68.406102164762359</v>
          </cell>
          <cell r="Q90">
            <v>263.97739425119835</v>
          </cell>
          <cell r="R90">
            <v>0</v>
          </cell>
          <cell r="S90">
            <v>16.663024886288262</v>
          </cell>
          <cell r="T90">
            <v>228.02034054920787</v>
          </cell>
          <cell r="U90">
            <v>606.88490638481483</v>
          </cell>
          <cell r="V90">
            <v>308.70446105123523</v>
          </cell>
          <cell r="W90">
            <v>274.50140996885409</v>
          </cell>
          <cell r="X90">
            <v>101.73215193733893</v>
          </cell>
          <cell r="Y90">
            <v>365.65779879132168</v>
          </cell>
          <cell r="Z90">
            <v>265.41479796854264</v>
          </cell>
          <cell r="AA90">
            <v>213.41833169985154</v>
          </cell>
          <cell r="AB90">
            <v>844.49092845971586</v>
          </cell>
          <cell r="AC90">
            <v>0</v>
          </cell>
          <cell r="AD90">
            <v>565.66584482399628</v>
          </cell>
          <cell r="AE90">
            <v>570.80944827203086</v>
          </cell>
          <cell r="AF90">
            <v>344.8614937938828</v>
          </cell>
          <cell r="AG90">
            <v>415.72831122598711</v>
          </cell>
          <cell r="AH90">
            <v>272.97361526452744</v>
          </cell>
          <cell r="AI90">
            <v>271.04427642928601</v>
          </cell>
          <cell r="AJ90">
            <v>253.67794021293767</v>
          </cell>
          <cell r="AK90">
            <v>253.67794021293767</v>
          </cell>
          <cell r="AL90">
            <v>351.206104192677</v>
          </cell>
          <cell r="AM90">
            <v>272.97361526452744</v>
          </cell>
          <cell r="AN90">
            <v>271.04427642928601</v>
          </cell>
          <cell r="AO90">
            <v>253.67794021293767</v>
          </cell>
          <cell r="AP90">
            <v>253.67794021293767</v>
          </cell>
          <cell r="AQ90">
            <v>235.95205759550871</v>
          </cell>
          <cell r="AR90">
            <v>235.95205759550871</v>
          </cell>
          <cell r="AS90">
            <v>198.72179896990789</v>
          </cell>
          <cell r="AT90">
            <v>198.72179896990789</v>
          </cell>
          <cell r="BA90">
            <v>1200</v>
          </cell>
        </row>
        <row r="91">
          <cell r="A91">
            <v>36526</v>
          </cell>
          <cell r="B91">
            <v>55.927734210394711</v>
          </cell>
          <cell r="C91">
            <v>78.911734570830887</v>
          </cell>
          <cell r="D91">
            <v>58.992267591786202</v>
          </cell>
          <cell r="E91">
            <v>55.161600865046793</v>
          </cell>
          <cell r="F91">
            <v>36.774400576697893</v>
          </cell>
          <cell r="G91">
            <v>121.04906856496386</v>
          </cell>
          <cell r="H91">
            <v>0</v>
          </cell>
          <cell r="I91">
            <v>72.016534462700022</v>
          </cell>
          <cell r="J91">
            <v>99.597334895223426</v>
          </cell>
          <cell r="K91">
            <v>42.137333994132995</v>
          </cell>
          <cell r="L91">
            <v>32.943733849958527</v>
          </cell>
          <cell r="M91">
            <v>0</v>
          </cell>
          <cell r="N91">
            <v>0</v>
          </cell>
          <cell r="O91">
            <v>86.57306802430962</v>
          </cell>
          <cell r="P91">
            <v>59.758400937134056</v>
          </cell>
          <cell r="Q91">
            <v>230.60613694970965</v>
          </cell>
          <cell r="R91">
            <v>0</v>
          </cell>
          <cell r="S91">
            <v>14.556533561609575</v>
          </cell>
          <cell r="T91">
            <v>199.19466979044685</v>
          </cell>
          <cell r="U91">
            <v>530.16427498072778</v>
          </cell>
          <cell r="V91">
            <v>269.67893756245104</v>
          </cell>
          <cell r="W91">
            <v>239.79973709388409</v>
          </cell>
          <cell r="X91">
            <v>88.871468060353237</v>
          </cell>
          <cell r="Y91">
            <v>312.48390373161533</v>
          </cell>
          <cell r="Z91">
            <v>227.21072258166166</v>
          </cell>
          <cell r="AA91">
            <v>182.6986804384706</v>
          </cell>
          <cell r="AB91">
            <v>722.39330675174756</v>
          </cell>
          <cell r="AC91">
            <v>0</v>
          </cell>
          <cell r="AD91">
            <v>494.15600774937764</v>
          </cell>
          <cell r="AE91">
            <v>482.10889604651356</v>
          </cell>
          <cell r="AF91">
            <v>286.43948463690367</v>
          </cell>
          <cell r="AG91">
            <v>338.50067533670881</v>
          </cell>
          <cell r="AH91">
            <v>211.6914089764023</v>
          </cell>
          <cell r="AI91">
            <v>204.28092769365412</v>
          </cell>
          <cell r="AJ91">
            <v>208.51028680812965</v>
          </cell>
          <cell r="AK91">
            <v>208.51028680812965</v>
          </cell>
          <cell r="AL91">
            <v>285.96441531972403</v>
          </cell>
          <cell r="AM91">
            <v>211.6914089764023</v>
          </cell>
          <cell r="AN91">
            <v>204.28092769365412</v>
          </cell>
          <cell r="AO91">
            <v>208.51028680812965</v>
          </cell>
          <cell r="AP91">
            <v>208.51028680812965</v>
          </cell>
          <cell r="AQ91">
            <v>212.82720905794605</v>
          </cell>
          <cell r="AR91">
            <v>212.82720905794605</v>
          </cell>
          <cell r="AS91">
            <v>229.774532100345</v>
          </cell>
          <cell r="AT91">
            <v>229.774532100345</v>
          </cell>
          <cell r="AU91">
            <v>7533.4670592725497</v>
          </cell>
          <cell r="AW91">
            <v>2434.197974055819</v>
          </cell>
          <cell r="AX91">
            <v>2004.1608079226216</v>
          </cell>
          <cell r="AY91">
            <v>3095.108277294109</v>
          </cell>
          <cell r="AZ91">
            <v>4438.3587819784407</v>
          </cell>
          <cell r="BA91">
            <v>1200</v>
          </cell>
          <cell r="BB91">
            <v>9.0401604711270593</v>
          </cell>
          <cell r="BC91">
            <v>2.921037568866983</v>
          </cell>
          <cell r="BD91">
            <v>2.4049929695071461</v>
          </cell>
          <cell r="BE91">
            <v>3.7141299327529311</v>
          </cell>
          <cell r="BF91">
            <v>2</v>
          </cell>
          <cell r="BG91">
            <v>5.3260305383741287</v>
          </cell>
          <cell r="BH91">
            <v>8228.7702308831904</v>
          </cell>
          <cell r="BI91">
            <v>5072.2972796447375</v>
          </cell>
          <cell r="BK91">
            <v>0</v>
          </cell>
          <cell r="BL91">
            <v>0</v>
          </cell>
          <cell r="BM91">
            <v>0</v>
          </cell>
        </row>
        <row r="92">
          <cell r="A92">
            <v>36557</v>
          </cell>
          <cell r="B92">
            <v>54.793313093549003</v>
          </cell>
          <cell r="C92">
            <v>77.311112995007491</v>
          </cell>
          <cell r="D92">
            <v>57.795686413743468</v>
          </cell>
          <cell r="E92">
            <v>54.042719763500337</v>
          </cell>
          <cell r="F92">
            <v>36.028479842333589</v>
          </cell>
          <cell r="G92">
            <v>118.59374614768136</v>
          </cell>
          <cell r="H92">
            <v>0</v>
          </cell>
          <cell r="I92">
            <v>70.55577302456993</v>
          </cell>
          <cell r="J92">
            <v>97.577132906320102</v>
          </cell>
          <cell r="K92">
            <v>41.282633152673895</v>
          </cell>
          <cell r="L92">
            <v>32.275513192090507</v>
          </cell>
          <cell r="M92">
            <v>0</v>
          </cell>
          <cell r="N92">
            <v>0</v>
          </cell>
          <cell r="O92">
            <v>84.817046295493654</v>
          </cell>
          <cell r="P92">
            <v>58.546279743792063</v>
          </cell>
          <cell r="Q92">
            <v>225.9285923446335</v>
          </cell>
          <cell r="R92">
            <v>0</v>
          </cell>
          <cell r="S92">
            <v>14.261273270923704</v>
          </cell>
          <cell r="T92">
            <v>195.1542658126402</v>
          </cell>
          <cell r="U92">
            <v>519.41058439364247</v>
          </cell>
          <cell r="V92">
            <v>264.20885217711282</v>
          </cell>
          <cell r="W92">
            <v>234.93571230521687</v>
          </cell>
          <cell r="X92">
            <v>87.068826285639503</v>
          </cell>
          <cell r="Y92">
            <v>306.14557545723937</v>
          </cell>
          <cell r="Z92">
            <v>222.60204952688048</v>
          </cell>
          <cell r="AA92">
            <v>178.99287608155592</v>
          </cell>
          <cell r="AB92">
            <v>707.74050106567574</v>
          </cell>
          <cell r="AC92">
            <v>0</v>
          </cell>
          <cell r="AD92">
            <v>484.13269788135733</v>
          </cell>
          <cell r="AE92">
            <v>472.32994612093819</v>
          </cell>
          <cell r="AF92">
            <v>280.62943342245427</v>
          </cell>
          <cell r="AG92">
            <v>331.6346307956602</v>
          </cell>
          <cell r="AH92">
            <v>207.39752494930687</v>
          </cell>
          <cell r="AI92">
            <v>200.13735561056691</v>
          </cell>
          <cell r="AJ92">
            <v>204.28092769365412</v>
          </cell>
          <cell r="AK92">
            <v>204.28092769365412</v>
          </cell>
          <cell r="AL92">
            <v>280.16400026652775</v>
          </cell>
          <cell r="AM92">
            <v>207.39752494930687</v>
          </cell>
          <cell r="AN92">
            <v>200.13735561056691</v>
          </cell>
          <cell r="AO92">
            <v>204.28092769365412</v>
          </cell>
          <cell r="AP92">
            <v>204.28092769365412</v>
          </cell>
          <cell r="AQ92">
            <v>208.51028680812965</v>
          </cell>
          <cell r="AR92">
            <v>208.51028680812965</v>
          </cell>
          <cell r="AS92">
            <v>217.23350731887555</v>
          </cell>
          <cell r="AT92">
            <v>217.23350731887555</v>
          </cell>
          <cell r="AU92">
            <v>7364.8998128615522</v>
          </cell>
          <cell r="AW92">
            <v>2384.8234441675918</v>
          </cell>
          <cell r="AX92">
            <v>1947.7483244677203</v>
          </cell>
          <cell r="AY92">
            <v>3032.3280442262403</v>
          </cell>
          <cell r="AZ92">
            <v>4332.5717686353119</v>
          </cell>
          <cell r="BA92">
            <v>1200</v>
          </cell>
          <cell r="BB92">
            <v>8.8378797754338621</v>
          </cell>
          <cell r="BC92">
            <v>2.8617881330011099</v>
          </cell>
          <cell r="BD92">
            <v>2.3372979893612644</v>
          </cell>
          <cell r="BE92">
            <v>3.6387936530714882</v>
          </cell>
          <cell r="BF92">
            <v>2</v>
          </cell>
          <cell r="BG92">
            <v>5.1990861223623739</v>
          </cell>
          <cell r="BH92">
            <v>8492.8743199725541</v>
          </cell>
          <cell r="BI92">
            <v>4978.2884441986298</v>
          </cell>
          <cell r="BK92">
            <v>0</v>
          </cell>
          <cell r="BL92">
            <v>0</v>
          </cell>
          <cell r="BM92">
            <v>0</v>
          </cell>
        </row>
        <row r="93">
          <cell r="A93">
            <v>36586</v>
          </cell>
          <cell r="B93">
            <v>53.681902228924564</v>
          </cell>
          <cell r="C93">
            <v>75.742957939441496</v>
          </cell>
          <cell r="D93">
            <v>56.623376323660153</v>
          </cell>
          <cell r="E93">
            <v>52.946533705240618</v>
          </cell>
          <cell r="F93">
            <v>35.29768913682711</v>
          </cell>
          <cell r="G93">
            <v>116.18822674205586</v>
          </cell>
          <cell r="H93">
            <v>0</v>
          </cell>
          <cell r="I93">
            <v>69.1246412262864</v>
          </cell>
          <cell r="J93">
            <v>95.597908078906713</v>
          </cell>
          <cell r="K93">
            <v>40.445268802614386</v>
          </cell>
          <cell r="L93">
            <v>31.620846518407618</v>
          </cell>
          <cell r="M93">
            <v>0</v>
          </cell>
          <cell r="N93">
            <v>0</v>
          </cell>
          <cell r="O93">
            <v>83.09664317628048</v>
          </cell>
          <cell r="P93">
            <v>57.358744847344035</v>
          </cell>
          <cell r="Q93">
            <v>221.34592562885328</v>
          </cell>
          <cell r="R93">
            <v>0</v>
          </cell>
          <cell r="S93">
            <v>13.972001949994056</v>
          </cell>
          <cell r="T93">
            <v>191.19581615781343</v>
          </cell>
          <cell r="U93">
            <v>508.87501838925738</v>
          </cell>
          <cell r="V93">
            <v>258.84972033673199</v>
          </cell>
          <cell r="W93">
            <v>230.17034791306003</v>
          </cell>
          <cell r="X93">
            <v>85.302748747332174</v>
          </cell>
          <cell r="Y93">
            <v>299.9358119019866</v>
          </cell>
          <cell r="Z93">
            <v>218.08685739185754</v>
          </cell>
          <cell r="AA93">
            <v>175.36223913087957</v>
          </cell>
          <cell r="AB93">
            <v>693.38490842472379</v>
          </cell>
          <cell r="AC93">
            <v>0</v>
          </cell>
          <cell r="AD93">
            <v>474.31269777611402</v>
          </cell>
          <cell r="AE93">
            <v>462.74934943553552</v>
          </cell>
          <cell r="AF93">
            <v>274.93723151623595</v>
          </cell>
          <cell r="AG93">
            <v>324.90785500966734</v>
          </cell>
          <cell r="AH93">
            <v>203.19073675726349</v>
          </cell>
          <cell r="AI93">
            <v>196.07783048086679</v>
          </cell>
          <cell r="AJ93">
            <v>200.13735561056691</v>
          </cell>
          <cell r="AK93">
            <v>200.13735561056691</v>
          </cell>
          <cell r="AL93">
            <v>274.48123906460432</v>
          </cell>
          <cell r="AM93">
            <v>203.19073675726349</v>
          </cell>
          <cell r="AN93">
            <v>196.07783048086679</v>
          </cell>
          <cell r="AO93">
            <v>200.13735561056691</v>
          </cell>
          <cell r="AP93">
            <v>200.13735561056691</v>
          </cell>
          <cell r="AQ93">
            <v>204.28092769365412</v>
          </cell>
          <cell r="AR93">
            <v>204.28092769365412</v>
          </cell>
          <cell r="AS93">
            <v>212.82720905794605</v>
          </cell>
          <cell r="AT93">
            <v>212.82720905794605</v>
          </cell>
          <cell r="AU93">
            <v>7215.5124294976413</v>
          </cell>
          <cell r="AW93">
            <v>2336.4504121968171</v>
          </cell>
          <cell r="AX93">
            <v>1908.2407910270688</v>
          </cell>
          <cell r="AY93">
            <v>2970.8212262737552</v>
          </cell>
          <cell r="AZ93">
            <v>4244.6912032238861</v>
          </cell>
          <cell r="BA93">
            <v>1200</v>
          </cell>
          <cell r="BB93">
            <v>8.6586149153971697</v>
          </cell>
          <cell r="BC93">
            <v>2.8037404946361804</v>
          </cell>
          <cell r="BD93">
            <v>2.2898889492324823</v>
          </cell>
          <cell r="BE93">
            <v>3.5649854715285065</v>
          </cell>
          <cell r="BF93">
            <v>2</v>
          </cell>
          <cell r="BG93">
            <v>5.0936294438686636</v>
          </cell>
          <cell r="BH93">
            <v>8833.5027515549446</v>
          </cell>
          <cell r="BI93">
            <v>4923.4903208338055</v>
          </cell>
          <cell r="BK93">
            <v>0</v>
          </cell>
          <cell r="BL93">
            <v>0</v>
          </cell>
          <cell r="BM93">
            <v>0</v>
          </cell>
        </row>
        <row r="94">
          <cell r="A94">
            <v>36617</v>
          </cell>
          <cell r="B94">
            <v>52.593034883577673</v>
          </cell>
          <cell r="C94">
            <v>74.206610863130138</v>
          </cell>
          <cell r="D94">
            <v>55.474845014184666</v>
          </cell>
          <cell r="E94">
            <v>51.872582350925882</v>
          </cell>
          <cell r="F94">
            <v>34.58172156728395</v>
          </cell>
          <cell r="G94">
            <v>113.8315001589763</v>
          </cell>
          <cell r="H94">
            <v>0</v>
          </cell>
          <cell r="I94">
            <v>67.722538069264374</v>
          </cell>
          <cell r="J94">
            <v>93.658829244727315</v>
          </cell>
          <cell r="K94">
            <v>39.624889295846181</v>
          </cell>
          <cell r="L94">
            <v>30.979458904025204</v>
          </cell>
          <cell r="M94">
            <v>0</v>
          </cell>
          <cell r="N94">
            <v>0</v>
          </cell>
          <cell r="O94">
            <v>81.411136189647621</v>
          </cell>
          <cell r="P94">
            <v>56.1952975468364</v>
          </cell>
          <cell r="Q94">
            <v>216.85621232817638</v>
          </cell>
          <cell r="R94">
            <v>0</v>
          </cell>
          <cell r="S94">
            <v>13.688598120383222</v>
          </cell>
          <cell r="T94">
            <v>187.31765848945463</v>
          </cell>
          <cell r="U94">
            <v>498.55315259501015</v>
          </cell>
          <cell r="V94">
            <v>253.59929149341548</v>
          </cell>
          <cell r="W94">
            <v>225.50164271999734</v>
          </cell>
          <cell r="X94">
            <v>83.572493787602866</v>
          </cell>
          <cell r="Y94">
            <v>293.85200529827409</v>
          </cell>
          <cell r="Z94">
            <v>213.66325003810459</v>
          </cell>
          <cell r="AA94">
            <v>171.80524491368055</v>
          </cell>
          <cell r="AB94">
            <v>679.32050025005924</v>
          </cell>
          <cell r="AC94">
            <v>0</v>
          </cell>
          <cell r="AD94">
            <v>464.69188356037779</v>
          </cell>
          <cell r="AE94">
            <v>453.3630826536297</v>
          </cell>
          <cell r="AF94">
            <v>269.36048849879495</v>
          </cell>
          <cell r="AG94">
            <v>318.31752309374457</v>
          </cell>
          <cell r="AH94">
            <v>199.06927777489628</v>
          </cell>
          <cell r="AI94">
            <v>192.10064752176442</v>
          </cell>
          <cell r="AJ94">
            <v>196.07783048086679</v>
          </cell>
          <cell r="AK94">
            <v>196.07783048086679</v>
          </cell>
          <cell r="AL94">
            <v>268.9137452590893</v>
          </cell>
          <cell r="AM94">
            <v>199.06927777489628</v>
          </cell>
          <cell r="AN94">
            <v>192.10064752176442</v>
          </cell>
          <cell r="AO94">
            <v>196.07783048086679</v>
          </cell>
          <cell r="AP94">
            <v>196.07783048086679</v>
          </cell>
          <cell r="AQ94">
            <v>200.13735561056691</v>
          </cell>
          <cell r="AR94">
            <v>200.13735561056691</v>
          </cell>
          <cell r="AS94">
            <v>208.51028680812965</v>
          </cell>
          <cell r="AT94">
            <v>208.51028680812965</v>
          </cell>
          <cell r="AU94">
            <v>7069.1551742923421</v>
          </cell>
          <cell r="AW94">
            <v>2289.058564064941</v>
          </cell>
          <cell r="AX94">
            <v>1869.5346163548766</v>
          </cell>
          <cell r="AY94">
            <v>2910.5619938725249</v>
          </cell>
          <cell r="AZ94">
            <v>4158.5931804198171</v>
          </cell>
          <cell r="BA94">
            <v>1200</v>
          </cell>
          <cell r="BB94">
            <v>8.482986209150809</v>
          </cell>
          <cell r="BC94">
            <v>2.7468702768779294</v>
          </cell>
          <cell r="BD94">
            <v>2.2434415396258518</v>
          </cell>
          <cell r="BE94">
            <v>3.4926743926470296</v>
          </cell>
          <cell r="BF94">
            <v>2</v>
          </cell>
          <cell r="BG94">
            <v>4.9903118165037812</v>
          </cell>
          <cell r="BH94">
            <v>8806.4734805374883</v>
          </cell>
          <cell r="BI94">
            <v>5074.0460505788324</v>
          </cell>
          <cell r="BK94">
            <v>0</v>
          </cell>
          <cell r="BL94">
            <v>0</v>
          </cell>
          <cell r="BM94">
            <v>0</v>
          </cell>
        </row>
        <row r="95">
          <cell r="A95">
            <v>36647</v>
          </cell>
          <cell r="B95">
            <v>51.526253791633408</v>
          </cell>
          <cell r="C95">
            <v>72.701426582715627</v>
          </cell>
          <cell r="D95">
            <v>54.349610163777697</v>
          </cell>
          <cell r="E95">
            <v>50.82041469859729</v>
          </cell>
          <cell r="F95">
            <v>33.880276465731555</v>
          </cell>
          <cell r="G95">
            <v>111.52257669969967</v>
          </cell>
          <cell r="H95">
            <v>0</v>
          </cell>
          <cell r="I95">
            <v>66.34887474539093</v>
          </cell>
          <cell r="J95">
            <v>91.759082094689575</v>
          </cell>
          <cell r="K95">
            <v>38.821150116984064</v>
          </cell>
          <cell r="L95">
            <v>30.351081000551183</v>
          </cell>
          <cell r="M95">
            <v>0</v>
          </cell>
          <cell r="N95">
            <v>0</v>
          </cell>
          <cell r="O95">
            <v>79.759817513076356</v>
          </cell>
          <cell r="P95">
            <v>55.055449256813759</v>
          </cell>
          <cell r="Q95">
            <v>212.45756700385823</v>
          </cell>
          <cell r="R95">
            <v>0</v>
          </cell>
          <cell r="S95">
            <v>13.4109427676854</v>
          </cell>
          <cell r="T95">
            <v>183.51816418937915</v>
          </cell>
          <cell r="U95">
            <v>488.44065238096312</v>
          </cell>
          <cell r="V95">
            <v>248.45536074869793</v>
          </cell>
          <cell r="W95">
            <v>220.92763612029108</v>
          </cell>
          <cell r="X95">
            <v>81.877334792184584</v>
          </cell>
          <cell r="Y95">
            <v>287.891600773682</v>
          </cell>
          <cell r="Z95">
            <v>209.32936978782865</v>
          </cell>
          <cell r="AA95">
            <v>168.32039968319552</v>
          </cell>
          <cell r="AB95">
            <v>665.54137024470617</v>
          </cell>
          <cell r="AC95">
            <v>0</v>
          </cell>
          <cell r="AD95">
            <v>455.26621500826747</v>
          </cell>
          <cell r="AE95">
            <v>444.16720404667984</v>
          </cell>
          <cell r="AF95">
            <v>263.89686243721712</v>
          </cell>
          <cell r="AG95">
            <v>311.86086746201238</v>
          </cell>
          <cell r="AH95">
            <v>195.03141721052006</v>
          </cell>
          <cell r="AI95">
            <v>188.20413652976501</v>
          </cell>
          <cell r="AJ95">
            <v>192.10064752176442</v>
          </cell>
          <cell r="AK95">
            <v>192.10064752176442</v>
          </cell>
          <cell r="AL95">
            <v>263.45918080124147</v>
          </cell>
          <cell r="AM95">
            <v>195.03141721052006</v>
          </cell>
          <cell r="AN95">
            <v>188.20413652976501</v>
          </cell>
          <cell r="AO95">
            <v>192.10064752176442</v>
          </cell>
          <cell r="AP95">
            <v>192.10064752176442</v>
          </cell>
          <cell r="AQ95">
            <v>196.07783048086679</v>
          </cell>
          <cell r="AR95">
            <v>196.07783048086679</v>
          </cell>
          <cell r="AS95">
            <v>204.28092769365412</v>
          </cell>
          <cell r="AT95">
            <v>204.28092769365412</v>
          </cell>
          <cell r="AU95">
            <v>6925.766585049515</v>
          </cell>
          <cell r="AW95">
            <v>2242.6279977379909</v>
          </cell>
          <cell r="AX95">
            <v>1831.6135459340974</v>
          </cell>
          <cell r="AY95">
            <v>2851.5250413774265</v>
          </cell>
          <cell r="AZ95">
            <v>4074.2415436720885</v>
          </cell>
          <cell r="BA95">
            <v>1200</v>
          </cell>
          <cell r="BB95">
            <v>8.3109199020594176</v>
          </cell>
          <cell r="BC95">
            <v>2.6911535972855893</v>
          </cell>
          <cell r="BD95">
            <v>2.1979362551209167</v>
          </cell>
          <cell r="BE95">
            <v>3.4218300496529119</v>
          </cell>
          <cell r="BF95">
            <v>2</v>
          </cell>
          <cell r="BG95">
            <v>4.8890898524065065</v>
          </cell>
          <cell r="BH95">
            <v>9161.6353605885779</v>
          </cell>
          <cell r="BI95">
            <v>5178.3843414562571</v>
          </cell>
          <cell r="BK95">
            <v>0</v>
          </cell>
          <cell r="BL95">
            <v>0</v>
          </cell>
          <cell r="BM95">
            <v>0</v>
          </cell>
        </row>
        <row r="96">
          <cell r="A96">
            <v>36678</v>
          </cell>
          <cell r="B96">
            <v>50.481110962258491</v>
          </cell>
          <cell r="C96">
            <v>71.226773001542796</v>
          </cell>
          <cell r="D96">
            <v>53.247199234163055</v>
          </cell>
          <cell r="E96">
            <v>49.789588894282303</v>
          </cell>
          <cell r="F96">
            <v>33.193059262854895</v>
          </cell>
          <cell r="G96">
            <v>109.26048674023068</v>
          </cell>
          <cell r="H96">
            <v>0</v>
          </cell>
          <cell r="I96">
            <v>65.003074389757472</v>
          </cell>
          <cell r="J96">
            <v>89.897868836898624</v>
          </cell>
          <cell r="K96">
            <v>38.033713738687894</v>
          </cell>
          <cell r="L96">
            <v>29.735448922974175</v>
          </cell>
          <cell r="M96">
            <v>0</v>
          </cell>
          <cell r="N96">
            <v>0</v>
          </cell>
          <cell r="O96">
            <v>78.141993681304228</v>
          </cell>
          <cell r="P96">
            <v>53.938721302139186</v>
          </cell>
          <cell r="Q96">
            <v>208.14814246081917</v>
          </cell>
          <cell r="R96">
            <v>0</v>
          </cell>
          <cell r="S96">
            <v>13.138919291546722</v>
          </cell>
          <cell r="T96">
            <v>179.79573767379725</v>
          </cell>
          <cell r="U96">
            <v>478.5332710394913</v>
          </cell>
          <cell r="V96">
            <v>243.41576792760245</v>
          </cell>
          <cell r="W96">
            <v>216.44640727653288</v>
          </cell>
          <cell r="X96">
            <v>80.216559885232655</v>
          </cell>
          <cell r="Y96">
            <v>282.05209527804402</v>
          </cell>
          <cell r="Z96">
            <v>205.08339664380699</v>
          </cell>
          <cell r="AA96">
            <v>164.90623999136523</v>
          </cell>
          <cell r="AB96">
            <v>652.04173191321615</v>
          </cell>
          <cell r="AC96">
            <v>0</v>
          </cell>
          <cell r="AD96">
            <v>446.03173384461235</v>
          </cell>
          <cell r="AE96">
            <v>435.15785183896566</v>
          </cell>
          <cell r="AF96">
            <v>258.54405890164202</v>
          </cell>
          <cell r="AG96">
            <v>305.53517666545986</v>
          </cell>
          <cell r="AH96">
            <v>191.07545937930081</v>
          </cell>
          <cell r="AI96">
            <v>184.38666117927249</v>
          </cell>
          <cell r="AJ96">
            <v>188.20413652976501</v>
          </cell>
          <cell r="AK96">
            <v>188.20413652976501</v>
          </cell>
          <cell r="AL96">
            <v>258.11525506658779</v>
          </cell>
          <cell r="AM96">
            <v>191.07545937930081</v>
          </cell>
          <cell r="AN96">
            <v>184.38666117927249</v>
          </cell>
          <cell r="AO96">
            <v>188.20413652976501</v>
          </cell>
          <cell r="AP96">
            <v>188.20413652976501</v>
          </cell>
          <cell r="AQ96">
            <v>192.10064752176442</v>
          </cell>
          <cell r="AR96">
            <v>192.10064752176442</v>
          </cell>
          <cell r="AS96">
            <v>200.13735561056691</v>
          </cell>
          <cell r="AT96">
            <v>200.13735561056691</v>
          </cell>
          <cell r="AU96">
            <v>6785.286446253469</v>
          </cell>
          <cell r="AW96">
            <v>2197.1392148687833</v>
          </cell>
          <cell r="AX96">
            <v>1794.4616549493535</v>
          </cell>
          <cell r="AY96">
            <v>2793.6855764353322</v>
          </cell>
          <cell r="AZ96">
            <v>3991.6008698181367</v>
          </cell>
          <cell r="BA96">
            <v>1200</v>
          </cell>
          <cell r="BB96">
            <v>8.1423437355041628</v>
          </cell>
          <cell r="BC96">
            <v>2.63656705784254</v>
          </cell>
          <cell r="BD96">
            <v>2.1533539859392241</v>
          </cell>
          <cell r="BE96">
            <v>3.3524226917223987</v>
          </cell>
          <cell r="BF96">
            <v>2</v>
          </cell>
          <cell r="BG96">
            <v>4.7899210437817636</v>
          </cell>
          <cell r="BH96">
            <v>9147.4439480475903</v>
          </cell>
          <cell r="BI96">
            <v>5390.0572119123117</v>
          </cell>
          <cell r="BK96">
            <v>0</v>
          </cell>
          <cell r="BL96">
            <v>0</v>
          </cell>
          <cell r="BM96">
            <v>0</v>
          </cell>
        </row>
        <row r="97">
          <cell r="A97">
            <v>36708</v>
          </cell>
          <cell r="B97">
            <v>49.457167491529191</v>
          </cell>
          <cell r="C97">
            <v>69.782030844212414</v>
          </cell>
          <cell r="D97">
            <v>52.167149271886942</v>
          </cell>
          <cell r="E97">
            <v>48.779672046439707</v>
          </cell>
          <cell r="F97">
            <v>32.519781364293159</v>
          </cell>
          <cell r="G97">
            <v>107.04428032413163</v>
          </cell>
          <cell r="H97">
            <v>0</v>
          </cell>
          <cell r="I97">
            <v>63.684571838407408</v>
          </cell>
          <cell r="J97">
            <v>88.074407861627265</v>
          </cell>
          <cell r="K97">
            <v>37.262249479919241</v>
          </cell>
          <cell r="L97">
            <v>29.132304138845956</v>
          </cell>
          <cell r="M97">
            <v>0</v>
          </cell>
          <cell r="N97">
            <v>0</v>
          </cell>
          <cell r="O97">
            <v>76.556985295106813</v>
          </cell>
          <cell r="P97">
            <v>52.844644716976369</v>
          </cell>
          <cell r="Q97">
            <v>203.92612897192163</v>
          </cell>
          <cell r="R97">
            <v>0</v>
          </cell>
          <cell r="S97">
            <v>12.87241345669937</v>
          </cell>
          <cell r="T97">
            <v>176.14881572325453</v>
          </cell>
          <cell r="U97">
            <v>468.82684800189298</v>
          </cell>
          <cell r="V97">
            <v>238.47839667148307</v>
          </cell>
          <cell r="W97">
            <v>212.05607431299492</v>
          </cell>
          <cell r="X97">
            <v>78.58947163037513</v>
          </cell>
          <cell r="Y97">
            <v>276.33103653230063</v>
          </cell>
          <cell r="Z97">
            <v>200.92354752508587</v>
          </cell>
          <cell r="AA97">
            <v>161.5613320742649</v>
          </cell>
          <cell r="AB97">
            <v>638.81591613165142</v>
          </cell>
          <cell r="AC97">
            <v>0</v>
          </cell>
          <cell r="AD97">
            <v>436.98456208268908</v>
          </cell>
          <cell r="AE97">
            <v>426.3312425858486</v>
          </cell>
          <cell r="AF97">
            <v>253.2998300017251</v>
          </cell>
          <cell r="AG97">
            <v>299.33779425328157</v>
          </cell>
          <cell r="AH97">
            <v>187.19974299115887</v>
          </cell>
          <cell r="AI97">
            <v>180.64661833542053</v>
          </cell>
          <cell r="AJ97">
            <v>184.38666117927249</v>
          </cell>
          <cell r="AK97">
            <v>184.38666117927249</v>
          </cell>
          <cell r="AL97">
            <v>252.87972389298389</v>
          </cell>
          <cell r="AM97">
            <v>187.19974299115887</v>
          </cell>
          <cell r="AN97">
            <v>180.64661833542053</v>
          </cell>
          <cell r="AO97">
            <v>184.38666117927249</v>
          </cell>
          <cell r="AP97">
            <v>184.38666117927249</v>
          </cell>
          <cell r="AQ97">
            <v>188.20413652976501</v>
          </cell>
          <cell r="AR97">
            <v>188.20413652976501</v>
          </cell>
          <cell r="AS97">
            <v>196.07783048086679</v>
          </cell>
          <cell r="AT97">
            <v>196.07783048086679</v>
          </cell>
          <cell r="AU97">
            <v>6647.6557637816895</v>
          </cell>
          <cell r="AW97">
            <v>2152.5731126086689</v>
          </cell>
          <cell r="AX97">
            <v>1758.0633415993721</v>
          </cell>
          <cell r="AY97">
            <v>2737.019309573649</v>
          </cell>
          <cell r="AZ97">
            <v>3910.636454208041</v>
          </cell>
          <cell r="BA97">
            <v>1200</v>
          </cell>
          <cell r="BB97">
            <v>7.9771869165380274</v>
          </cell>
          <cell r="BC97">
            <v>2.5830877351304027</v>
          </cell>
          <cell r="BD97">
            <v>2.1096760099192466</v>
          </cell>
          <cell r="BE97">
            <v>3.2844231714883785</v>
          </cell>
          <cell r="BF97">
            <v>2</v>
          </cell>
          <cell r="BG97">
            <v>4.6927637450496489</v>
          </cell>
          <cell r="BH97">
            <v>9235.3840628738926</v>
          </cell>
          <cell r="BI97">
            <v>5498.7324531282902</v>
          </cell>
          <cell r="BK97">
            <v>0</v>
          </cell>
          <cell r="BL97">
            <v>0</v>
          </cell>
          <cell r="BM97">
            <v>0</v>
          </cell>
        </row>
        <row r="98">
          <cell r="A98">
            <v>36739</v>
          </cell>
          <cell r="B98">
            <v>48.4539933781152</v>
          </cell>
          <cell r="C98">
            <v>68.366593396518709</v>
          </cell>
          <cell r="D98">
            <v>51.109006713902325</v>
          </cell>
          <cell r="E98">
            <v>47.790240044168378</v>
          </cell>
          <cell r="F98">
            <v>31.860160029445606</v>
          </cell>
          <cell r="G98">
            <v>104.87302676359177</v>
          </cell>
          <cell r="H98">
            <v>0</v>
          </cell>
          <cell r="I98">
            <v>62.392813390997617</v>
          </cell>
          <cell r="J98">
            <v>86.287933413081802</v>
          </cell>
          <cell r="K98">
            <v>36.506433367073086</v>
          </cell>
          <cell r="L98">
            <v>28.541393359711687</v>
          </cell>
          <cell r="M98">
            <v>0</v>
          </cell>
          <cell r="N98">
            <v>0</v>
          </cell>
          <cell r="O98">
            <v>75.004126735986532</v>
          </cell>
          <cell r="P98">
            <v>51.77276004784909</v>
          </cell>
          <cell r="Q98">
            <v>199.78975351798175</v>
          </cell>
          <cell r="R98">
            <v>0</v>
          </cell>
          <cell r="S98">
            <v>12.611313344988879</v>
          </cell>
          <cell r="T98">
            <v>172.5758668261636</v>
          </cell>
          <cell r="U98">
            <v>459.31730709117409</v>
          </cell>
          <cell r="V98">
            <v>233.64117354926768</v>
          </cell>
          <cell r="W98">
            <v>207.75479352534316</v>
          </cell>
          <cell r="X98">
            <v>76.995386737826877</v>
          </cell>
          <cell r="Y98">
            <v>270.72602199867333</v>
          </cell>
          <cell r="Z98">
            <v>196.84807551818224</v>
          </cell>
          <cell r="AA98">
            <v>158.28427125000027</v>
          </cell>
          <cell r="AB98">
            <v>625.85836876685585</v>
          </cell>
          <cell r="AC98">
            <v>0</v>
          </cell>
          <cell r="AD98">
            <v>428.12090039567505</v>
          </cell>
          <cell r="AE98">
            <v>417.68366958492828</v>
          </cell>
          <cell r="AF98">
            <v>248.16197344264464</v>
          </cell>
          <cell r="AG98">
            <v>293.26611765731059</v>
          </cell>
          <cell r="AH98">
            <v>183.40264045311631</v>
          </cell>
          <cell r="AI98">
            <v>176.98243738084182</v>
          </cell>
          <cell r="AJ98">
            <v>180.64661833542053</v>
          </cell>
          <cell r="AK98">
            <v>180.64661833542053</v>
          </cell>
          <cell r="AL98">
            <v>247.75038863818654</v>
          </cell>
          <cell r="AM98">
            <v>183.40264045311631</v>
          </cell>
          <cell r="AN98">
            <v>176.98243738084182</v>
          </cell>
          <cell r="AO98">
            <v>180.64661833542053</v>
          </cell>
          <cell r="AP98">
            <v>180.64661833542053</v>
          </cell>
          <cell r="AQ98">
            <v>184.38666117927249</v>
          </cell>
          <cell r="AR98">
            <v>184.38666117927249</v>
          </cell>
          <cell r="AS98">
            <v>192.10064752176442</v>
          </cell>
          <cell r="AT98">
            <v>192.10064752176442</v>
          </cell>
          <cell r="AU98">
            <v>6512.8167401304609</v>
          </cell>
          <cell r="AW98">
            <v>2108.9109755853578</v>
          </cell>
          <cell r="AX98">
            <v>1722.4033205450594</v>
          </cell>
          <cell r="AY98">
            <v>2681.5024440000434</v>
          </cell>
          <cell r="AZ98">
            <v>3831.3142961304175</v>
          </cell>
          <cell r="BA98">
            <v>1200</v>
          </cell>
          <cell r="BB98">
            <v>7.8153800881565534</v>
          </cell>
          <cell r="BC98">
            <v>2.5306931707024294</v>
          </cell>
          <cell r="BD98">
            <v>2.0668839846540714</v>
          </cell>
          <cell r="BE98">
            <v>3.2178029328000521</v>
          </cell>
          <cell r="BF98">
            <v>2</v>
          </cell>
          <cell r="BG98">
            <v>4.5975771553565012</v>
          </cell>
          <cell r="BH98">
            <v>9371.3262560359144</v>
          </cell>
          <cell r="BI98">
            <v>5729.0693424579722</v>
          </cell>
          <cell r="BK98">
            <v>0</v>
          </cell>
          <cell r="BL98">
            <v>0</v>
          </cell>
          <cell r="BM98">
            <v>0</v>
          </cell>
        </row>
        <row r="99">
          <cell r="A99">
            <v>36770</v>
          </cell>
          <cell r="B99">
            <v>47.471167342702167</v>
          </cell>
          <cell r="C99">
            <v>66.979866250661956</v>
          </cell>
          <cell r="D99">
            <v>50.072327197096797</v>
          </cell>
          <cell r="E99">
            <v>46.820877379103472</v>
          </cell>
          <cell r="F99">
            <v>31.213918252735667</v>
          </cell>
          <cell r="G99">
            <v>102.74581424858822</v>
          </cell>
          <cell r="H99">
            <v>0</v>
          </cell>
          <cell r="I99">
            <v>61.127256578273986</v>
          </cell>
          <cell r="J99">
            <v>84.537695267825711</v>
          </cell>
          <cell r="K99">
            <v>35.765947997926283</v>
          </cell>
          <cell r="L99">
            <v>27.962468434742366</v>
          </cell>
          <cell r="M99">
            <v>0</v>
          </cell>
          <cell r="N99">
            <v>0</v>
          </cell>
          <cell r="O99">
            <v>73.482765886648551</v>
          </cell>
          <cell r="P99">
            <v>50.722617160695435</v>
          </cell>
          <cell r="Q99">
            <v>195.73727904319651</v>
          </cell>
          <cell r="R99">
            <v>0</v>
          </cell>
          <cell r="S99">
            <v>12.355509308374527</v>
          </cell>
          <cell r="T99">
            <v>169.07539053565142</v>
          </cell>
          <cell r="U99">
            <v>450.00065481027247</v>
          </cell>
          <cell r="V99">
            <v>228.90206718672812</v>
          </cell>
          <cell r="W99">
            <v>203.54075860638042</v>
          </cell>
          <cell r="X99">
            <v>75.433635777444522</v>
          </cell>
          <cell r="Y99">
            <v>265.23469787172792</v>
          </cell>
          <cell r="Z99">
            <v>192.85526914347378</v>
          </cell>
          <cell r="AA99">
            <v>155.07368132881655</v>
          </cell>
          <cell r="AB99">
            <v>613.16364834401827</v>
          </cell>
          <cell r="AC99">
            <v>0</v>
          </cell>
          <cell r="AD99">
            <v>419.43702652113524</v>
          </cell>
          <cell r="AE99">
            <v>409.21150131942608</v>
          </cell>
          <cell r="AF99">
            <v>243.12833160025588</v>
          </cell>
          <cell r="AG99">
            <v>287.31759709907959</v>
          </cell>
          <cell r="AH99">
            <v>179.6825571857951</v>
          </cell>
          <cell r="AI99">
            <v>173.39257955609312</v>
          </cell>
          <cell r="AJ99">
            <v>176.98243738084182</v>
          </cell>
          <cell r="AK99">
            <v>176.98243738084182</v>
          </cell>
          <cell r="AL99">
            <v>242.72509525654166</v>
          </cell>
          <cell r="AM99">
            <v>179.6825571857951</v>
          </cell>
          <cell r="AN99">
            <v>173.39257955609312</v>
          </cell>
          <cell r="AO99">
            <v>176.98243738084182</v>
          </cell>
          <cell r="AP99">
            <v>176.98243738084182</v>
          </cell>
          <cell r="AQ99">
            <v>180.64661833542053</v>
          </cell>
          <cell r="AR99">
            <v>180.64661833542053</v>
          </cell>
          <cell r="AS99">
            <v>188.20413652976501</v>
          </cell>
          <cell r="AT99">
            <v>188.20413652976501</v>
          </cell>
          <cell r="AU99">
            <v>6380.7127501430205</v>
          </cell>
          <cell r="AW99">
            <v>2066.1344680434686</v>
          </cell>
          <cell r="AX99">
            <v>1687.4666164904847</v>
          </cell>
          <cell r="AY99">
            <v>2627.1116656090671</v>
          </cell>
          <cell r="AZ99">
            <v>3753.6010845339533</v>
          </cell>
          <cell r="BA99">
            <v>1200</v>
          </cell>
          <cell r="BB99">
            <v>7.6568553001716246</v>
          </cell>
          <cell r="BC99">
            <v>2.4793613616521624</v>
          </cell>
          <cell r="BD99">
            <v>2.024959939788582</v>
          </cell>
          <cell r="BE99">
            <v>3.1525339987308807</v>
          </cell>
          <cell r="BF99">
            <v>2</v>
          </cell>
          <cell r="BG99">
            <v>4.5043213014407435</v>
          </cell>
          <cell r="BH99">
            <v>9532.652817227241</v>
          </cell>
          <cell r="BI99">
            <v>5656.1369971863933</v>
          </cell>
          <cell r="BK99">
            <v>0</v>
          </cell>
          <cell r="BL99">
            <v>0</v>
          </cell>
          <cell r="BM99">
            <v>0</v>
          </cell>
        </row>
        <row r="100">
          <cell r="A100">
            <v>36800</v>
          </cell>
          <cell r="B100">
            <v>46.508276651076955</v>
          </cell>
          <cell r="C100">
            <v>65.621267055629133</v>
          </cell>
          <cell r="D100">
            <v>49.056675371683902</v>
          </cell>
          <cell r="E100">
            <v>45.871176970925184</v>
          </cell>
          <cell r="F100">
            <v>30.580784647283473</v>
          </cell>
          <cell r="G100">
            <v>100.66174946397476</v>
          </cell>
          <cell r="H100">
            <v>0</v>
          </cell>
          <cell r="I100">
            <v>59.88736993426344</v>
          </cell>
          <cell r="J100">
            <v>82.822958419726021</v>
          </cell>
          <cell r="K100">
            <v>35.040482408345646</v>
          </cell>
          <cell r="L100">
            <v>27.395286246524776</v>
          </cell>
          <cell r="M100">
            <v>0</v>
          </cell>
          <cell r="N100">
            <v>0</v>
          </cell>
          <cell r="O100">
            <v>71.992263857146511</v>
          </cell>
          <cell r="P100">
            <v>49.693775051835622</v>
          </cell>
          <cell r="Q100">
            <v>191.76700372567339</v>
          </cell>
          <cell r="R100">
            <v>0</v>
          </cell>
          <cell r="S100">
            <v>12.104893922883035</v>
          </cell>
          <cell r="T100">
            <v>165.64591683945204</v>
          </cell>
          <cell r="U100">
            <v>440.87297866500336</v>
          </cell>
          <cell r="V100">
            <v>224.25908741341203</v>
          </cell>
          <cell r="W100">
            <v>199.41219988749424</v>
          </cell>
          <cell r="X100">
            <v>73.903562897601716</v>
          </cell>
          <cell r="Y100">
            <v>259.85475808990213</v>
          </cell>
          <cell r="Z100">
            <v>188.94345163646921</v>
          </cell>
          <cell r="AA100">
            <v>151.92821403517254</v>
          </cell>
          <cell r="AB100">
            <v>600.72642376154386</v>
          </cell>
          <cell r="AC100">
            <v>0</v>
          </cell>
          <cell r="AD100">
            <v>410.9292936978714</v>
          </cell>
          <cell r="AE100">
            <v>400.91117993314305</v>
          </cell>
          <cell r="AF100">
            <v>238.19679061500469</v>
          </cell>
          <cell r="AG100">
            <v>281.48973451905067</v>
          </cell>
          <cell r="AH100">
            <v>176.03793095377947</v>
          </cell>
          <cell r="AI100">
            <v>169.87553731345881</v>
          </cell>
          <cell r="AJ100">
            <v>173.39257955609312</v>
          </cell>
          <cell r="AK100">
            <v>173.39257955609312</v>
          </cell>
          <cell r="AL100">
            <v>237.8017333944008</v>
          </cell>
          <cell r="AM100">
            <v>176.03793095377947</v>
          </cell>
          <cell r="AN100">
            <v>169.87553731345881</v>
          </cell>
          <cell r="AO100">
            <v>173.39257955609312</v>
          </cell>
          <cell r="AP100">
            <v>173.39257955609312</v>
          </cell>
          <cell r="AQ100">
            <v>176.98243738084182</v>
          </cell>
          <cell r="AR100">
            <v>176.98243738084182</v>
          </cell>
          <cell r="AS100">
            <v>184.38666117927249</v>
          </cell>
          <cell r="AT100">
            <v>184.38666117927249</v>
          </cell>
          <cell r="AU100">
            <v>6251.2883172300271</v>
          </cell>
          <cell r="AW100">
            <v>2024.2256261444943</v>
          </cell>
          <cell r="AX100">
            <v>1653.2385578940539</v>
          </cell>
          <cell r="AY100">
            <v>2573.8241331914787</v>
          </cell>
          <cell r="AZ100">
            <v>3677.4641840385484</v>
          </cell>
          <cell r="BA100">
            <v>1200</v>
          </cell>
          <cell r="BB100">
            <v>7.501545980676033</v>
          </cell>
          <cell r="BC100">
            <v>2.4290707513733931</v>
          </cell>
          <cell r="BD100">
            <v>1.9838862694728647</v>
          </cell>
          <cell r="BE100">
            <v>3.0885889598297749</v>
          </cell>
          <cell r="BF100">
            <v>2</v>
          </cell>
          <cell r="BG100">
            <v>4.4129570208462576</v>
          </cell>
          <cell r="BH100">
            <v>9477.8672958127972</v>
          </cell>
          <cell r="BI100">
            <v>5389.8726232475219</v>
          </cell>
          <cell r="BK100">
            <v>0</v>
          </cell>
          <cell r="BL100">
            <v>0</v>
          </cell>
          <cell r="BM100">
            <v>0</v>
          </cell>
        </row>
        <row r="101">
          <cell r="A101">
            <v>36831</v>
          </cell>
          <cell r="B101">
            <v>45.564916940801439</v>
          </cell>
          <cell r="C101">
            <v>64.290225272637656</v>
          </cell>
          <cell r="D101">
            <v>48.061624718379591</v>
          </cell>
          <cell r="E101">
            <v>44.940739996406869</v>
          </cell>
          <cell r="F101">
            <v>29.960493330937929</v>
          </cell>
          <cell r="G101">
            <v>98.619957214337333</v>
          </cell>
          <cell r="H101">
            <v>0</v>
          </cell>
          <cell r="I101">
            <v>58.672632773086747</v>
          </cell>
          <cell r="J101">
            <v>81.14300277129017</v>
          </cell>
          <cell r="K101">
            <v>34.329731941699713</v>
          </cell>
          <cell r="L101">
            <v>26.839608608965225</v>
          </cell>
          <cell r="M101">
            <v>0</v>
          </cell>
          <cell r="N101">
            <v>0</v>
          </cell>
          <cell r="O101">
            <v>70.531994716583043</v>
          </cell>
          <cell r="P101">
            <v>48.685801662774111</v>
          </cell>
          <cell r="Q101">
            <v>187.87726026275655</v>
          </cell>
          <cell r="R101">
            <v>0</v>
          </cell>
          <cell r="S101">
            <v>11.859361943496257</v>
          </cell>
          <cell r="T101">
            <v>162.28600554258034</v>
          </cell>
          <cell r="U101">
            <v>431.93044552102174</v>
          </cell>
          <cell r="V101">
            <v>219.71028442687805</v>
          </cell>
          <cell r="W101">
            <v>195.36738359549099</v>
          </cell>
          <cell r="X101">
            <v>72.404525549766646</v>
          </cell>
          <cell r="Y101">
            <v>254.5839433670838</v>
          </cell>
          <cell r="Z101">
            <v>185.11098024365728</v>
          </cell>
          <cell r="AA101">
            <v>148.84654844153721</v>
          </cell>
          <cell r="AB101">
            <v>588.54147205227832</v>
          </cell>
          <cell r="AC101">
            <v>0</v>
          </cell>
          <cell r="AD101">
            <v>402.59412913447812</v>
          </cell>
          <cell r="AE101">
            <v>392.77921973635114</v>
          </cell>
          <cell r="AF101">
            <v>233.36527950421996</v>
          </cell>
          <cell r="AG101">
            <v>275.78008252756422</v>
          </cell>
          <cell r="AH101">
            <v>172.46723120956065</v>
          </cell>
          <cell r="AI101">
            <v>166.42983368386169</v>
          </cell>
          <cell r="AJ101">
            <v>169.87553731345881</v>
          </cell>
          <cell r="AK101">
            <v>169.87553731345881</v>
          </cell>
          <cell r="AL101">
            <v>232.9782355038858</v>
          </cell>
          <cell r="AM101">
            <v>172.46723120956065</v>
          </cell>
          <cell r="AN101">
            <v>166.42983368386169</v>
          </cell>
          <cell r="AO101">
            <v>169.87553731345881</v>
          </cell>
          <cell r="AP101">
            <v>169.87553731345881</v>
          </cell>
          <cell r="AQ101">
            <v>173.39257955609312</v>
          </cell>
          <cell r="AR101">
            <v>173.39257955609312</v>
          </cell>
          <cell r="AS101">
            <v>180.64661833542053</v>
          </cell>
          <cell r="AT101">
            <v>180.64661833542053</v>
          </cell>
          <cell r="AU101">
            <v>6124.4890900723749</v>
          </cell>
          <cell r="AW101">
            <v>1983.1668504229533</v>
          </cell>
          <cell r="AX101">
            <v>1619.704770807253</v>
          </cell>
          <cell r="AY101">
            <v>2521.6174688421693</v>
          </cell>
          <cell r="AZ101">
            <v>3602.8716212302061</v>
          </cell>
          <cell r="BA101">
            <v>1200</v>
          </cell>
          <cell r="BB101">
            <v>7.3493869080868501</v>
          </cell>
          <cell r="BC101">
            <v>2.3798002205075441</v>
          </cell>
          <cell r="BD101">
            <v>1.9436457249687038</v>
          </cell>
          <cell r="BE101">
            <v>3.0259409626106035</v>
          </cell>
          <cell r="BF101">
            <v>2</v>
          </cell>
          <cell r="BG101">
            <v>4.3234459454762471</v>
          </cell>
          <cell r="BH101">
            <v>9926.9504629943585</v>
          </cell>
          <cell r="BI101">
            <v>5697.5617692405413</v>
          </cell>
          <cell r="BK101">
            <v>0</v>
          </cell>
          <cell r="BL101">
            <v>0</v>
          </cell>
          <cell r="BM101">
            <v>0</v>
          </cell>
        </row>
        <row r="102">
          <cell r="A102">
            <v>36861</v>
          </cell>
          <cell r="B102">
            <v>44.640692051401949</v>
          </cell>
          <cell r="C102">
            <v>62.986181935539747</v>
          </cell>
          <cell r="D102">
            <v>47.086757369286978</v>
          </cell>
          <cell r="E102">
            <v>44.029175721930663</v>
          </cell>
          <cell r="F102">
            <v>29.352783814620459</v>
          </cell>
          <cell r="G102">
            <v>96.619580056458986</v>
          </cell>
          <cell r="H102">
            <v>0</v>
          </cell>
          <cell r="I102">
            <v>57.482534970298367</v>
          </cell>
          <cell r="J102">
            <v>79.497122831263681</v>
          </cell>
          <cell r="K102">
            <v>33.633398120919274</v>
          </cell>
          <cell r="L102">
            <v>26.295202167264158</v>
          </cell>
          <cell r="M102">
            <v>0</v>
          </cell>
          <cell r="N102">
            <v>0</v>
          </cell>
          <cell r="O102">
            <v>69.101345230252335</v>
          </cell>
          <cell r="P102">
            <v>47.698273698758221</v>
          </cell>
          <cell r="Q102">
            <v>184.06641517084907</v>
          </cell>
          <cell r="R102">
            <v>0</v>
          </cell>
          <cell r="S102">
            <v>11.618810259953925</v>
          </cell>
          <cell r="T102">
            <v>158.99424566252736</v>
          </cell>
          <cell r="U102">
            <v>423.1692999941115</v>
          </cell>
          <cell r="V102">
            <v>215.25374797388326</v>
          </cell>
          <cell r="W102">
            <v>191.40461112450416</v>
          </cell>
          <cell r="X102">
            <v>70.935894218666093</v>
          </cell>
          <cell r="Y102">
            <v>249.42004024383166</v>
          </cell>
          <cell r="Z102">
            <v>181.35624553263827</v>
          </cell>
          <cell r="AA102">
            <v>145.82739041367105</v>
          </cell>
          <cell r="AB102">
            <v>576.60367619014096</v>
          </cell>
          <cell r="AC102">
            <v>0</v>
          </cell>
          <cell r="AD102">
            <v>394.42803250896208</v>
          </cell>
          <cell r="AE102">
            <v>384.81220574199045</v>
          </cell>
          <cell r="AF102">
            <v>228.63176929241192</v>
          </cell>
          <cell r="AG102">
            <v>270.18624337706677</v>
          </cell>
          <cell r="AH102">
            <v>168.96895845078913</v>
          </cell>
          <cell r="AI102">
            <v>163.05402165661525</v>
          </cell>
          <cell r="AJ102">
            <v>166.42983368386169</v>
          </cell>
          <cell r="AK102">
            <v>166.42983368386169</v>
          </cell>
          <cell r="AL102">
            <v>228.25257597462956</v>
          </cell>
          <cell r="AM102">
            <v>168.96895845078913</v>
          </cell>
          <cell r="AN102">
            <v>163.05402165661525</v>
          </cell>
          <cell r="AO102">
            <v>166.42983368386169</v>
          </cell>
          <cell r="AP102">
            <v>166.42983368386169</v>
          </cell>
          <cell r="AQ102">
            <v>169.87553731345881</v>
          </cell>
          <cell r="AR102">
            <v>169.87553731345881</v>
          </cell>
          <cell r="AS102">
            <v>176.98243738084182</v>
          </cell>
          <cell r="AT102">
            <v>176.98243738084182</v>
          </cell>
          <cell r="AU102">
            <v>6000.2618197965494</v>
          </cell>
          <cell r="AW102">
            <v>1942.9408983955591</v>
          </cell>
          <cell r="AX102">
            <v>1586.8511728383587</v>
          </cell>
          <cell r="AY102">
            <v>2470.4697485626311</v>
          </cell>
          <cell r="AZ102">
            <v>3529.7920712339178</v>
          </cell>
          <cell r="BA102">
            <v>1200</v>
          </cell>
          <cell r="BB102">
            <v>7.20031418375586</v>
          </cell>
          <cell r="BC102">
            <v>2.3315290780746709</v>
          </cell>
          <cell r="BD102">
            <v>1.9042214074060304</v>
          </cell>
          <cell r="BE102">
            <v>2.9645636982751573</v>
          </cell>
          <cell r="BF102">
            <v>2</v>
          </cell>
          <cell r="BG102">
            <v>4.2357504854807013</v>
          </cell>
          <cell r="BH102">
            <v>9741.3808997412052</v>
          </cell>
          <cell r="BI102">
            <v>5730.0101840051084</v>
          </cell>
          <cell r="BK102">
            <v>0</v>
          </cell>
          <cell r="BL102">
            <v>0</v>
          </cell>
          <cell r="BM102">
            <v>0</v>
          </cell>
        </row>
        <row r="103">
          <cell r="B103">
            <v>50.064182783532402</v>
          </cell>
          <cell r="C103">
            <v>70.638504475395038</v>
          </cell>
          <cell r="D103">
            <v>52.807425675780749</v>
          </cell>
          <cell r="E103">
            <v>49.378372060470276</v>
          </cell>
          <cell r="F103">
            <v>32.918914706980203</v>
          </cell>
          <cell r="G103">
            <v>108.35809424380983</v>
          </cell>
          <cell r="H103">
            <v>0</v>
          </cell>
          <cell r="I103">
            <v>64.466207967836226</v>
          </cell>
          <cell r="J103">
            <v>89.155393998071332</v>
          </cell>
          <cell r="K103">
            <v>37.719589768414821</v>
          </cell>
          <cell r="L103">
            <v>29.489861091669773</v>
          </cell>
          <cell r="M103">
            <v>0</v>
          </cell>
          <cell r="N103">
            <v>0</v>
          </cell>
          <cell r="O103">
            <v>77.496611706015926</v>
          </cell>
          <cell r="P103">
            <v>53.493236398842825</v>
          </cell>
          <cell r="Q103">
            <v>206.42902764168832</v>
          </cell>
          <cell r="R103">
            <v>0</v>
          </cell>
          <cell r="S103">
            <v>13.030403738179656</v>
          </cell>
          <cell r="T103">
            <v>178.31078799614266</v>
          </cell>
          <cell r="U103">
            <v>474.58102035896457</v>
          </cell>
          <cell r="V103">
            <v>241.40537451785471</v>
          </cell>
          <cell r="W103">
            <v>214.65875631843335</v>
          </cell>
          <cell r="X103">
            <v>79.55404387520214</v>
          </cell>
          <cell r="Y103">
            <v>279.72260085629745</v>
          </cell>
          <cell r="Z103">
            <v>203.38959384470479</v>
          </cell>
          <cell r="AA103">
            <v>163.54426405641462</v>
          </cell>
          <cell r="AB103">
            <v>646.65645875741689</v>
          </cell>
          <cell r="AC103">
            <v>0</v>
          </cell>
          <cell r="AD103">
            <v>442.34791637504634</v>
          </cell>
          <cell r="AE103">
            <v>431.56384276968788</v>
          </cell>
          <cell r="AF103">
            <v>256.40871953324137</v>
          </cell>
          <cell r="AG103">
            <v>303.01173329593649</v>
          </cell>
          <cell r="AH103">
            <v>189.49734943362591</v>
          </cell>
          <cell r="AI103">
            <v>182.86379463847206</v>
          </cell>
          <cell r="AJ103">
            <v>186.64974110588579</v>
          </cell>
          <cell r="AK103">
            <v>186.64974110588579</v>
          </cell>
          <cell r="AL103">
            <v>255.98345722884233</v>
          </cell>
          <cell r="AM103">
            <v>189.49734943362591</v>
          </cell>
          <cell r="AN103">
            <v>182.86379463847206</v>
          </cell>
          <cell r="AO103">
            <v>186.64974110588579</v>
          </cell>
          <cell r="AP103">
            <v>186.64974110588579</v>
          </cell>
          <cell r="AQ103">
            <v>190.51407045211096</v>
          </cell>
          <cell r="AR103">
            <v>190.51407045211096</v>
          </cell>
          <cell r="AS103">
            <v>199.15432701515184</v>
          </cell>
          <cell r="AT103">
            <v>199.15432701515184</v>
          </cell>
          <cell r="BA103">
            <v>1200</v>
          </cell>
        </row>
        <row r="104">
          <cell r="A104">
            <v>36892</v>
          </cell>
          <cell r="B104">
            <v>43.735213858003142</v>
          </cell>
          <cell r="C104">
            <v>61.708589416086639</v>
          </cell>
          <cell r="D104">
            <v>46.131663932414263</v>
          </cell>
          <cell r="E104">
            <v>43.136101339400334</v>
          </cell>
          <cell r="F104">
            <v>28.757400892933571</v>
          </cell>
          <cell r="G104">
            <v>94.659777939239646</v>
          </cell>
          <cell r="H104">
            <v>0</v>
          </cell>
          <cell r="I104">
            <v>56.316576748661547</v>
          </cell>
          <cell r="J104">
            <v>77.884627418361703</v>
          </cell>
          <cell r="K104">
            <v>32.95118852315305</v>
          </cell>
          <cell r="L104">
            <v>25.761838299919656</v>
          </cell>
          <cell r="M104">
            <v>0</v>
          </cell>
          <cell r="N104">
            <v>0</v>
          </cell>
          <cell r="O104">
            <v>67.699714602114454</v>
          </cell>
          <cell r="P104">
            <v>46.730776451017029</v>
          </cell>
          <cell r="Q104">
            <v>180.33286809943755</v>
          </cell>
          <cell r="R104">
            <v>0</v>
          </cell>
          <cell r="S104">
            <v>11.383137853452865</v>
          </cell>
          <cell r="T104">
            <v>155.76925483672341</v>
          </cell>
          <cell r="U104">
            <v>414.58586287312556</v>
          </cell>
          <cell r="V104">
            <v>210.88760654817943</v>
          </cell>
          <cell r="W104">
            <v>187.52221832267091</v>
          </cell>
          <cell r="X104">
            <v>69.497052157922781</v>
          </cell>
          <cell r="Y104">
            <v>244.36088015784125</v>
          </cell>
          <cell r="Z104">
            <v>177.67767071624883</v>
          </cell>
          <cell r="AA104">
            <v>142.86947206715908</v>
          </cell>
          <cell r="AB104">
            <v>564.90802294124921</v>
          </cell>
          <cell r="AC104">
            <v>0</v>
          </cell>
          <cell r="AD104">
            <v>386.42757449879451</v>
          </cell>
          <cell r="AE104">
            <v>377.00679223155799</v>
          </cell>
          <cell r="AF104">
            <v>223.99427215921133</v>
          </cell>
          <cell r="AG104">
            <v>264.70586795518545</v>
          </cell>
          <cell r="AH104">
            <v>165.54164359056412</v>
          </cell>
          <cell r="AI104">
            <v>159.74668357175673</v>
          </cell>
          <cell r="AJ104">
            <v>163.05402165661525</v>
          </cell>
          <cell r="AK104">
            <v>163.05402165661525</v>
          </cell>
          <cell r="AL104">
            <v>223.6227702831284</v>
          </cell>
          <cell r="AM104">
            <v>165.54164359056412</v>
          </cell>
          <cell r="AN104">
            <v>159.74668357175673</v>
          </cell>
          <cell r="AO104">
            <v>163.05402165661525</v>
          </cell>
          <cell r="AP104">
            <v>163.05402165661525</v>
          </cell>
          <cell r="AQ104">
            <v>166.42983368386169</v>
          </cell>
          <cell r="AR104">
            <v>166.42983368386169</v>
          </cell>
          <cell r="AS104">
            <v>173.39257955609312</v>
          </cell>
          <cell r="AT104">
            <v>173.39257955609312</v>
          </cell>
          <cell r="AU104">
            <v>5878.5543376129572</v>
          </cell>
          <cell r="AW104">
            <v>1903.5308773203008</v>
          </cell>
          <cell r="AX104">
            <v>1554.6639672385895</v>
          </cell>
          <cell r="AY104">
            <v>2420.3594930540667</v>
          </cell>
          <cell r="AZ104">
            <v>3458.1948445588905</v>
          </cell>
          <cell r="BA104">
            <v>1200</v>
          </cell>
          <cell r="BB104">
            <v>7.0542652051355486</v>
          </cell>
          <cell r="BC104">
            <v>2.284237052784361</v>
          </cell>
          <cell r="BD104">
            <v>1.8655967606863075</v>
          </cell>
          <cell r="BE104">
            <v>2.9044313916648798</v>
          </cell>
          <cell r="BF104">
            <v>2</v>
          </cell>
          <cell r="BG104">
            <v>4.1498338134706687</v>
          </cell>
          <cell r="BH104">
            <v>10374.44256411192</v>
          </cell>
          <cell r="BI104">
            <v>5955.7284946094715</v>
          </cell>
          <cell r="BK104">
            <v>0</v>
          </cell>
          <cell r="BL104">
            <v>0</v>
          </cell>
          <cell r="BM104">
            <v>0</v>
          </cell>
        </row>
        <row r="105">
          <cell r="A105">
            <v>36923</v>
          </cell>
          <cell r="B105">
            <v>42.848102108336363</v>
          </cell>
          <cell r="C105">
            <v>60.456911193954056</v>
          </cell>
          <cell r="D105">
            <v>45.19594331975204</v>
          </cell>
          <cell r="E105">
            <v>42.26114180548241</v>
          </cell>
          <cell r="F105">
            <v>28.174094536988289</v>
          </cell>
          <cell r="G105">
            <v>92.739727850919763</v>
          </cell>
          <cell r="H105">
            <v>0</v>
          </cell>
          <cell r="I105">
            <v>55.174268468268707</v>
          </cell>
          <cell r="J105">
            <v>76.304839371009905</v>
          </cell>
          <cell r="K105">
            <v>32.28281665696575</v>
          </cell>
          <cell r="L105">
            <v>25.239293022718677</v>
          </cell>
          <cell r="M105">
            <v>0</v>
          </cell>
          <cell r="N105">
            <v>0</v>
          </cell>
          <cell r="O105">
            <v>66.326514222493273</v>
          </cell>
          <cell r="P105">
            <v>45.78290362260595</v>
          </cell>
          <cell r="Q105">
            <v>176.67505115903069</v>
          </cell>
          <cell r="R105">
            <v>0</v>
          </cell>
          <cell r="S105">
            <v>11.152245754224525</v>
          </cell>
          <cell r="T105">
            <v>152.60967874201981</v>
          </cell>
          <cell r="U105">
            <v>406.17652957491441</v>
          </cell>
          <cell r="V105">
            <v>206.6100266045807</v>
          </cell>
          <cell r="W105">
            <v>183.71857479327772</v>
          </cell>
          <cell r="X105">
            <v>68.087395131055018</v>
          </cell>
          <cell r="Y105">
            <v>239.40433853326499</v>
          </cell>
          <cell r="Z105">
            <v>174.07371099039585</v>
          </cell>
          <cell r="AA105">
            <v>139.97155123496736</v>
          </cell>
          <cell r="AB105">
            <v>553.44960075862821</v>
          </cell>
          <cell r="AC105">
            <v>0</v>
          </cell>
          <cell r="AD105">
            <v>378.58939534077979</v>
          </cell>
          <cell r="AE105">
            <v>369.35970135008523</v>
          </cell>
          <cell r="AF105">
            <v>219.45084060459158</v>
          </cell>
          <cell r="AG105">
            <v>259.33665479822685</v>
          </cell>
          <cell r="AH105">
            <v>162.18384734049579</v>
          </cell>
          <cell r="AI105">
            <v>156.50643052470608</v>
          </cell>
          <cell r="AJ105">
            <v>159.74668357175673</v>
          </cell>
          <cell r="AK105">
            <v>159.74668357175673</v>
          </cell>
          <cell r="AL105">
            <v>219.08687415934855</v>
          </cell>
          <cell r="AM105">
            <v>162.18384734049579</v>
          </cell>
          <cell r="AN105">
            <v>156.50643052470608</v>
          </cell>
          <cell r="AO105">
            <v>159.74668357175673</v>
          </cell>
          <cell r="AP105">
            <v>159.74668357175673</v>
          </cell>
          <cell r="AQ105">
            <v>163.05402165661525</v>
          </cell>
          <cell r="AR105">
            <v>163.05402165661525</v>
          </cell>
          <cell r="AS105">
            <v>169.87553731345881</v>
          </cell>
          <cell r="AT105">
            <v>169.87553731345881</v>
          </cell>
          <cell r="AU105">
            <v>5759.3155329078363</v>
          </cell>
          <cell r="AW105">
            <v>1864.9202371023985</v>
          </cell>
          <cell r="AX105">
            <v>1523.1296371082121</v>
          </cell>
          <cell r="AY105">
            <v>2371.2656586972262</v>
          </cell>
          <cell r="AZ105">
            <v>3388.0498742106106</v>
          </cell>
          <cell r="BA105">
            <v>1200</v>
          </cell>
          <cell r="BB105">
            <v>6.9111786394894041</v>
          </cell>
          <cell r="BC105">
            <v>2.237904284522878</v>
          </cell>
          <cell r="BD105">
            <v>1.8277555645298547</v>
          </cell>
          <cell r="BE105">
            <v>2.8455187904366714</v>
          </cell>
          <cell r="BF105">
            <v>2</v>
          </cell>
          <cell r="BG105">
            <v>4.0656598490527331</v>
          </cell>
          <cell r="BH105">
            <v>10595.024489483914</v>
          </cell>
          <cell r="BI105">
            <v>5843.800409623117</v>
          </cell>
          <cell r="BK105">
            <v>0</v>
          </cell>
          <cell r="BL105">
            <v>0</v>
          </cell>
          <cell r="BM105">
            <v>0</v>
          </cell>
        </row>
        <row r="106">
          <cell r="A106">
            <v>36951</v>
          </cell>
          <cell r="B106">
            <v>41.978984263054087</v>
          </cell>
          <cell r="C106">
            <v>59.230621631432491</v>
          </cell>
          <cell r="D106">
            <v>44.279202578837861</v>
          </cell>
          <cell r="E106">
            <v>41.403929684108114</v>
          </cell>
          <cell r="F106">
            <v>27.602619789405423</v>
          </cell>
          <cell r="G106">
            <v>90.858623473459502</v>
          </cell>
          <cell r="H106">
            <v>0</v>
          </cell>
          <cell r="I106">
            <v>54.055130420918928</v>
          </cell>
          <cell r="J106">
            <v>74.757095262972982</v>
          </cell>
          <cell r="K106">
            <v>31.62800184202705</v>
          </cell>
          <cell r="L106">
            <v>24.727346894675694</v>
          </cell>
          <cell r="M106">
            <v>0</v>
          </cell>
          <cell r="N106">
            <v>0</v>
          </cell>
          <cell r="O106">
            <v>64.98116742089195</v>
          </cell>
          <cell r="P106">
            <v>44.854257157783792</v>
          </cell>
          <cell r="Q106">
            <v>173.09142826272981</v>
          </cell>
          <cell r="R106">
            <v>0</v>
          </cell>
          <cell r="S106">
            <v>10.926036999972974</v>
          </cell>
          <cell r="T106">
            <v>149.51419052594596</v>
          </cell>
          <cell r="U106">
            <v>397.93776863059475</v>
          </cell>
          <cell r="V106">
            <v>202.41921178897303</v>
          </cell>
          <cell r="W106">
            <v>179.99208321008112</v>
          </cell>
          <cell r="X106">
            <v>66.706331157729764</v>
          </cell>
          <cell r="Y106">
            <v>234.54833388850435</v>
          </cell>
          <cell r="Z106">
            <v>170.54285288532174</v>
          </cell>
          <cell r="AA106">
            <v>137.13241094579959</v>
          </cell>
          <cell r="AB106">
            <v>542.22359771962567</v>
          </cell>
          <cell r="AC106">
            <v>0</v>
          </cell>
          <cell r="AD106">
            <v>370.91020342013502</v>
          </cell>
          <cell r="AE106">
            <v>361.86772172961486</v>
          </cell>
          <cell r="AF106">
            <v>214.99956663102299</v>
          </cell>
          <cell r="AG106">
            <v>254.07634912468581</v>
          </cell>
          <cell r="AH106">
            <v>158.89415960628136</v>
          </cell>
          <cell r="AI106">
            <v>153.3319017830004</v>
          </cell>
          <cell r="AJ106">
            <v>156.50643052470608</v>
          </cell>
          <cell r="AK106">
            <v>156.50643052470608</v>
          </cell>
          <cell r="AL106">
            <v>214.64298277023715</v>
          </cell>
          <cell r="AM106">
            <v>158.89415960628136</v>
          </cell>
          <cell r="AN106">
            <v>153.3319017830004</v>
          </cell>
          <cell r="AO106">
            <v>156.50643052470608</v>
          </cell>
          <cell r="AP106">
            <v>156.50643052470608</v>
          </cell>
          <cell r="AQ106">
            <v>159.74668357175673</v>
          </cell>
          <cell r="AR106">
            <v>159.74668357175673</v>
          </cell>
          <cell r="AS106">
            <v>166.42983368386169</v>
          </cell>
          <cell r="AT106">
            <v>166.42983368386169</v>
          </cell>
          <cell r="AU106">
            <v>5642.4953317795407</v>
          </cell>
          <cell r="AW106">
            <v>1827.0927633441524</v>
          </cell>
          <cell r="AX106">
            <v>1492.2349397201679</v>
          </cell>
          <cell r="AY106">
            <v>2323.1676287152209</v>
          </cell>
          <cell r="AZ106">
            <v>3319.3277030643203</v>
          </cell>
          <cell r="BA106">
            <v>1200</v>
          </cell>
          <cell r="BB106">
            <v>6.770994398135449</v>
          </cell>
          <cell r="BC106">
            <v>2.1925113160129825</v>
          </cell>
          <cell r="BD106">
            <v>1.7906819276642014</v>
          </cell>
          <cell r="BE106">
            <v>2.7878011544582648</v>
          </cell>
          <cell r="BF106">
            <v>2</v>
          </cell>
          <cell r="BG106">
            <v>3.9831932436771846</v>
          </cell>
          <cell r="BH106">
            <v>10893.013547654476</v>
          </cell>
          <cell r="BI106">
            <v>5771.4465053148615</v>
          </cell>
          <cell r="BK106">
            <v>0</v>
          </cell>
          <cell r="BL106">
            <v>0</v>
          </cell>
          <cell r="BM106">
            <v>0</v>
          </cell>
        </row>
        <row r="107">
          <cell r="A107">
            <v>36982</v>
          </cell>
          <cell r="B107">
            <v>41.127495339283392</v>
          </cell>
          <cell r="C107">
            <v>58.029205752687538</v>
          </cell>
          <cell r="D107">
            <v>43.381056727737267</v>
          </cell>
          <cell r="E107">
            <v>40.564104992169895</v>
          </cell>
          <cell r="F107">
            <v>27.042736661446611</v>
          </cell>
          <cell r="G107">
            <v>89.015674843928409</v>
          </cell>
          <cell r="H107">
            <v>0</v>
          </cell>
          <cell r="I107">
            <v>52.958692628666256</v>
          </cell>
          <cell r="J107">
            <v>73.2407451247512</v>
          </cell>
          <cell r="K107">
            <v>30.986469091240913</v>
          </cell>
          <cell r="L107">
            <v>24.22578492587926</v>
          </cell>
          <cell r="M107">
            <v>0</v>
          </cell>
          <cell r="N107">
            <v>0</v>
          </cell>
          <cell r="O107">
            <v>63.663109223822246</v>
          </cell>
          <cell r="P107">
            <v>43.944447074850721</v>
          </cell>
          <cell r="Q107">
            <v>169.58049448115474</v>
          </cell>
          <cell r="R107">
            <v>0</v>
          </cell>
          <cell r="S107">
            <v>10.704416595155944</v>
          </cell>
          <cell r="T107">
            <v>146.4814902495024</v>
          </cell>
          <cell r="U107">
            <v>389.86612020252187</v>
          </cell>
          <cell r="V107">
            <v>198.31340218394175</v>
          </cell>
          <cell r="W107">
            <v>176.34117864651637</v>
          </cell>
          <cell r="X107">
            <v>65.353280265162638</v>
          </cell>
          <cell r="Y107">
            <v>229.7908269620992</v>
          </cell>
          <cell r="Z107">
            <v>167.0836136300282</v>
          </cell>
          <cell r="AA107">
            <v>134.35085891303433</v>
          </cell>
          <cell r="AB107">
            <v>531.22529950516173</v>
          </cell>
          <cell r="AC107">
            <v>0</v>
          </cell>
          <cell r="AD107">
            <v>363.38677388818849</v>
          </cell>
          <cell r="AE107">
            <v>354.52770714059858</v>
          </cell>
          <cell r="AF107">
            <v>210.63858094221641</v>
          </cell>
          <cell r="AG107">
            <v>248.92274188835802</v>
          </cell>
          <cell r="AH107">
            <v>155.67119889554124</v>
          </cell>
          <cell r="AI107">
            <v>150.22176421485949</v>
          </cell>
          <cell r="AJ107">
            <v>153.3319017830004</v>
          </cell>
          <cell r="AK107">
            <v>153.3319017830004</v>
          </cell>
          <cell r="AL107">
            <v>210.28922991979445</v>
          </cell>
          <cell r="AM107">
            <v>155.67119889554124</v>
          </cell>
          <cell r="AN107">
            <v>150.22176421485949</v>
          </cell>
          <cell r="AO107">
            <v>153.3319017830004</v>
          </cell>
          <cell r="AP107">
            <v>153.3319017830004</v>
          </cell>
          <cell r="AQ107">
            <v>156.50643052470608</v>
          </cell>
          <cell r="AR107">
            <v>156.50643052470608</v>
          </cell>
          <cell r="AS107">
            <v>163.05402165661525</v>
          </cell>
          <cell r="AT107">
            <v>163.05402165661525</v>
          </cell>
          <cell r="AU107">
            <v>5528.0446760101822</v>
          </cell>
          <cell r="AW107">
            <v>1790.0325705357632</v>
          </cell>
          <cell r="AX107">
            <v>1461.9669009588388</v>
          </cell>
          <cell r="AY107">
            <v>2276.0452045155807</v>
          </cell>
          <cell r="AZ107">
            <v>3251.9994714946019</v>
          </cell>
          <cell r="BA107">
            <v>1200</v>
          </cell>
          <cell r="BB107">
            <v>6.6336536112122193</v>
          </cell>
          <cell r="BC107">
            <v>2.148039084642916</v>
          </cell>
          <cell r="BD107">
            <v>1.7543602811506065</v>
          </cell>
          <cell r="BE107">
            <v>2.7312542454186968</v>
          </cell>
          <cell r="BF107">
            <v>2</v>
          </cell>
          <cell r="BG107">
            <v>3.9023993657935225</v>
          </cell>
          <cell r="BH107">
            <v>10824.209787281205</v>
          </cell>
          <cell r="BI107">
            <v>5904.8025502270193</v>
          </cell>
          <cell r="BK107">
            <v>0</v>
          </cell>
          <cell r="BL107">
            <v>0</v>
          </cell>
          <cell r="BM107">
            <v>0</v>
          </cell>
        </row>
        <row r="108">
          <cell r="A108">
            <v>37012</v>
          </cell>
          <cell r="B108">
            <v>40.293277757352726</v>
          </cell>
          <cell r="C108">
            <v>56.852159027497692</v>
          </cell>
          <cell r="D108">
            <v>42.501128593372037</v>
          </cell>
          <cell r="E108">
            <v>39.741315048347865</v>
          </cell>
          <cell r="F108">
            <v>26.494210032231923</v>
          </cell>
          <cell r="G108">
            <v>87.210108022763393</v>
          </cell>
          <cell r="H108">
            <v>0</v>
          </cell>
          <cell r="I108">
            <v>51.884494646454165</v>
          </cell>
          <cell r="J108">
            <v>71.755152170628094</v>
          </cell>
          <cell r="K108">
            <v>30.357948995265751</v>
          </cell>
          <cell r="L108">
            <v>23.734396487207771</v>
          </cell>
          <cell r="M108">
            <v>0</v>
          </cell>
          <cell r="N108">
            <v>0</v>
          </cell>
          <cell r="O108">
            <v>62.371786117546002</v>
          </cell>
          <cell r="P108">
            <v>43.053091302376856</v>
          </cell>
          <cell r="Q108">
            <v>166.14077541045432</v>
          </cell>
          <cell r="R108">
            <v>0</v>
          </cell>
          <cell r="S108">
            <v>10.487291471091797</v>
          </cell>
          <cell r="T108">
            <v>143.51030434125619</v>
          </cell>
          <cell r="U108">
            <v>381.95819463134347</v>
          </cell>
          <cell r="V108">
            <v>194.29087356970072</v>
          </cell>
          <cell r="W108">
            <v>172.76432791851227</v>
          </cell>
          <cell r="X108">
            <v>64.027674244560473</v>
          </cell>
          <cell r="Y108">
            <v>225.12981985634747</v>
          </cell>
          <cell r="Z108">
            <v>163.69454052959199</v>
          </cell>
          <cell r="AA108">
            <v>131.62572703402861</v>
          </cell>
          <cell r="AB108">
            <v>520.4500874199681</v>
          </cell>
          <cell r="AC108">
            <v>0</v>
          </cell>
          <cell r="AD108">
            <v>356.01594730811615</v>
          </cell>
          <cell r="AE108">
            <v>347.33657517064944</v>
          </cell>
          <cell r="AF108">
            <v>206.36605215811892</v>
          </cell>
          <cell r="AG108">
            <v>243.87366885065924</v>
          </cell>
          <cell r="AH108">
            <v>152.5136117376662</v>
          </cell>
          <cell r="AI108">
            <v>147.17471172934182</v>
          </cell>
          <cell r="AJ108">
            <v>150.22176421485949</v>
          </cell>
          <cell r="AK108">
            <v>150.22176421485949</v>
          </cell>
          <cell r="AL108">
            <v>206.02378726537168</v>
          </cell>
          <cell r="AM108">
            <v>152.5136117376662</v>
          </cell>
          <cell r="AN108">
            <v>147.17471172934182</v>
          </cell>
          <cell r="AO108">
            <v>150.22176421485949</v>
          </cell>
          <cell r="AP108">
            <v>150.22176421485949</v>
          </cell>
          <cell r="AQ108">
            <v>153.3319017830004</v>
          </cell>
          <cell r="AR108">
            <v>153.3319017830004</v>
          </cell>
          <cell r="AS108">
            <v>159.74668357175673</v>
          </cell>
          <cell r="AT108">
            <v>159.74668357175673</v>
          </cell>
          <cell r="AU108">
            <v>5415.9155024638158</v>
          </cell>
          <cell r="AW108">
            <v>1753.7240953842706</v>
          </cell>
          <cell r="AX108">
            <v>1432.3128098716129</v>
          </cell>
          <cell r="AY108">
            <v>2229.8785972079322</v>
          </cell>
          <cell r="AZ108">
            <v>3186.0369052558835</v>
          </cell>
          <cell r="BA108">
            <v>1200</v>
          </cell>
          <cell r="BB108">
            <v>6.4990986029565789</v>
          </cell>
          <cell r="BC108">
            <v>2.1044689144611248</v>
          </cell>
          <cell r="BD108">
            <v>1.7187753718459355</v>
          </cell>
          <cell r="BE108">
            <v>2.6758543166495183</v>
          </cell>
          <cell r="BF108">
            <v>2</v>
          </cell>
          <cell r="BG108">
            <v>3.8232442863070601</v>
          </cell>
          <cell r="BH108">
            <v>11138.444518987872</v>
          </cell>
          <cell r="BI108">
            <v>5992.290029437152</v>
          </cell>
          <cell r="BK108">
            <v>0</v>
          </cell>
          <cell r="BL108">
            <v>0</v>
          </cell>
          <cell r="BM108">
            <v>0</v>
          </cell>
        </row>
        <row r="109">
          <cell r="A109">
            <v>37043</v>
          </cell>
          <cell r="B109">
            <v>39.475981190627607</v>
          </cell>
          <cell r="C109">
            <v>55.698987159378689</v>
          </cell>
          <cell r="D109">
            <v>41.639048653127738</v>
          </cell>
          <cell r="E109">
            <v>38.935214325002541</v>
          </cell>
          <cell r="F109">
            <v>25.956809550001708</v>
          </cell>
          <cell r="G109">
            <v>85.441164768755598</v>
          </cell>
          <cell r="H109">
            <v>0</v>
          </cell>
          <cell r="I109">
            <v>50.832085368753326</v>
          </cell>
          <cell r="J109">
            <v>70.299692531254593</v>
          </cell>
          <cell r="K109">
            <v>29.742177609376963</v>
          </cell>
          <cell r="L109">
            <v>23.252975221876536</v>
          </cell>
          <cell r="M109">
            <v>0</v>
          </cell>
          <cell r="N109">
            <v>0</v>
          </cell>
          <cell r="O109">
            <v>61.10665581562904</v>
          </cell>
          <cell r="P109">
            <v>42.179815518752761</v>
          </cell>
          <cell r="Q109">
            <v>162.77082655313569</v>
          </cell>
          <cell r="R109">
            <v>0</v>
          </cell>
          <cell r="S109">
            <v>10.274570446875671</v>
          </cell>
          <cell r="T109">
            <v>140.59938506250919</v>
          </cell>
          <cell r="U109">
            <v>374.21067101252453</v>
          </cell>
          <cell r="V109">
            <v>190.34993670001248</v>
          </cell>
          <cell r="W109">
            <v>169.26002894063606</v>
          </cell>
          <cell r="X109">
            <v>62.728956412504118</v>
          </cell>
          <cell r="Y109">
            <v>220.56335519829514</v>
          </cell>
          <cell r="Z109">
            <v>160.37421035511102</v>
          </cell>
          <cell r="AA109">
            <v>128.95587089957755</v>
          </cell>
          <cell r="AB109">
            <v>509.89343645298368</v>
          </cell>
          <cell r="AC109">
            <v>0</v>
          </cell>
          <cell r="AD109">
            <v>348.79462832814767</v>
          </cell>
          <cell r="AE109">
            <v>340.29130593009404</v>
          </cell>
          <cell r="AF109">
            <v>202.1801860458325</v>
          </cell>
          <cell r="AG109">
            <v>238.92700967176108</v>
          </cell>
          <cell r="AH109">
            <v>149.42007211543239</v>
          </cell>
          <cell r="AI109">
            <v>144.18946472785655</v>
          </cell>
          <cell r="AJ109">
            <v>147.17471172934182</v>
          </cell>
          <cell r="AK109">
            <v>147.17471172934182</v>
          </cell>
          <cell r="AL109">
            <v>201.84486354986512</v>
          </cell>
          <cell r="AM109">
            <v>149.42007211543239</v>
          </cell>
          <cell r="AN109">
            <v>144.18946472785655</v>
          </cell>
          <cell r="AO109">
            <v>147.17471172934182</v>
          </cell>
          <cell r="AP109">
            <v>147.17471172934182</v>
          </cell>
          <cell r="AQ109">
            <v>150.22176421485949</v>
          </cell>
          <cell r="AR109">
            <v>150.22176421485949</v>
          </cell>
          <cell r="AS109">
            <v>156.50643052470608</v>
          </cell>
          <cell r="AT109">
            <v>156.50643052470608</v>
          </cell>
          <cell r="AU109">
            <v>5306.0607229024954</v>
          </cell>
          <cell r="AW109">
            <v>1718.1520902778082</v>
          </cell>
          <cell r="AX109">
            <v>1403.2602133309688</v>
          </cell>
          <cell r="AY109">
            <v>2184.6484192937187</v>
          </cell>
          <cell r="AZ109">
            <v>3121.4123036087767</v>
          </cell>
          <cell r="BA109">
            <v>1200</v>
          </cell>
          <cell r="BB109">
            <v>6.3672728674829946</v>
          </cell>
          <cell r="BC109">
            <v>2.0617825083333701</v>
          </cell>
          <cell r="BD109">
            <v>1.6839122559971627</v>
          </cell>
          <cell r="BE109">
            <v>2.6215781031524621</v>
          </cell>
          <cell r="BF109">
            <v>2</v>
          </cell>
          <cell r="BG109">
            <v>3.7456947643305321</v>
          </cell>
          <cell r="BH109">
            <v>11084.156111907001</v>
          </cell>
          <cell r="BI109">
            <v>6187.4538849545188</v>
          </cell>
          <cell r="BK109">
            <v>0</v>
          </cell>
          <cell r="BL109">
            <v>0</v>
          </cell>
          <cell r="BM109">
            <v>0</v>
          </cell>
        </row>
        <row r="110">
          <cell r="A110">
            <v>37073</v>
          </cell>
          <cell r="B110">
            <v>38.675262418392258</v>
          </cell>
          <cell r="C110">
            <v>54.569205878005526</v>
          </cell>
          <cell r="D110">
            <v>40.794454879674014</v>
          </cell>
          <cell r="E110">
            <v>38.14546430307179</v>
          </cell>
          <cell r="F110">
            <v>25.430309535381205</v>
          </cell>
          <cell r="G110">
            <v>83.708102220629783</v>
          </cell>
          <cell r="H110">
            <v>0</v>
          </cell>
          <cell r="I110">
            <v>49.801022840121512</v>
          </cell>
          <cell r="J110">
            <v>68.873754991657407</v>
          </cell>
          <cell r="K110">
            <v>29.138896342624303</v>
          </cell>
          <cell r="L110">
            <v>22.781318958779003</v>
          </cell>
          <cell r="M110">
            <v>0</v>
          </cell>
          <cell r="N110">
            <v>0</v>
          </cell>
          <cell r="O110">
            <v>59.867187031209944</v>
          </cell>
          <cell r="P110">
            <v>41.324252994994445</v>
          </cell>
          <cell r="Q110">
            <v>159.46923271145297</v>
          </cell>
          <cell r="R110">
            <v>0</v>
          </cell>
          <cell r="S110">
            <v>10.06616419108839</v>
          </cell>
          <cell r="T110">
            <v>137.74750998331481</v>
          </cell>
          <cell r="U110">
            <v>366.62029580174561</v>
          </cell>
          <cell r="V110">
            <v>186.48893659279545</v>
          </cell>
          <cell r="W110">
            <v>165.82681009529821</v>
          </cell>
          <cell r="X110">
            <v>61.45658137717124</v>
          </cell>
          <cell r="Y110">
            <v>216.08951531774474</v>
          </cell>
          <cell r="Z110">
            <v>157.12122874602449</v>
          </cell>
          <cell r="AA110">
            <v>126.34016931332376</v>
          </cell>
          <cell r="AB110">
            <v>499.55091337709297</v>
          </cell>
          <cell r="AC110">
            <v>0</v>
          </cell>
          <cell r="AD110">
            <v>341.71978438168469</v>
          </cell>
          <cell r="AE110">
            <v>333.38894078378075</v>
          </cell>
          <cell r="AF110">
            <v>198.0792247661324</v>
          </cell>
          <cell r="AG110">
            <v>234.08068702016206</v>
          </cell>
          <cell r="AH110">
            <v>146.38928090814525</v>
          </cell>
          <cell r="AI110">
            <v>141.26476956680068</v>
          </cell>
          <cell r="AJ110">
            <v>144.18946472785655</v>
          </cell>
          <cell r="AK110">
            <v>144.18946472785655</v>
          </cell>
          <cell r="AL110">
            <v>197.7507038494843</v>
          </cell>
          <cell r="AM110">
            <v>146.38928090814525</v>
          </cell>
          <cell r="AN110">
            <v>141.26476956680068</v>
          </cell>
          <cell r="AO110">
            <v>144.18946472785655</v>
          </cell>
          <cell r="AP110">
            <v>144.18946472785655</v>
          </cell>
          <cell r="AQ110">
            <v>147.17471172934182</v>
          </cell>
          <cell r="AR110">
            <v>147.17471172934182</v>
          </cell>
          <cell r="AS110">
            <v>153.3319017830004</v>
          </cell>
          <cell r="AT110">
            <v>153.3319017830004</v>
          </cell>
          <cell r="AU110">
            <v>5198.4342042117478</v>
          </cell>
          <cell r="AW110">
            <v>1683.301616882419</v>
          </cell>
          <cell r="AX110">
            <v>1374.7969108048278</v>
          </cell>
          <cell r="AY110">
            <v>2140.3356765245007</v>
          </cell>
          <cell r="AZ110">
            <v>3058.098527687247</v>
          </cell>
          <cell r="BA110">
            <v>1200</v>
          </cell>
          <cell r="BB110">
            <v>6.2381210450540978</v>
          </cell>
          <cell r="BC110">
            <v>2.0199619402589026</v>
          </cell>
          <cell r="BD110">
            <v>1.6497562929657932</v>
          </cell>
          <cell r="BE110">
            <v>2.5684028118294009</v>
          </cell>
          <cell r="BF110">
            <v>2</v>
          </cell>
          <cell r="BG110">
            <v>3.6697182332246965</v>
          </cell>
          <cell r="BH110">
            <v>11132.81254741118</v>
          </cell>
          <cell r="BI110">
            <v>6279.9549750597325</v>
          </cell>
          <cell r="BK110">
            <v>0</v>
          </cell>
          <cell r="BL110">
            <v>0</v>
          </cell>
          <cell r="BM110">
            <v>0</v>
          </cell>
        </row>
        <row r="111">
          <cell r="A111">
            <v>37104</v>
          </cell>
          <cell r="B111">
            <v>37.890785181715302</v>
          </cell>
          <cell r="C111">
            <v>53.462340735844897</v>
          </cell>
          <cell r="D111">
            <v>39.96699258893257</v>
          </cell>
          <cell r="E111">
            <v>37.37173332991096</v>
          </cell>
          <cell r="F111">
            <v>24.91448888660732</v>
          </cell>
          <cell r="G111">
            <v>82.010192585082407</v>
          </cell>
          <cell r="H111">
            <v>0</v>
          </cell>
          <cell r="I111">
            <v>48.790874069605984</v>
          </cell>
          <cell r="J111">
            <v>67.47674073456146</v>
          </cell>
          <cell r="K111">
            <v>28.547851849237556</v>
          </cell>
          <cell r="L111">
            <v>22.319229627585731</v>
          </cell>
          <cell r="M111">
            <v>0</v>
          </cell>
          <cell r="N111">
            <v>0</v>
          </cell>
          <cell r="O111">
            <v>58.652859253888089</v>
          </cell>
          <cell r="P111">
            <v>40.486044440736883</v>
          </cell>
          <cell r="Q111">
            <v>156.23460739310005</v>
          </cell>
          <cell r="R111">
            <v>0</v>
          </cell>
          <cell r="S111">
            <v>9.8619851842820605</v>
          </cell>
          <cell r="T111">
            <v>134.95348146912292</v>
          </cell>
          <cell r="U111">
            <v>359.18388144858875</v>
          </cell>
          <cell r="V111">
            <v>182.7062518351203</v>
          </cell>
          <cell r="W111">
            <v>162.46322961475184</v>
          </cell>
          <cell r="X111">
            <v>60.210014809301015</v>
          </cell>
          <cell r="Y111">
            <v>211.70642144193664</v>
          </cell>
          <cell r="Z111">
            <v>153.93422962455628</v>
          </cell>
          <cell r="AA111">
            <v>123.77752382091511</v>
          </cell>
          <cell r="AB111">
            <v>489.41817488740804</v>
          </cell>
          <cell r="AC111">
            <v>0</v>
          </cell>
          <cell r="AD111">
            <v>334.78844441378561</v>
          </cell>
          <cell r="AE111">
            <v>326.62658110861173</v>
          </cell>
          <cell r="AF111">
            <v>194.06144613526905</v>
          </cell>
          <cell r="AG111">
            <v>229.33266570031984</v>
          </cell>
          <cell r="AH111">
            <v>143.4199653460785</v>
          </cell>
          <cell r="AI111">
            <v>138.39939803109598</v>
          </cell>
          <cell r="AJ111">
            <v>141.26476956680068</v>
          </cell>
          <cell r="AK111">
            <v>141.26476956680068</v>
          </cell>
          <cell r="AL111">
            <v>193.73958883677807</v>
          </cell>
          <cell r="AM111">
            <v>143.4199653460785</v>
          </cell>
          <cell r="AN111">
            <v>138.39939803109598</v>
          </cell>
          <cell r="AO111">
            <v>141.26476956680068</v>
          </cell>
          <cell r="AP111">
            <v>141.26476956680068</v>
          </cell>
          <cell r="AQ111">
            <v>144.18946472785655</v>
          </cell>
          <cell r="AR111">
            <v>144.18946472785655</v>
          </cell>
          <cell r="AS111">
            <v>150.22176421485949</v>
          </cell>
          <cell r="AT111">
            <v>150.22176421485949</v>
          </cell>
          <cell r="AU111">
            <v>5092.9907490271326</v>
          </cell>
          <cell r="AW111">
            <v>1649.158039868762</v>
          </cell>
          <cell r="AX111">
            <v>1346.9109492329858</v>
          </cell>
          <cell r="AY111">
            <v>2096.9217599253843</v>
          </cell>
          <cell r="AZ111">
            <v>2996.0689891017478</v>
          </cell>
          <cell r="BA111">
            <v>1200</v>
          </cell>
          <cell r="BB111">
            <v>6.1115888988325588</v>
          </cell>
          <cell r="BC111">
            <v>1.9789896478425144</v>
          </cell>
          <cell r="BD111">
            <v>1.6162931390795829</v>
          </cell>
          <cell r="BE111">
            <v>2.5163061119104611</v>
          </cell>
          <cell r="BF111">
            <v>2</v>
          </cell>
          <cell r="BG111">
            <v>3.5952827869220974</v>
          </cell>
          <cell r="BH111">
            <v>11230.267879430818</v>
          </cell>
          <cell r="BI111">
            <v>6494.4457848307375</v>
          </cell>
          <cell r="BK111">
            <v>0</v>
          </cell>
          <cell r="BL111">
            <v>0</v>
          </cell>
          <cell r="BM111">
            <v>0</v>
          </cell>
        </row>
        <row r="112">
          <cell r="A112">
            <v>37135</v>
          </cell>
          <cell r="B112">
            <v>37.122220042239057</v>
          </cell>
          <cell r="C112">
            <v>52.377926908912663</v>
          </cell>
          <cell r="D112">
            <v>39.156314291128858</v>
          </cell>
          <cell r="E112">
            <v>36.613696480016579</v>
          </cell>
          <cell r="F112">
            <v>24.409130986677734</v>
          </cell>
          <cell r="G112">
            <v>80.346722831147517</v>
          </cell>
          <cell r="H112">
            <v>0</v>
          </cell>
          <cell r="I112">
            <v>47.801214848910547</v>
          </cell>
          <cell r="J112">
            <v>66.108063088918826</v>
          </cell>
          <cell r="K112">
            <v>27.968795922234907</v>
          </cell>
          <cell r="L112">
            <v>21.866513175565476</v>
          </cell>
          <cell r="M112">
            <v>0</v>
          </cell>
          <cell r="N112">
            <v>0</v>
          </cell>
          <cell r="O112">
            <v>57.463162531137186</v>
          </cell>
          <cell r="P112">
            <v>39.664837853351308</v>
          </cell>
          <cell r="Q112">
            <v>153.06559222895828</v>
          </cell>
          <cell r="R112">
            <v>0</v>
          </cell>
          <cell r="S112">
            <v>9.6619476822266002</v>
          </cell>
          <cell r="T112">
            <v>132.21612617783765</v>
          </cell>
          <cell r="U112">
            <v>351.89830505793719</v>
          </cell>
          <cell r="V112">
            <v>179.00029390230333</v>
          </cell>
          <cell r="W112">
            <v>159.16787497562765</v>
          </cell>
          <cell r="X112">
            <v>58.988733217804516</v>
          </cell>
          <cell r="Y112">
            <v>207.41223290656532</v>
          </cell>
          <cell r="Z112">
            <v>150.81187462203559</v>
          </cell>
          <cell r="AA112">
            <v>121.26685824871279</v>
          </cell>
          <cell r="AB112">
            <v>479.4909657773137</v>
          </cell>
          <cell r="AC112">
            <v>0</v>
          </cell>
          <cell r="AD112">
            <v>327.99769763348178</v>
          </cell>
          <cell r="AE112">
            <v>320.00138707627667</v>
          </cell>
          <cell r="AF112">
            <v>190.12516290174321</v>
          </cell>
          <cell r="AG112">
            <v>224.6809517979782</v>
          </cell>
          <cell r="AH112">
            <v>140.51087847597904</v>
          </cell>
          <cell r="AI112">
            <v>135.59214681840464</v>
          </cell>
          <cell r="AJ112">
            <v>138.39939803109598</v>
          </cell>
          <cell r="AK112">
            <v>138.39939803109598</v>
          </cell>
          <cell r="AL112">
            <v>189.8098340586094</v>
          </cell>
          <cell r="AM112">
            <v>140.51087847597904</v>
          </cell>
          <cell r="AN112">
            <v>135.59214681840464</v>
          </cell>
          <cell r="AO112">
            <v>138.39939803109598</v>
          </cell>
          <cell r="AP112">
            <v>138.39939803109598</v>
          </cell>
          <cell r="AQ112">
            <v>141.26476956680068</v>
          </cell>
          <cell r="AR112">
            <v>141.26476956680068</v>
          </cell>
          <cell r="AS112">
            <v>147.17471172934182</v>
          </cell>
          <cell r="AT112">
            <v>147.17471172934182</v>
          </cell>
          <cell r="AU112">
            <v>4989.6860767537755</v>
          </cell>
          <cell r="AW112">
            <v>1615.7070207660558</v>
          </cell>
          <cell r="AX112">
            <v>1319.5906180074701</v>
          </cell>
          <cell r="AY112">
            <v>2054.3884379802494</v>
          </cell>
          <cell r="AZ112">
            <v>2935.2976387735262</v>
          </cell>
          <cell r="BA112">
            <v>1200</v>
          </cell>
          <cell r="BB112">
            <v>5.9876232921045309</v>
          </cell>
          <cell r="BC112">
            <v>1.938848424919267</v>
          </cell>
          <cell r="BD112">
            <v>1.5835087416089642</v>
          </cell>
          <cell r="BE112">
            <v>2.4652661255762993</v>
          </cell>
          <cell r="BF112">
            <v>2</v>
          </cell>
          <cell r="BG112">
            <v>3.5223571665282316</v>
          </cell>
          <cell r="BH112">
            <v>11353.88823524237</v>
          </cell>
          <cell r="BI112">
            <v>6405.9887770491841</v>
          </cell>
          <cell r="BK112">
            <v>0</v>
          </cell>
          <cell r="BL112">
            <v>0</v>
          </cell>
          <cell r="BM112">
            <v>0</v>
          </cell>
        </row>
        <row r="113">
          <cell r="A113">
            <v>37165</v>
          </cell>
          <cell r="B113">
            <v>36.36924424383308</v>
          </cell>
          <cell r="C113">
            <v>51.315509001572728</v>
          </cell>
          <cell r="D113">
            <v>38.362079544865026</v>
          </cell>
          <cell r="E113">
            <v>35.871035418575069</v>
          </cell>
          <cell r="F113">
            <v>23.914023612383396</v>
          </cell>
          <cell r="G113">
            <v>78.716994390761982</v>
          </cell>
          <cell r="H113">
            <v>0</v>
          </cell>
          <cell r="I113">
            <v>46.831629574250798</v>
          </cell>
          <cell r="J113">
            <v>64.767147283538321</v>
          </cell>
          <cell r="K113">
            <v>27.401485389189311</v>
          </cell>
          <cell r="L113">
            <v>21.422979486093464</v>
          </cell>
          <cell r="M113">
            <v>0</v>
          </cell>
          <cell r="N113">
            <v>0</v>
          </cell>
          <cell r="O113">
            <v>56.297597254152599</v>
          </cell>
          <cell r="P113">
            <v>38.860288370123008</v>
          </cell>
          <cell r="Q113">
            <v>149.9608564026542</v>
          </cell>
          <cell r="R113">
            <v>0</v>
          </cell>
          <cell r="S113">
            <v>9.4659676799017571</v>
          </cell>
          <cell r="T113">
            <v>129.53429456707664</v>
          </cell>
          <cell r="U113">
            <v>344.76050707852716</v>
          </cell>
          <cell r="V113">
            <v>175.36950649081152</v>
          </cell>
          <cell r="W113">
            <v>155.93936230575</v>
          </cell>
          <cell r="X113">
            <v>57.792223729926526</v>
          </cell>
          <cell r="Y113">
            <v>203.20514638279914</v>
          </cell>
          <cell r="Z113">
            <v>147.75285251685386</v>
          </cell>
          <cell r="AA113">
            <v>118.80711825185615</v>
          </cell>
          <cell r="AB113">
            <v>469.76511715150917</v>
          </cell>
          <cell r="AC113">
            <v>0</v>
          </cell>
          <cell r="AD113">
            <v>321.3446922914016</v>
          </cell>
          <cell r="AE113">
            <v>313.51057646067738</v>
          </cell>
          <cell r="AF113">
            <v>186.26872203775088</v>
          </cell>
          <cell r="AG113">
            <v>220.12359184283008</v>
          </cell>
          <cell r="AH113">
            <v>137.66079863741362</v>
          </cell>
          <cell r="AI113">
            <v>132.84183703380668</v>
          </cell>
          <cell r="AJ113">
            <v>135.59214681840464</v>
          </cell>
          <cell r="AK113">
            <v>135.59214681840464</v>
          </cell>
          <cell r="AL113">
            <v>185.95978922877529</v>
          </cell>
          <cell r="AM113">
            <v>137.66079863741362</v>
          </cell>
          <cell r="AN113">
            <v>132.84183703380668</v>
          </cell>
          <cell r="AO113">
            <v>135.59214681840464</v>
          </cell>
          <cell r="AP113">
            <v>135.59214681840464</v>
          </cell>
          <cell r="AQ113">
            <v>138.39939803109598</v>
          </cell>
          <cell r="AR113">
            <v>138.39939803109598</v>
          </cell>
          <cell r="AS113">
            <v>144.18946472785655</v>
          </cell>
          <cell r="AT113">
            <v>144.18946472785655</v>
          </cell>
          <cell r="AU113">
            <v>4888.4768049708946</v>
          </cell>
          <cell r="AW113">
            <v>1582.9345119406896</v>
          </cell>
          <cell r="AX113">
            <v>1292.8244440547101</v>
          </cell>
          <cell r="AY113">
            <v>2012.7178489754954</v>
          </cell>
          <cell r="AZ113">
            <v>2875.7589559953994</v>
          </cell>
          <cell r="BA113">
            <v>1200</v>
          </cell>
          <cell r="BB113">
            <v>5.8661721659650734</v>
          </cell>
          <cell r="BC113">
            <v>1.8995214143288275</v>
          </cell>
          <cell r="BD113">
            <v>1.5513893328656521</v>
          </cell>
          <cell r="BE113">
            <v>2.4152614187705943</v>
          </cell>
          <cell r="BF113">
            <v>2</v>
          </cell>
          <cell r="BG113">
            <v>3.4509107471944791</v>
          </cell>
          <cell r="BH113">
            <v>11262.161329627173</v>
          </cell>
          <cell r="BI113">
            <v>6124.5146381235772</v>
          </cell>
          <cell r="BK113">
            <v>0</v>
          </cell>
          <cell r="BL113">
            <v>0</v>
          </cell>
          <cell r="BM113">
            <v>0</v>
          </cell>
        </row>
        <row r="114">
          <cell r="A114">
            <v>37196</v>
          </cell>
          <cell r="B114">
            <v>35.63154157705393</v>
          </cell>
          <cell r="C114">
            <v>50.274640855295296</v>
          </cell>
          <cell r="D114">
            <v>37.583954814152776</v>
          </cell>
          <cell r="E114">
            <v>35.143438267779196</v>
          </cell>
          <cell r="F114">
            <v>23.428958845186148</v>
          </cell>
          <cell r="G114">
            <v>77.120322865404376</v>
          </cell>
          <cell r="H114">
            <v>0</v>
          </cell>
          <cell r="I114">
            <v>45.881711071822856</v>
          </cell>
          <cell r="J114">
            <v>63.453430205712444</v>
          </cell>
          <cell r="K114">
            <v>26.84568201010913</v>
          </cell>
          <cell r="L114">
            <v>20.988442298812597</v>
          </cell>
          <cell r="M114">
            <v>0</v>
          </cell>
          <cell r="N114">
            <v>0</v>
          </cell>
          <cell r="O114">
            <v>55.155673948042413</v>
          </cell>
          <cell r="P114">
            <v>38.072058123427482</v>
          </cell>
          <cell r="Q114">
            <v>146.91909609168812</v>
          </cell>
          <cell r="R114">
            <v>0</v>
          </cell>
          <cell r="S114">
            <v>9.2739628762195139</v>
          </cell>
          <cell r="T114">
            <v>126.90686041142489</v>
          </cell>
          <cell r="U114">
            <v>337.76749001810015</v>
          </cell>
          <cell r="V114">
            <v>171.81236486469837</v>
          </cell>
          <cell r="W114">
            <v>152.77633580298462</v>
          </cell>
          <cell r="X114">
            <v>56.619983875866509</v>
          </cell>
          <cell r="Y114">
            <v>199.08339511997886</v>
          </cell>
          <cell r="Z114">
            <v>144.75587868382209</v>
          </cell>
          <cell r="AA114">
            <v>116.39727087149434</v>
          </cell>
          <cell r="AB114">
            <v>460.23654467529531</v>
          </cell>
          <cell r="AC114">
            <v>0</v>
          </cell>
          <cell r="AD114">
            <v>314.82663448218858</v>
          </cell>
          <cell r="AE114">
            <v>307.15142346954184</v>
          </cell>
          <cell r="AF114">
            <v>182.49050404500025</v>
          </cell>
          <cell r="AG114">
            <v>215.65867198816483</v>
          </cell>
          <cell r="AH114">
            <v>134.86852894973686</v>
          </cell>
          <cell r="AI114">
            <v>130.14731369472747</v>
          </cell>
          <cell r="AJ114">
            <v>132.84183703380668</v>
          </cell>
          <cell r="AK114">
            <v>132.84183703380668</v>
          </cell>
          <cell r="AL114">
            <v>182.18783753497519</v>
          </cell>
          <cell r="AM114">
            <v>134.86852894973686</v>
          </cell>
          <cell r="AN114">
            <v>130.14731369472747</v>
          </cell>
          <cell r="AO114">
            <v>132.84183703380668</v>
          </cell>
          <cell r="AP114">
            <v>132.84183703380668</v>
          </cell>
          <cell r="AQ114">
            <v>135.59214681840464</v>
          </cell>
          <cell r="AR114">
            <v>135.59214681840464</v>
          </cell>
          <cell r="AS114">
            <v>141.26476956680068</v>
          </cell>
          <cell r="AT114">
            <v>141.26476956680068</v>
          </cell>
          <cell r="AU114">
            <v>4789.3204312135131</v>
          </cell>
          <cell r="AW114">
            <v>1550.8267506969732</v>
          </cell>
          <cell r="AX114">
            <v>1266.6011870174634</v>
          </cell>
          <cell r="AY114">
            <v>1971.892493499076</v>
          </cell>
          <cell r="AZ114">
            <v>2817.4279377144367</v>
          </cell>
          <cell r="BA114">
            <v>1200</v>
          </cell>
          <cell r="BB114">
            <v>5.7471845174562155</v>
          </cell>
          <cell r="BC114">
            <v>1.8609921008363679</v>
          </cell>
          <cell r="BD114">
            <v>1.519921424420956</v>
          </cell>
          <cell r="BE114">
            <v>2.3662709921988911</v>
          </cell>
          <cell r="BF114">
            <v>2</v>
          </cell>
          <cell r="BG114">
            <v>3.3809135252573239</v>
          </cell>
          <cell r="BH114">
            <v>11675.05242038729</v>
          </cell>
          <cell r="BI114">
            <v>6417.3025293677038</v>
          </cell>
          <cell r="BK114">
            <v>0</v>
          </cell>
          <cell r="BL114">
            <v>0</v>
          </cell>
          <cell r="BM114">
            <v>0</v>
          </cell>
        </row>
        <row r="115">
          <cell r="A115">
            <v>37226</v>
          </cell>
          <cell r="B115">
            <v>34.908802246354149</v>
          </cell>
          <cell r="C115">
            <v>49.254885361294235</v>
          </cell>
          <cell r="D115">
            <v>36.82161332834616</v>
          </cell>
          <cell r="E115">
            <v>34.430599475856127</v>
          </cell>
          <cell r="F115">
            <v>22.9537329839041</v>
          </cell>
          <cell r="G115">
            <v>75.556037738684296</v>
          </cell>
          <cell r="H115">
            <v>0</v>
          </cell>
          <cell r="I115">
            <v>44.951060426812177</v>
          </cell>
          <cell r="J115">
            <v>62.166360164740233</v>
          </cell>
          <cell r="K115">
            <v>26.301152377390117</v>
          </cell>
          <cell r="L115">
            <v>20.562719131414095</v>
          </cell>
          <cell r="M115">
            <v>0</v>
          </cell>
          <cell r="N115">
            <v>0</v>
          </cell>
          <cell r="O115">
            <v>54.036913066274259</v>
          </cell>
          <cell r="P115">
            <v>37.299816098844154</v>
          </cell>
          <cell r="Q115">
            <v>143.93903391989861</v>
          </cell>
          <cell r="R115">
            <v>0</v>
          </cell>
          <cell r="S115">
            <v>9.0858526394620363</v>
          </cell>
          <cell r="T115">
            <v>124.33272032948047</v>
          </cell>
          <cell r="U115">
            <v>330.9163171846173</v>
          </cell>
          <cell r="V115">
            <v>168.32737521529668</v>
          </cell>
          <cell r="W115">
            <v>149.67746716587459</v>
          </cell>
          <cell r="X115">
            <v>55.471521377768227</v>
          </cell>
          <cell r="Y115">
            <v>195.04524820367723</v>
          </cell>
          <cell r="Z115">
            <v>141.81969455469707</v>
          </cell>
          <cell r="AA115">
            <v>114.03630410099908</v>
          </cell>
          <cell r="AB115">
            <v>450.90124685937337</v>
          </cell>
          <cell r="AC115">
            <v>0</v>
          </cell>
          <cell r="AD115">
            <v>308.44078697121108</v>
          </cell>
          <cell r="AE115">
            <v>300.92125759973788</v>
          </cell>
          <cell r="AF115">
            <v>178.78892227460932</v>
          </cell>
          <cell r="AG115">
            <v>211.28431720715517</v>
          </cell>
          <cell r="AH115">
            <v>132.13289680946571</v>
          </cell>
          <cell r="AI115">
            <v>127.50744524590694</v>
          </cell>
          <cell r="AJ115">
            <v>130.14731369472747</v>
          </cell>
          <cell r="AK115">
            <v>130.14731369472747</v>
          </cell>
          <cell r="AL115">
            <v>178.49239495983653</v>
          </cell>
          <cell r="AM115">
            <v>132.13289680946571</v>
          </cell>
          <cell r="AN115">
            <v>127.50744524590694</v>
          </cell>
          <cell r="AO115">
            <v>130.14731369472747</v>
          </cell>
          <cell r="AP115">
            <v>130.14731369472747</v>
          </cell>
          <cell r="AQ115">
            <v>132.84183703380668</v>
          </cell>
          <cell r="AR115">
            <v>132.84183703380668</v>
          </cell>
          <cell r="AS115">
            <v>138.39939803109598</v>
          </cell>
          <cell r="AT115">
            <v>138.39939803109598</v>
          </cell>
          <cell r="AU115">
            <v>4692.1753151236953</v>
          </cell>
          <cell r="AW115">
            <v>1519.3702534975409</v>
          </cell>
          <cell r="AX115">
            <v>1240.9098345344696</v>
          </cell>
          <cell r="AY115">
            <v>1931.8952270916852</v>
          </cell>
          <cell r="AZ115">
            <v>2760.2800880320106</v>
          </cell>
          <cell r="BA115">
            <v>1200</v>
          </cell>
          <cell r="BB115">
            <v>5.6306103781484351</v>
          </cell>
          <cell r="BC115">
            <v>1.8232443041970492</v>
          </cell>
          <cell r="BD115">
            <v>1.4890918014413634</v>
          </cell>
          <cell r="BE115">
            <v>2.3182742725100223</v>
          </cell>
          <cell r="BF115">
            <v>2</v>
          </cell>
          <cell r="BG115">
            <v>3.3123361056384129</v>
          </cell>
          <cell r="BH115">
            <v>11454.024889761355</v>
          </cell>
          <cell r="BI115">
            <v>6435.1519418935732</v>
          </cell>
          <cell r="BK115">
            <v>0</v>
          </cell>
          <cell r="BL115">
            <v>0</v>
          </cell>
          <cell r="BM115">
            <v>0</v>
          </cell>
        </row>
        <row r="116">
          <cell r="B116">
            <v>39.149945399665341</v>
          </cell>
          <cell r="C116">
            <v>55.23896405706207</v>
          </cell>
          <cell r="D116">
            <v>41.29514788731823</v>
          </cell>
          <cell r="E116">
            <v>38.613644777752086</v>
          </cell>
          <cell r="F116">
            <v>25.742429851834746</v>
          </cell>
          <cell r="G116">
            <v>84.735498262289354</v>
          </cell>
          <cell r="H116">
            <v>0</v>
          </cell>
          <cell r="I116">
            <v>50.412258459843024</v>
          </cell>
          <cell r="J116">
            <v>69.719080848719059</v>
          </cell>
          <cell r="K116">
            <v>29.496534205227313</v>
          </cell>
          <cell r="L116">
            <v>23.060926742268627</v>
          </cell>
          <cell r="M116">
            <v>0</v>
          </cell>
          <cell r="N116">
            <v>0</v>
          </cell>
          <cell r="O116">
            <v>60.601970276194301</v>
          </cell>
          <cell r="P116">
            <v>41.831448509231436</v>
          </cell>
          <cell r="Q116">
            <v>161.42648719588036</v>
          </cell>
          <cell r="R116">
            <v>0</v>
          </cell>
          <cell r="S116">
            <v>10.189711816351245</v>
          </cell>
          <cell r="T116">
            <v>139.43816169743812</v>
          </cell>
          <cell r="U116">
            <v>371.12003036395083</v>
          </cell>
          <cell r="V116">
            <v>188.77781891345475</v>
          </cell>
          <cell r="W116">
            <v>167.862094658839</v>
          </cell>
          <cell r="X116">
            <v>62.210872141933955</v>
          </cell>
          <cell r="Y116">
            <v>218.74170198536777</v>
          </cell>
          <cell r="Z116">
            <v>159.04966487337666</v>
          </cell>
          <cell r="AA116">
            <v>127.89081239818297</v>
          </cell>
          <cell r="AB116">
            <v>505.68217925692738</v>
          </cell>
          <cell r="AC116">
            <v>0</v>
          </cell>
          <cell r="AD116">
            <v>345.91390113402912</v>
          </cell>
          <cell r="AE116">
            <v>337.48080846454053</v>
          </cell>
          <cell r="AF116">
            <v>200.5103611323988</v>
          </cell>
          <cell r="AG116">
            <v>236.95368933288432</v>
          </cell>
          <cell r="AH116">
            <v>148.18599787766883</v>
          </cell>
          <cell r="AI116">
            <v>142.9985905617666</v>
          </cell>
          <cell r="AJ116">
            <v>145.959182131316</v>
          </cell>
          <cell r="AK116">
            <v>145.959182131316</v>
          </cell>
          <cell r="AL116">
            <v>200.17780809603451</v>
          </cell>
          <cell r="AM116">
            <v>148.18599787766883</v>
          </cell>
          <cell r="AN116">
            <v>142.9985905617666</v>
          </cell>
          <cell r="AO116">
            <v>145.959182131316</v>
          </cell>
          <cell r="AP116">
            <v>145.959182131316</v>
          </cell>
          <cell r="AQ116">
            <v>148.98106872767127</v>
          </cell>
          <cell r="AR116">
            <v>148.98106872767127</v>
          </cell>
          <cell r="AS116">
            <v>155.21382939541695</v>
          </cell>
          <cell r="AT116">
            <v>155.21382939541695</v>
          </cell>
          <cell r="BA116">
            <v>1200</v>
          </cell>
        </row>
        <row r="117">
          <cell r="A117">
            <v>37257</v>
          </cell>
          <cell r="B117">
            <v>34.200722739984755</v>
          </cell>
          <cell r="C117">
            <v>48.255814276964813</v>
          </cell>
          <cell r="D117">
            <v>36.074734944915427</v>
          </cell>
          <cell r="E117">
            <v>33.732219688752068</v>
          </cell>
          <cell r="F117">
            <v>22.488146459168057</v>
          </cell>
          <cell r="G117">
            <v>74.023482094761491</v>
          </cell>
          <cell r="H117">
            <v>0</v>
          </cell>
          <cell r="I117">
            <v>44.03928681587076</v>
          </cell>
          <cell r="J117">
            <v>60.905396660246787</v>
          </cell>
          <cell r="K117">
            <v>25.767667817796735</v>
          </cell>
          <cell r="L117">
            <v>20.145631203004722</v>
          </cell>
          <cell r="M117">
            <v>0</v>
          </cell>
          <cell r="N117">
            <v>0</v>
          </cell>
          <cell r="O117">
            <v>52.940844789291489</v>
          </cell>
          <cell r="P117">
            <v>36.543237996148086</v>
          </cell>
          <cell r="Q117">
            <v>141.01941842103301</v>
          </cell>
          <cell r="R117">
            <v>0</v>
          </cell>
          <cell r="S117">
            <v>8.9015579734206867</v>
          </cell>
          <cell r="T117">
            <v>121.81079332049357</v>
          </cell>
          <cell r="U117">
            <v>324.20411145300602</v>
          </cell>
          <cell r="V117">
            <v>164.91307403389905</v>
          </cell>
          <cell r="W117">
            <v>146.64145503582498</v>
          </cell>
          <cell r="X117">
            <v>54.34635394298946</v>
          </cell>
          <cell r="Y117">
            <v>191.08900982880775</v>
          </cell>
          <cell r="Z117">
            <v>138.9430670896503</v>
          </cell>
          <cell r="AA117">
            <v>111.72322646097609</v>
          </cell>
          <cell r="AB117">
            <v>441.75530337943417</v>
          </cell>
          <cell r="AC117">
            <v>0</v>
          </cell>
          <cell r="AD117">
            <v>302.1844680450705</v>
          </cell>
          <cell r="AE117">
            <v>294.817462515805</v>
          </cell>
          <cell r="AF117">
            <v>175.16242226079851</v>
          </cell>
          <cell r="AG117">
            <v>206.99869050544666</v>
          </cell>
          <cell r="AH117">
            <v>129.45275339784877</v>
          </cell>
          <cell r="AI117">
            <v>124.92112308420704</v>
          </cell>
          <cell r="AJ117">
            <v>127.50744524590694</v>
          </cell>
          <cell r="AK117">
            <v>127.50744524590694</v>
          </cell>
          <cell r="AL117">
            <v>174.87190961571241</v>
          </cell>
          <cell r="AM117">
            <v>129.45275339784877</v>
          </cell>
          <cell r="AN117">
            <v>124.92112308420704</v>
          </cell>
          <cell r="AO117">
            <v>127.50744524590694</v>
          </cell>
          <cell r="AP117">
            <v>127.50744524590694</v>
          </cell>
          <cell r="AQ117">
            <v>130.14731369472747</v>
          </cell>
          <cell r="AR117">
            <v>130.14731369472747</v>
          </cell>
          <cell r="AS117">
            <v>135.59214681840464</v>
          </cell>
          <cell r="AT117">
            <v>135.59214681840464</v>
          </cell>
          <cell r="AU117">
            <v>4597.0006609638422</v>
          </cell>
          <cell r="AW117">
            <v>1488.5518103009902</v>
          </cell>
          <cell r="AX117">
            <v>1215.7395976158464</v>
          </cell>
          <cell r="AY117">
            <v>1892.7092530470059</v>
          </cell>
          <cell r="AZ117">
            <v>2704.2914079168368</v>
          </cell>
          <cell r="BB117">
            <v>0</v>
          </cell>
          <cell r="BC117">
            <v>0</v>
          </cell>
          <cell r="BD117">
            <v>0</v>
          </cell>
          <cell r="BE117">
            <v>0</v>
          </cell>
          <cell r="BF117">
            <v>2</v>
          </cell>
          <cell r="BG117">
            <v>0</v>
          </cell>
          <cell r="BH117">
            <v>12052.347805363723</v>
          </cell>
          <cell r="BI117">
            <v>6646.5673719716287</v>
          </cell>
          <cell r="BK117">
            <v>0</v>
          </cell>
          <cell r="BL117">
            <v>0</v>
          </cell>
          <cell r="BM117">
            <v>0</v>
          </cell>
        </row>
        <row r="118">
          <cell r="A118">
            <v>37288</v>
          </cell>
          <cell r="B118">
            <v>33.507005702536581</v>
          </cell>
          <cell r="C118">
            <v>47.277008046044784</v>
          </cell>
          <cell r="D118">
            <v>35.343006015004335</v>
          </cell>
          <cell r="E118">
            <v>33.048005624419623</v>
          </cell>
          <cell r="F118">
            <v>22.032003749613093</v>
          </cell>
          <cell r="G118">
            <v>72.522012342476401</v>
          </cell>
          <cell r="H118">
            <v>0</v>
          </cell>
          <cell r="I118">
            <v>43.146007342992284</v>
          </cell>
          <cell r="J118">
            <v>59.670010155202093</v>
          </cell>
          <cell r="K118">
            <v>25.24500429643167</v>
          </cell>
          <cell r="L118">
            <v>19.7370033590284</v>
          </cell>
          <cell r="M118">
            <v>0</v>
          </cell>
          <cell r="N118">
            <v>0</v>
          </cell>
          <cell r="O118">
            <v>51.867008827214178</v>
          </cell>
          <cell r="P118">
            <v>35.802006093121271</v>
          </cell>
          <cell r="Q118">
            <v>138.15902351319875</v>
          </cell>
          <cell r="R118">
            <v>0</v>
          </cell>
          <cell r="S118">
            <v>8.721001484221846</v>
          </cell>
          <cell r="T118">
            <v>119.34002031040419</v>
          </cell>
          <cell r="U118">
            <v>317.62805405692194</v>
          </cell>
          <cell r="V118">
            <v>161.56802749716263</v>
          </cell>
          <cell r="W118">
            <v>143.66702445060199</v>
          </cell>
          <cell r="X118">
            <v>53.244009061564959</v>
          </cell>
          <cell r="Y118">
            <v>187.21301858747748</v>
          </cell>
          <cell r="Z118">
            <v>136.1247882594574</v>
          </cell>
          <cell r="AA118">
            <v>109.45706658289703</v>
          </cell>
          <cell r="AB118">
            <v>432.79487342983191</v>
          </cell>
          <cell r="AC118">
            <v>0</v>
          </cell>
          <cell r="AD118">
            <v>296.05505038542566</v>
          </cell>
          <cell r="AE118">
            <v>288.8374749512339</v>
          </cell>
          <cell r="AF118">
            <v>171.60948106809838</v>
          </cell>
          <cell r="AG118">
            <v>202.79999214971846</v>
          </cell>
          <cell r="AH118">
            <v>126.8269731984241</v>
          </cell>
          <cell r="AI118">
            <v>122.38726109305797</v>
          </cell>
          <cell r="AJ118">
            <v>124.92112308420704</v>
          </cell>
          <cell r="AK118">
            <v>124.92112308420704</v>
          </cell>
          <cell r="AL118">
            <v>171.32486109297201</v>
          </cell>
          <cell r="AM118">
            <v>126.8269731984241</v>
          </cell>
          <cell r="AN118">
            <v>122.38726109305797</v>
          </cell>
          <cell r="AO118">
            <v>124.92112308420704</v>
          </cell>
          <cell r="AP118">
            <v>124.92112308420704</v>
          </cell>
          <cell r="AQ118">
            <v>127.50744524590694</v>
          </cell>
          <cell r="AR118">
            <v>127.50744524590694</v>
          </cell>
          <cell r="AS118">
            <v>132.84183703380668</v>
          </cell>
          <cell r="AT118">
            <v>132.84183703380668</v>
          </cell>
          <cell r="AU118">
            <v>4503.756500484661</v>
          </cell>
          <cell r="AW118">
            <v>1458.3584790143725</v>
          </cell>
          <cell r="AX118">
            <v>1191.0799061122955</v>
          </cell>
          <cell r="AY118">
            <v>1854.3181153579931</v>
          </cell>
          <cell r="AZ118">
            <v>2649.438385126668</v>
          </cell>
          <cell r="BB118">
            <v>0</v>
          </cell>
          <cell r="BC118">
            <v>0</v>
          </cell>
          <cell r="BD118">
            <v>0</v>
          </cell>
          <cell r="BE118">
            <v>0</v>
          </cell>
          <cell r="BF118">
            <v>2</v>
          </cell>
          <cell r="BG118">
            <v>0</v>
          </cell>
          <cell r="BH118">
            <v>12238.895612160815</v>
          </cell>
          <cell r="BI118">
            <v>6520.6265217287846</v>
          </cell>
          <cell r="BK118">
            <v>0</v>
          </cell>
          <cell r="BL118">
            <v>0</v>
          </cell>
          <cell r="BM118">
            <v>0</v>
          </cell>
        </row>
        <row r="119">
          <cell r="A119">
            <v>37316</v>
          </cell>
          <cell r="B119">
            <v>32.827359810066966</v>
          </cell>
          <cell r="C119">
            <v>46.318055622423273</v>
          </cell>
          <cell r="D119">
            <v>34.626119251714464</v>
          </cell>
          <cell r="E119">
            <v>32.377669949655072</v>
          </cell>
          <cell r="F119">
            <v>21.585113299770057</v>
          </cell>
          <cell r="G119">
            <v>71.050997945076418</v>
          </cell>
          <cell r="H119">
            <v>0</v>
          </cell>
          <cell r="I119">
            <v>42.270846878716341</v>
          </cell>
          <cell r="J119">
            <v>58.45968185354387</v>
          </cell>
          <cell r="K119">
            <v>24.732942322653191</v>
          </cell>
          <cell r="L119">
            <v>19.33666399771068</v>
          </cell>
          <cell r="M119">
            <v>0</v>
          </cell>
          <cell r="N119">
            <v>0</v>
          </cell>
          <cell r="O119">
            <v>50.814954226542035</v>
          </cell>
          <cell r="P119">
            <v>35.075809112126336</v>
          </cell>
          <cell r="Q119">
            <v>135.35664798397471</v>
          </cell>
          <cell r="R119">
            <v>0</v>
          </cell>
          <cell r="S119">
            <v>8.5441073478256442</v>
          </cell>
          <cell r="T119">
            <v>116.91936370708774</v>
          </cell>
          <cell r="U119">
            <v>311.18538340501817</v>
          </cell>
          <cell r="V119">
            <v>158.29083086498036</v>
          </cell>
          <cell r="W119">
            <v>140.75292630891721</v>
          </cell>
          <cell r="X119">
            <v>52.164023807777625</v>
          </cell>
          <cell r="Y119">
            <v>183.41564677128488</v>
          </cell>
          <cell r="Z119">
            <v>133.36367453819068</v>
          </cell>
          <cell r="AA119">
            <v>107.2368728011767</v>
          </cell>
          <cell r="AB119">
            <v>424.01619411065224</v>
          </cell>
          <cell r="AC119">
            <v>0</v>
          </cell>
          <cell r="AD119">
            <v>290.04995996565987</v>
          </cell>
          <cell r="AE119">
            <v>282.97878363203193</v>
          </cell>
          <cell r="AF119">
            <v>168.12860665179844</v>
          </cell>
          <cell r="AG119">
            <v>198.68645891189195</v>
          </cell>
          <cell r="AH119">
            <v>124.2544535243627</v>
          </cell>
          <cell r="AI119">
            <v>119.90479518634741</v>
          </cell>
          <cell r="AJ119">
            <v>122.38726109305797</v>
          </cell>
          <cell r="AK119">
            <v>122.38726109305797</v>
          </cell>
          <cell r="AL119">
            <v>167.8497598215101</v>
          </cell>
          <cell r="AM119">
            <v>124.2544535243627</v>
          </cell>
          <cell r="AN119">
            <v>119.90479518634741</v>
          </cell>
          <cell r="AO119">
            <v>122.38726109305797</v>
          </cell>
          <cell r="AP119">
            <v>122.38726109305797</v>
          </cell>
          <cell r="AQ119">
            <v>124.92112308420704</v>
          </cell>
          <cell r="AR119">
            <v>124.92112308420704</v>
          </cell>
          <cell r="AS119">
            <v>130.14731369472747</v>
          </cell>
          <cell r="AT119">
            <v>130.14731369472747</v>
          </cell>
          <cell r="AU119">
            <v>4412.403676140646</v>
          </cell>
          <cell r="AW119">
            <v>1428.7775800582083</v>
          </cell>
          <cell r="AX119">
            <v>1166.9204042762053</v>
          </cell>
          <cell r="AY119">
            <v>1816.7056918062324</v>
          </cell>
          <cell r="AZ119">
            <v>2595.6979843344134</v>
          </cell>
          <cell r="BB119">
            <v>0</v>
          </cell>
          <cell r="BC119">
            <v>0</v>
          </cell>
          <cell r="BD119">
            <v>0</v>
          </cell>
          <cell r="BE119">
            <v>0</v>
          </cell>
          <cell r="BF119">
            <v>2</v>
          </cell>
          <cell r="BG119">
            <v>0</v>
          </cell>
          <cell r="BH119">
            <v>12503.540889445812</v>
          </cell>
          <cell r="BI119">
            <v>6434.5440828241362</v>
          </cell>
          <cell r="BK119">
            <v>0</v>
          </cell>
          <cell r="BL119">
            <v>0</v>
          </cell>
          <cell r="BM119">
            <v>0</v>
          </cell>
        </row>
        <row r="120">
          <cell r="A120">
            <v>37347</v>
          </cell>
          <cell r="B120">
            <v>32.161499647759321</v>
          </cell>
          <cell r="C120">
            <v>45.378554297523443</v>
          </cell>
          <cell r="D120">
            <v>33.923773601061193</v>
          </cell>
          <cell r="E120">
            <v>31.720931159433835</v>
          </cell>
          <cell r="F120">
            <v>21.147287439622566</v>
          </cell>
          <cell r="G120">
            <v>69.609821155424257</v>
          </cell>
          <cell r="H120">
            <v>0</v>
          </cell>
          <cell r="I120">
            <v>41.413437902594168</v>
          </cell>
          <cell r="J120">
            <v>57.273903482311077</v>
          </cell>
          <cell r="K120">
            <v>24.231266857900856</v>
          </cell>
          <cell r="L120">
            <v>18.94444499799522</v>
          </cell>
          <cell r="M120">
            <v>0</v>
          </cell>
          <cell r="N120">
            <v>0</v>
          </cell>
          <cell r="O120">
            <v>49.784239180778151</v>
          </cell>
          <cell r="P120">
            <v>34.36434208938666</v>
          </cell>
          <cell r="Q120">
            <v>132.61111498596648</v>
          </cell>
          <cell r="R120">
            <v>0</v>
          </cell>
          <cell r="S120">
            <v>8.3708012781839294</v>
          </cell>
          <cell r="T120">
            <v>114.54780696462215</v>
          </cell>
          <cell r="U120">
            <v>304.87339392122516</v>
          </cell>
          <cell r="V120">
            <v>155.08010789056542</v>
          </cell>
          <cell r="W120">
            <v>137.8979368458721</v>
          </cell>
          <cell r="X120">
            <v>51.105944645754519</v>
          </cell>
          <cell r="Y120">
            <v>179.69529968776962</v>
          </cell>
          <cell r="Z120">
            <v>130.6585664062016</v>
          </cell>
          <cell r="AA120">
            <v>105.06171275352467</v>
          </cell>
          <cell r="AB120">
            <v>415.41557884749585</v>
          </cell>
          <cell r="AC120">
            <v>0</v>
          </cell>
          <cell r="AD120">
            <v>284.16667496992795</v>
          </cell>
          <cell r="AE120">
            <v>277.23892822212287</v>
          </cell>
          <cell r="AF120">
            <v>164.71833723136842</v>
          </cell>
          <cell r="AG120">
            <v>194.65636332866956</v>
          </cell>
          <cell r="AH120">
            <v>121.73411405539915</v>
          </cell>
          <cell r="AI120">
            <v>117.47268286156148</v>
          </cell>
          <cell r="AJ120">
            <v>119.90479518634741</v>
          </cell>
          <cell r="AK120">
            <v>119.90479518634741</v>
          </cell>
          <cell r="AL120">
            <v>164.4451464452076</v>
          </cell>
          <cell r="AM120">
            <v>121.73411405539915</v>
          </cell>
          <cell r="AN120">
            <v>117.47268286156148</v>
          </cell>
          <cell r="AO120">
            <v>119.90479518634741</v>
          </cell>
          <cell r="AP120">
            <v>119.90479518634741</v>
          </cell>
          <cell r="AQ120">
            <v>122.38726109305797</v>
          </cell>
          <cell r="AR120">
            <v>122.38726109305797</v>
          </cell>
          <cell r="AS120">
            <v>127.50744524590694</v>
          </cell>
          <cell r="AT120">
            <v>127.50744524590694</v>
          </cell>
          <cell r="AU120">
            <v>4322.9038246460141</v>
          </cell>
          <cell r="AW120">
            <v>1399.7966910417445</v>
          </cell>
          <cell r="AX120">
            <v>1143.2509464127929</v>
          </cell>
          <cell r="AY120">
            <v>1779.8561871914765</v>
          </cell>
          <cell r="AZ120">
            <v>2543.0476374545374</v>
          </cell>
          <cell r="BB120">
            <v>0</v>
          </cell>
          <cell r="BC120">
            <v>0</v>
          </cell>
          <cell r="BD120">
            <v>0</v>
          </cell>
          <cell r="BE120">
            <v>0</v>
          </cell>
          <cell r="BF120">
            <v>2</v>
          </cell>
          <cell r="BG120">
            <v>0</v>
          </cell>
          <cell r="BH120">
            <v>12402.069683276999</v>
          </cell>
          <cell r="BI120">
            <v>6554.4500585519081</v>
          </cell>
          <cell r="BK120">
            <v>0</v>
          </cell>
          <cell r="BL120">
            <v>0</v>
          </cell>
          <cell r="BM120">
            <v>0</v>
          </cell>
        </row>
        <row r="121">
          <cell r="A121">
            <v>37377</v>
          </cell>
          <cell r="B121">
            <v>31.509145590064222</v>
          </cell>
          <cell r="C121">
            <v>44.458109531186523</v>
          </cell>
          <cell r="D121">
            <v>33.235674115547184</v>
          </cell>
          <cell r="E121">
            <v>31.077513458693463</v>
          </cell>
          <cell r="F121">
            <v>20.718342305795652</v>
          </cell>
          <cell r="G121">
            <v>68.19787675657733</v>
          </cell>
          <cell r="H121">
            <v>0</v>
          </cell>
          <cell r="I121">
            <v>40.573420348849794</v>
          </cell>
          <cell r="J121">
            <v>56.112177078196517</v>
          </cell>
          <cell r="K121">
            <v>23.73976722539085</v>
          </cell>
          <cell r="L121">
            <v>18.560181648941942</v>
          </cell>
          <cell r="M121">
            <v>0</v>
          </cell>
          <cell r="N121">
            <v>0</v>
          </cell>
          <cell r="O121">
            <v>48.774430844893956</v>
          </cell>
          <cell r="P121">
            <v>33.667306246917924</v>
          </cell>
          <cell r="Q121">
            <v>129.92127154259353</v>
          </cell>
          <cell r="R121">
            <v>0</v>
          </cell>
          <cell r="S121">
            <v>8.201010496044109</v>
          </cell>
          <cell r="T121">
            <v>112.22435415639303</v>
          </cell>
          <cell r="U121">
            <v>298.68943490855378</v>
          </cell>
          <cell r="V121">
            <v>151.93451024250137</v>
          </cell>
          <cell r="W121">
            <v>135.10085711904242</v>
          </cell>
          <cell r="X121">
            <v>50.069327239006142</v>
          </cell>
          <cell r="Y121">
            <v>176.05041499072718</v>
          </cell>
          <cell r="Z121">
            <v>128.00832786318489</v>
          </cell>
          <cell r="AA121">
            <v>102.93067298940305</v>
          </cell>
          <cell r="AB121">
            <v>406.9894158433151</v>
          </cell>
          <cell r="AC121">
            <v>0</v>
          </cell>
          <cell r="AD121">
            <v>278.40272473412881</v>
          </cell>
          <cell r="AE121">
            <v>271.61549829013762</v>
          </cell>
          <cell r="AF121">
            <v>161.37724067658885</v>
          </cell>
          <cell r="AG121">
            <v>190.70801297609276</v>
          </cell>
          <cell r="AH121">
            <v>119.26489638415507</v>
          </cell>
          <cell r="AI121">
            <v>115.08990276198959</v>
          </cell>
          <cell r="AJ121">
            <v>117.47268286156148</v>
          </cell>
          <cell r="AK121">
            <v>117.47268286156148</v>
          </cell>
          <cell r="AL121">
            <v>161.10959120908009</v>
          </cell>
          <cell r="AM121">
            <v>119.26489638415507</v>
          </cell>
          <cell r="AN121">
            <v>115.08990276198959</v>
          </cell>
          <cell r="AO121">
            <v>117.47268286156148</v>
          </cell>
          <cell r="AP121">
            <v>117.47268286156148</v>
          </cell>
          <cell r="AQ121">
            <v>119.90479518634741</v>
          </cell>
          <cell r="AR121">
            <v>119.90479518634741</v>
          </cell>
          <cell r="AS121">
            <v>124.92112308420704</v>
          </cell>
          <cell r="AT121">
            <v>124.92112308420704</v>
          </cell>
          <cell r="AU121">
            <v>4235.2193608641765</v>
          </cell>
          <cell r="AW121">
            <v>1371.4036415462156</v>
          </cell>
          <cell r="AX121">
            <v>1120.0615926194566</v>
          </cell>
          <cell r="AY121">
            <v>1743.7541266985045</v>
          </cell>
          <cell r="AZ121">
            <v>2491.465234165672</v>
          </cell>
          <cell r="BB121">
            <v>0</v>
          </cell>
          <cell r="BC121">
            <v>0</v>
          </cell>
          <cell r="BD121">
            <v>0</v>
          </cell>
          <cell r="BE121">
            <v>0</v>
          </cell>
          <cell r="BF121">
            <v>2</v>
          </cell>
          <cell r="BG121">
            <v>0</v>
          </cell>
          <cell r="BH121">
            <v>12684.299585703297</v>
          </cell>
          <cell r="BI121">
            <v>6628.7602856821059</v>
          </cell>
          <cell r="BK121">
            <v>0</v>
          </cell>
          <cell r="BL121">
            <v>0</v>
          </cell>
          <cell r="BM121">
            <v>0</v>
          </cell>
        </row>
        <row r="122">
          <cell r="A122">
            <v>37408</v>
          </cell>
          <cell r="B122">
            <v>30.870023683271665</v>
          </cell>
          <cell r="C122">
            <v>43.556334785986067</v>
          </cell>
          <cell r="D122">
            <v>32.56153183030024</v>
          </cell>
          <cell r="E122">
            <v>30.447146646514504</v>
          </cell>
          <cell r="F122">
            <v>20.298097764343012</v>
          </cell>
          <cell r="G122">
            <v>66.814571807629051</v>
          </cell>
          <cell r="H122">
            <v>0</v>
          </cell>
          <cell r="I122">
            <v>39.75044145517171</v>
          </cell>
          <cell r="J122">
            <v>54.974014778428952</v>
          </cell>
          <cell r="K122">
            <v>23.258237021643033</v>
          </cell>
          <cell r="L122">
            <v>18.183712580557284</v>
          </cell>
          <cell r="M122">
            <v>0</v>
          </cell>
          <cell r="N122">
            <v>0</v>
          </cell>
          <cell r="O122">
            <v>47.785105153557531</v>
          </cell>
          <cell r="P122">
            <v>32.984408867057383</v>
          </cell>
          <cell r="Q122">
            <v>127.28598806390093</v>
          </cell>
          <cell r="R122">
            <v>0</v>
          </cell>
          <cell r="S122">
            <v>8.0346636983857724</v>
          </cell>
          <cell r="T122">
            <v>109.9480295568579</v>
          </cell>
          <cell r="U122">
            <v>292.63090943594489</v>
          </cell>
          <cell r="V122">
            <v>148.85271693851536</v>
          </cell>
          <cell r="W122">
            <v>132.36051250498667</v>
          </cell>
          <cell r="X122">
            <v>49.053736263828931</v>
          </cell>
          <cell r="Y122">
            <v>172.47946202410739</v>
          </cell>
          <cell r="Z122">
            <v>125.41184595111922</v>
          </cell>
          <cell r="AA122">
            <v>100.84285858642627</v>
          </cell>
          <cell r="AB122">
            <v>398.73416656165284</v>
          </cell>
          <cell r="AC122">
            <v>0</v>
          </cell>
          <cell r="AD122">
            <v>272.75568870835895</v>
          </cell>
          <cell r="AE122">
            <v>266.10613229716245</v>
          </cell>
          <cell r="AF122">
            <v>158.10391390613319</v>
          </cell>
          <cell r="AG122">
            <v>186.83974975881483</v>
          </cell>
          <cell r="AH122">
            <v>116.84576357166478</v>
          </cell>
          <cell r="AI122">
            <v>112.7554542478094</v>
          </cell>
          <cell r="AJ122">
            <v>115.08990276198959</v>
          </cell>
          <cell r="AK122">
            <v>115.08990276198959</v>
          </cell>
          <cell r="AL122">
            <v>157.84169335885767</v>
          </cell>
          <cell r="AM122">
            <v>116.84576357166478</v>
          </cell>
          <cell r="AN122">
            <v>112.7554542478094</v>
          </cell>
          <cell r="AO122">
            <v>115.08990276198959</v>
          </cell>
          <cell r="AP122">
            <v>115.08990276198959</v>
          </cell>
          <cell r="AQ122">
            <v>117.47268286156148</v>
          </cell>
          <cell r="AR122">
            <v>117.47268286156148</v>
          </cell>
          <cell r="AS122">
            <v>122.38726109305797</v>
          </cell>
          <cell r="AT122">
            <v>122.38726109305797</v>
          </cell>
          <cell r="AU122">
            <v>4149.3134620240071</v>
          </cell>
          <cell r="AW122">
            <v>1343.5865080139229</v>
          </cell>
          <cell r="AX122">
            <v>1097.3426046115499</v>
          </cell>
          <cell r="AY122">
            <v>1708.3843493985337</v>
          </cell>
          <cell r="AZ122">
            <v>2440.929112625473</v>
          </cell>
          <cell r="BB122">
            <v>0</v>
          </cell>
          <cell r="BC122">
            <v>0</v>
          </cell>
          <cell r="BD122">
            <v>0</v>
          </cell>
          <cell r="BE122">
            <v>0</v>
          </cell>
          <cell r="BF122">
            <v>2</v>
          </cell>
          <cell r="BG122">
            <v>0</v>
          </cell>
          <cell r="BH122">
            <v>12598.655525545764</v>
          </cell>
          <cell r="BI122">
            <v>6811.0141724849836</v>
          </cell>
          <cell r="BK122">
            <v>0</v>
          </cell>
          <cell r="BL122">
            <v>0</v>
          </cell>
          <cell r="BM122">
            <v>0</v>
          </cell>
        </row>
        <row r="123">
          <cell r="A123">
            <v>37438</v>
          </cell>
          <cell r="B123">
            <v>30.243865530465218</v>
          </cell>
          <cell r="C123">
            <v>42.672851364902996</v>
          </cell>
          <cell r="D123">
            <v>31.901063641723578</v>
          </cell>
          <cell r="E123">
            <v>29.829566002650612</v>
          </cell>
          <cell r="F123">
            <v>19.886377335100416</v>
          </cell>
          <cell r="G123">
            <v>65.459325394705516</v>
          </cell>
          <cell r="H123">
            <v>0</v>
          </cell>
          <cell r="I123">
            <v>38.944155614571628</v>
          </cell>
          <cell r="J123">
            <v>53.858938615896925</v>
          </cell>
          <cell r="K123">
            <v>22.786474029802562</v>
          </cell>
          <cell r="L123">
            <v>17.814879696027461</v>
          </cell>
          <cell r="M123">
            <v>0</v>
          </cell>
          <cell r="N123">
            <v>0</v>
          </cell>
          <cell r="O123">
            <v>46.815846643048921</v>
          </cell>
          <cell r="P123">
            <v>32.315363169538166</v>
          </cell>
          <cell r="Q123">
            <v>124.70415787219217</v>
          </cell>
          <cell r="R123">
            <v>0</v>
          </cell>
          <cell r="S123">
            <v>7.8716910284772457</v>
          </cell>
          <cell r="T123">
            <v>107.71787723179385</v>
          </cell>
          <cell r="U123">
            <v>286.69527324769751</v>
          </cell>
          <cell r="V123">
            <v>145.83343379073634</v>
          </cell>
          <cell r="W123">
            <v>129.67575220596726</v>
          </cell>
          <cell r="X123">
            <v>48.058745226492661</v>
          </cell>
          <cell r="Y123">
            <v>168.98094117922093</v>
          </cell>
          <cell r="Z123">
            <v>122.86803028688463</v>
          </cell>
          <cell r="AA123">
            <v>98.797392774541734</v>
          </cell>
          <cell r="AB123">
            <v>390.6463642406473</v>
          </cell>
          <cell r="AC123">
            <v>0</v>
          </cell>
          <cell r="AD123">
            <v>267.22319544041159</v>
          </cell>
          <cell r="AE123">
            <v>260.70851660501927</v>
          </cell>
          <cell r="AF123">
            <v>154.89698229834889</v>
          </cell>
          <cell r="AG123">
            <v>183.04994921378983</v>
          </cell>
          <cell r="AH123">
            <v>114.4756997119166</v>
          </cell>
          <cell r="AI123">
            <v>110.46835697587179</v>
          </cell>
          <cell r="AJ123">
            <v>112.7554542478094</v>
          </cell>
          <cell r="AK123">
            <v>112.7554542478094</v>
          </cell>
          <cell r="AL123">
            <v>154.64008055274306</v>
          </cell>
          <cell r="AM123">
            <v>114.4756997119166</v>
          </cell>
          <cell r="AN123">
            <v>110.46835697587179</v>
          </cell>
          <cell r="AO123">
            <v>112.7554542478094</v>
          </cell>
          <cell r="AP123">
            <v>112.7554542478094</v>
          </cell>
          <cell r="AQ123">
            <v>115.08990276198959</v>
          </cell>
          <cell r="AR123">
            <v>115.08990276198959</v>
          </cell>
          <cell r="AS123">
            <v>119.90479518634741</v>
          </cell>
          <cell r="AT123">
            <v>119.90479518634741</v>
          </cell>
          <cell r="AU123">
            <v>4065.1500522562392</v>
          </cell>
          <cell r="AW123">
            <v>1316.3336087409768</v>
          </cell>
          <cell r="AX123">
            <v>1075.0844416328241</v>
          </cell>
          <cell r="AY123">
            <v>1673.7320018824385</v>
          </cell>
          <cell r="AZ123">
            <v>2391.4180503738007</v>
          </cell>
          <cell r="BB123">
            <v>0</v>
          </cell>
          <cell r="BC123">
            <v>0</v>
          </cell>
          <cell r="BD123">
            <v>0</v>
          </cell>
          <cell r="BE123">
            <v>0</v>
          </cell>
          <cell r="BF123">
            <v>2</v>
          </cell>
          <cell r="BG123">
            <v>0</v>
          </cell>
          <cell r="BH123">
            <v>12616.592316484708</v>
          </cell>
          <cell r="BI123">
            <v>6890.8671557468224</v>
          </cell>
          <cell r="BK123">
            <v>0</v>
          </cell>
          <cell r="BL123">
            <v>0</v>
          </cell>
          <cell r="BM123">
            <v>0</v>
          </cell>
        </row>
        <row r="124">
          <cell r="A124">
            <v>37469</v>
          </cell>
          <cell r="B124">
            <v>29.630408178809709</v>
          </cell>
          <cell r="C124">
            <v>41.807288252293169</v>
          </cell>
          <cell r="D124">
            <v>31.253992188607494</v>
          </cell>
          <cell r="E124">
            <v>29.22451217636025</v>
          </cell>
          <cell r="F124">
            <v>19.483008117573508</v>
          </cell>
          <cell r="G124">
            <v>64.131568387012777</v>
          </cell>
          <cell r="H124">
            <v>0</v>
          </cell>
          <cell r="I124">
            <v>38.154224230248097</v>
          </cell>
          <cell r="J124">
            <v>52.766480318428215</v>
          </cell>
          <cell r="K124">
            <v>22.324280134719647</v>
          </cell>
          <cell r="L124">
            <v>17.453528105326271</v>
          </cell>
          <cell r="M124">
            <v>0</v>
          </cell>
          <cell r="N124">
            <v>0</v>
          </cell>
          <cell r="O124">
            <v>45.866248276787658</v>
          </cell>
          <cell r="P124">
            <v>31.65988819105694</v>
          </cell>
          <cell r="Q124">
            <v>122.17469673728384</v>
          </cell>
          <cell r="R124">
            <v>0</v>
          </cell>
          <cell r="S124">
            <v>7.7120240465395105</v>
          </cell>
          <cell r="T124">
            <v>105.53296063685643</v>
          </cell>
          <cell r="U124">
            <v>280.88003369501791</v>
          </cell>
          <cell r="V124">
            <v>142.87539286220567</v>
          </cell>
          <cell r="W124">
            <v>127.04544876667721</v>
          </cell>
          <cell r="X124">
            <v>47.083936284135966</v>
          </cell>
          <cell r="Y124">
            <v>165.55338326498412</v>
          </cell>
          <cell r="Z124">
            <v>120.37581260436005</v>
          </cell>
          <cell r="AA124">
            <v>96.793416567833376</v>
          </cell>
          <cell r="AB124">
            <v>382.72261243717759</v>
          </cell>
          <cell r="AC124">
            <v>0</v>
          </cell>
          <cell r="AD124">
            <v>261.80292157989373</v>
          </cell>
          <cell r="AE124">
            <v>255.42038450466168</v>
          </cell>
          <cell r="AF124">
            <v>151.75509911399016</v>
          </cell>
          <cell r="AG124">
            <v>179.33701982808509</v>
          </cell>
          <cell r="AH124">
            <v>112.1537095052268</v>
          </cell>
          <cell r="AI124">
            <v>108.22765048800932</v>
          </cell>
          <cell r="AJ124">
            <v>110.46835697587179</v>
          </cell>
          <cell r="AK124">
            <v>110.46835697587179</v>
          </cell>
          <cell r="AL124">
            <v>151.50340828510184</v>
          </cell>
          <cell r="AM124">
            <v>112.1537095052268</v>
          </cell>
          <cell r="AN124">
            <v>108.22765048800932</v>
          </cell>
          <cell r="AO124">
            <v>110.46835697587179</v>
          </cell>
          <cell r="AP124">
            <v>110.46835697587179</v>
          </cell>
          <cell r="AQ124">
            <v>112.7554542478094</v>
          </cell>
          <cell r="AR124">
            <v>112.7554542478094</v>
          </cell>
          <cell r="AS124">
            <v>117.47268286156148</v>
          </cell>
          <cell r="AT124">
            <v>117.47268286156148</v>
          </cell>
          <cell r="AU124">
            <v>3982.6937874435516</v>
          </cell>
          <cell r="AW124">
            <v>1289.6334989716102</v>
          </cell>
          <cell r="AX124">
            <v>1053.2777564488233</v>
          </cell>
          <cell r="AY124">
            <v>1639.7825320231179</v>
          </cell>
          <cell r="AZ124">
            <v>2342.9112554204335</v>
          </cell>
          <cell r="BB124">
            <v>0</v>
          </cell>
          <cell r="BC124">
            <v>0</v>
          </cell>
          <cell r="BD124">
            <v>0</v>
          </cell>
          <cell r="BE124">
            <v>0</v>
          </cell>
          <cell r="BF124">
            <v>2</v>
          </cell>
          <cell r="BG124">
            <v>0</v>
          </cell>
          <cell r="BH124">
            <v>12683.951111847713</v>
          </cell>
          <cell r="BI124">
            <v>7092.9664090191754</v>
          </cell>
          <cell r="BK124">
            <v>0</v>
          </cell>
          <cell r="BL124">
            <v>0</v>
          </cell>
          <cell r="BM124">
            <v>0</v>
          </cell>
        </row>
        <row r="125">
          <cell r="A125">
            <v>37500</v>
          </cell>
          <cell r="B125">
            <v>29.029394009125141</v>
          </cell>
          <cell r="C125">
            <v>40.959281958080695</v>
          </cell>
          <cell r="D125">
            <v>30.620045735652539</v>
          </cell>
          <cell r="E125">
            <v>28.631731077493278</v>
          </cell>
          <cell r="F125">
            <v>19.08782071832886</v>
          </cell>
          <cell r="G125">
            <v>62.830743197832476</v>
          </cell>
          <cell r="H125">
            <v>0</v>
          </cell>
          <cell r="I125">
            <v>37.380315573393993</v>
          </cell>
          <cell r="J125">
            <v>51.696181112140628</v>
          </cell>
          <cell r="K125">
            <v>21.87146123975182</v>
          </cell>
          <cell r="L125">
            <v>17.099506060169606</v>
          </cell>
          <cell r="M125">
            <v>0</v>
          </cell>
          <cell r="N125">
            <v>0</v>
          </cell>
          <cell r="O125">
            <v>44.935911274399217</v>
          </cell>
          <cell r="P125">
            <v>31.017708667284388</v>
          </cell>
          <cell r="Q125">
            <v>119.69654242118719</v>
          </cell>
          <cell r="R125">
            <v>0</v>
          </cell>
          <cell r="S125">
            <v>7.5555957010051706</v>
          </cell>
          <cell r="T125">
            <v>103.39236222428126</v>
          </cell>
          <cell r="U125">
            <v>275.1827486892409</v>
          </cell>
          <cell r="V125">
            <v>139.97735193441159</v>
          </cell>
          <cell r="W125">
            <v>124.46849760076941</v>
          </cell>
          <cell r="X125">
            <v>46.128900069294737</v>
          </cell>
          <cell r="Y125">
            <v>162.19534889093748</v>
          </cell>
          <cell r="Z125">
            <v>117.93414630580888</v>
          </cell>
          <cell r="AA125">
            <v>94.830088403793695</v>
          </cell>
          <cell r="AB125">
            <v>374.95958360054004</v>
          </cell>
          <cell r="AC125">
            <v>0</v>
          </cell>
          <cell r="AD125">
            <v>256.49259090254378</v>
          </cell>
          <cell r="AE125">
            <v>250.23951526427888</v>
          </cell>
          <cell r="AF125">
            <v>148.67694493065963</v>
          </cell>
          <cell r="AG125">
            <v>175.69940237053135</v>
          </cell>
          <cell r="AH125">
            <v>109.87881784026709</v>
          </cell>
          <cell r="AI125">
            <v>106.03239380769531</v>
          </cell>
          <cell r="AJ125">
            <v>108.22765048800932</v>
          </cell>
          <cell r="AK125">
            <v>108.22765048800932</v>
          </cell>
          <cell r="AL125">
            <v>148.43035932184216</v>
          </cell>
          <cell r="AM125">
            <v>109.87881784026709</v>
          </cell>
          <cell r="AN125">
            <v>106.03239380769531</v>
          </cell>
          <cell r="AO125">
            <v>108.22765048800932</v>
          </cell>
          <cell r="AP125">
            <v>108.22765048800932</v>
          </cell>
          <cell r="AQ125">
            <v>110.46835697587179</v>
          </cell>
          <cell r="AR125">
            <v>110.46835697587179</v>
          </cell>
          <cell r="AS125">
            <v>115.08990276198959</v>
          </cell>
          <cell r="AT125">
            <v>115.08990276198959</v>
          </cell>
          <cell r="AU125">
            <v>3901.910040377923</v>
          </cell>
          <cell r="AW125">
            <v>1263.4749660919942</v>
          </cell>
          <cell r="AX125">
            <v>1031.9133914215458</v>
          </cell>
          <cell r="AY125">
            <v>1606.5216828643831</v>
          </cell>
          <cell r="AZ125">
            <v>2295.3883575135401</v>
          </cell>
          <cell r="BB125">
            <v>0</v>
          </cell>
          <cell r="BC125">
            <v>0</v>
          </cell>
          <cell r="BD125">
            <v>0</v>
          </cell>
          <cell r="BE125">
            <v>0</v>
          </cell>
          <cell r="BF125">
            <v>2</v>
          </cell>
          <cell r="BG125">
            <v>0</v>
          </cell>
          <cell r="BH125">
            <v>12778.085399980311</v>
          </cell>
          <cell r="BI125">
            <v>6992.3691912946842</v>
          </cell>
          <cell r="BK125">
            <v>0</v>
          </cell>
          <cell r="BL125">
            <v>0</v>
          </cell>
          <cell r="BM125">
            <v>0</v>
          </cell>
        </row>
        <row r="126">
          <cell r="A126">
            <v>37530</v>
          </cell>
          <cell r="B126">
            <v>28.440570627700453</v>
          </cell>
          <cell r="C126">
            <v>40.128476365111609</v>
          </cell>
          <cell r="D126">
            <v>29.998958059355264</v>
          </cell>
          <cell r="E126">
            <v>28.050973769786733</v>
          </cell>
          <cell r="F126">
            <v>18.70064917985783</v>
          </cell>
          <cell r="G126">
            <v>61.556303550365335</v>
          </cell>
          <cell r="H126">
            <v>0</v>
          </cell>
          <cell r="I126">
            <v>36.622104643888228</v>
          </cell>
          <cell r="J126">
            <v>50.647591528781589</v>
          </cell>
          <cell r="K126">
            <v>21.427827185253765</v>
          </cell>
          <cell r="L126">
            <v>16.75266489028931</v>
          </cell>
          <cell r="M126">
            <v>0</v>
          </cell>
          <cell r="N126">
            <v>0</v>
          </cell>
          <cell r="O126">
            <v>44.024444944248671</v>
          </cell>
          <cell r="P126">
            <v>30.388554917268966</v>
          </cell>
          <cell r="Q126">
            <v>117.26865423202511</v>
          </cell>
          <cell r="R126">
            <v>0</v>
          </cell>
          <cell r="S126">
            <v>7.4023403003603887</v>
          </cell>
          <cell r="T126">
            <v>101.29518305756318</v>
          </cell>
          <cell r="U126">
            <v>269.60102567628354</v>
          </cell>
          <cell r="V126">
            <v>137.13809398562404</v>
          </cell>
          <cell r="W126">
            <v>121.94381652698958</v>
          </cell>
          <cell r="X126">
            <v>45.193235517989748</v>
          </cell>
          <cell r="Y126">
            <v>158.90542786277899</v>
          </cell>
          <cell r="Z126">
            <v>115.54200602236403</v>
          </cell>
          <cell r="AA126">
            <v>92.906583789912617</v>
          </cell>
          <cell r="AB126">
            <v>367.35401767505562</v>
          </cell>
          <cell r="AC126">
            <v>0</v>
          </cell>
          <cell r="AD126">
            <v>251.28997335433934</v>
          </cell>
          <cell r="AE126">
            <v>245.16373319670726</v>
          </cell>
          <cell r="AF126">
            <v>145.66122708872174</v>
          </cell>
          <cell r="AG126">
            <v>172.13556923692914</v>
          </cell>
          <cell r="AH126">
            <v>107.65006938457022</v>
          </cell>
          <cell r="AI126">
            <v>103.88166504488422</v>
          </cell>
          <cell r="AJ126">
            <v>106.03239380769531</v>
          </cell>
          <cell r="AK126">
            <v>106.03239380769531</v>
          </cell>
          <cell r="AL126">
            <v>145.419643147247</v>
          </cell>
          <cell r="AM126">
            <v>107.65006938457022</v>
          </cell>
          <cell r="AN126">
            <v>103.88166504488422</v>
          </cell>
          <cell r="AO126">
            <v>106.03239380769531</v>
          </cell>
          <cell r="AP126">
            <v>106.03239380769531</v>
          </cell>
          <cell r="AQ126">
            <v>108.22765048800932</v>
          </cell>
          <cell r="AR126">
            <v>108.22765048800932</v>
          </cell>
          <cell r="AS126">
            <v>112.7554542478094</v>
          </cell>
          <cell r="AT126">
            <v>112.7554542478094</v>
          </cell>
          <cell r="AU126">
            <v>3822.7648862190717</v>
          </cell>
          <cell r="AW126">
            <v>1237.8470249215427</v>
          </cell>
          <cell r="AX126">
            <v>1010.9823746637296</v>
          </cell>
          <cell r="AY126">
            <v>1573.9354866337992</v>
          </cell>
          <cell r="AZ126">
            <v>2248.8293995852723</v>
          </cell>
          <cell r="BB126">
            <v>0</v>
          </cell>
          <cell r="BC126">
            <v>0</v>
          </cell>
          <cell r="BD126">
            <v>0</v>
          </cell>
          <cell r="BE126">
            <v>0</v>
          </cell>
          <cell r="BF126">
            <v>2</v>
          </cell>
          <cell r="BG126">
            <v>0</v>
          </cell>
          <cell r="BH126">
            <v>12657.470513097134</v>
          </cell>
          <cell r="BI126">
            <v>6699.0010907449141</v>
          </cell>
          <cell r="BK126">
            <v>0</v>
          </cell>
          <cell r="BL126">
            <v>0</v>
          </cell>
          <cell r="BM126">
            <v>0</v>
          </cell>
        </row>
        <row r="127">
          <cell r="A127">
            <v>37561</v>
          </cell>
          <cell r="B127">
            <v>27.863690760301697</v>
          </cell>
          <cell r="C127">
            <v>39.314522579603775</v>
          </cell>
          <cell r="D127">
            <v>29.390468336208631</v>
          </cell>
          <cell r="E127">
            <v>27.48199636632495</v>
          </cell>
          <cell r="F127">
            <v>18.321330910883308</v>
          </cell>
          <cell r="G127">
            <v>60.307714248324196</v>
          </cell>
          <cell r="H127">
            <v>0</v>
          </cell>
          <cell r="I127">
            <v>35.879273033813121</v>
          </cell>
          <cell r="J127">
            <v>49.620271216975588</v>
          </cell>
          <cell r="K127">
            <v>20.993191668720456</v>
          </cell>
          <cell r="L127">
            <v>16.412858940999634</v>
          </cell>
          <cell r="M127">
            <v>0</v>
          </cell>
          <cell r="N127">
            <v>0</v>
          </cell>
          <cell r="O127">
            <v>43.131466519371145</v>
          </cell>
          <cell r="P127">
            <v>29.772162730185364</v>
          </cell>
          <cell r="Q127">
            <v>114.89001258699737</v>
          </cell>
          <cell r="R127">
            <v>0</v>
          </cell>
          <cell r="S127">
            <v>7.2521934855579735</v>
          </cell>
          <cell r="T127">
            <v>99.240542433951177</v>
          </cell>
          <cell r="U127">
            <v>264.13252063190083</v>
          </cell>
          <cell r="V127">
            <v>134.35642667981088</v>
          </cell>
          <cell r="W127">
            <v>119.4703453147182</v>
          </cell>
          <cell r="X127">
            <v>44.27654970130132</v>
          </cell>
          <cell r="Y127">
            <v>155.68223859015805</v>
          </cell>
          <cell r="Z127">
            <v>113.19838718342808</v>
          </cell>
          <cell r="AA127">
            <v>91.022094957434874</v>
          </cell>
          <cell r="AB127">
            <v>359.90272073102102</v>
          </cell>
          <cell r="AC127">
            <v>0</v>
          </cell>
          <cell r="AD127">
            <v>246.19288411499417</v>
          </cell>
          <cell r="AE127">
            <v>240.19090674575867</v>
          </cell>
          <cell r="AF127">
            <v>142.70667914845507</v>
          </cell>
          <cell r="AG127">
            <v>168.6440238085371</v>
          </cell>
          <cell r="AH127">
            <v>105.46652818334155</v>
          </cell>
          <cell r="AI127">
            <v>101.7745610088672</v>
          </cell>
          <cell r="AJ127">
            <v>103.88166504488422</v>
          </cell>
          <cell r="AK127">
            <v>103.88166504488422</v>
          </cell>
          <cell r="AL127">
            <v>142.4699954220269</v>
          </cell>
          <cell r="AM127">
            <v>105.46652818334155</v>
          </cell>
          <cell r="AN127">
            <v>101.7745610088672</v>
          </cell>
          <cell r="AO127">
            <v>103.88166504488422</v>
          </cell>
          <cell r="AP127">
            <v>103.88166504488422</v>
          </cell>
          <cell r="AQ127">
            <v>106.03239380769531</v>
          </cell>
          <cell r="AR127">
            <v>106.03239380769531</v>
          </cell>
          <cell r="AS127">
            <v>110.46835697587179</v>
          </cell>
          <cell r="AT127">
            <v>110.46835697587179</v>
          </cell>
          <cell r="AU127">
            <v>3745.2250882478306</v>
          </cell>
          <cell r="AW127">
            <v>1212.7389130997219</v>
          </cell>
          <cell r="AX127">
            <v>990.4759162711382</v>
          </cell>
          <cell r="AY127">
            <v>1542.0102588769705</v>
          </cell>
          <cell r="AZ127">
            <v>2203.2148293708601</v>
          </cell>
          <cell r="BB127">
            <v>0</v>
          </cell>
          <cell r="BC127">
            <v>0</v>
          </cell>
          <cell r="BD127">
            <v>0</v>
          </cell>
          <cell r="BE127">
            <v>0</v>
          </cell>
          <cell r="BF127">
            <v>2</v>
          </cell>
          <cell r="BG127">
            <v>0</v>
          </cell>
          <cell r="BH127">
            <v>13042.059577597749</v>
          </cell>
          <cell r="BI127">
            <v>6980.1362738577982</v>
          </cell>
          <cell r="BK127">
            <v>0</v>
          </cell>
          <cell r="BL127">
            <v>0</v>
          </cell>
          <cell r="BM127">
            <v>0</v>
          </cell>
        </row>
        <row r="128">
          <cell r="A128">
            <v>37591</v>
          </cell>
          <cell r="B128">
            <v>27.29851214833014</v>
          </cell>
          <cell r="C128">
            <v>38.517078784630208</v>
          </cell>
          <cell r="D128">
            <v>28.794321033170142</v>
          </cell>
          <cell r="E128">
            <v>26.924559927120129</v>
          </cell>
          <cell r="F128">
            <v>17.949706618080093</v>
          </cell>
          <cell r="G128">
            <v>59.08445095118028</v>
          </cell>
          <cell r="H128">
            <v>0</v>
          </cell>
          <cell r="I128">
            <v>35.151508793740156</v>
          </cell>
          <cell r="J128">
            <v>48.613788757300213</v>
          </cell>
          <cell r="K128">
            <v>20.567372166550108</v>
          </cell>
          <cell r="L128">
            <v>16.079945512030086</v>
          </cell>
          <cell r="M128">
            <v>0</v>
          </cell>
          <cell r="N128">
            <v>0</v>
          </cell>
          <cell r="O128">
            <v>42.256600996730242</v>
          </cell>
          <cell r="P128">
            <v>29.168273254380139</v>
          </cell>
          <cell r="Q128">
            <v>112.55961858421054</v>
          </cell>
          <cell r="R128">
            <v>0</v>
          </cell>
          <cell r="S128">
            <v>7.1050922029900345</v>
          </cell>
          <cell r="T128">
            <v>97.227577514600426</v>
          </cell>
          <cell r="U128">
            <v>258.77493707732117</v>
          </cell>
          <cell r="V128">
            <v>131.63118186592064</v>
          </cell>
          <cell r="W128">
            <v>117.04704523873058</v>
          </cell>
          <cell r="X128">
            <v>43.378457660360219</v>
          </cell>
          <cell r="Y128">
            <v>152.52442750648174</v>
          </cell>
          <cell r="Z128">
            <v>110.90230559480742</v>
          </cell>
          <cell r="AA128">
            <v>89.175830522140473</v>
          </cell>
          <cell r="AB128">
            <v>352.60256362342966</v>
          </cell>
          <cell r="AC128">
            <v>0</v>
          </cell>
          <cell r="AD128">
            <v>241.19918268045097</v>
          </cell>
          <cell r="AE128">
            <v>235.31894759108107</v>
          </cell>
          <cell r="AF128">
            <v>139.81206035821549</v>
          </cell>
          <cell r="AG128">
            <v>165.22329982357226</v>
          </cell>
          <cell r="AH128">
            <v>103.3272772664083</v>
          </cell>
          <cell r="AI128">
            <v>99.710196828980528</v>
          </cell>
          <cell r="AJ128">
            <v>101.7745610088672</v>
          </cell>
          <cell r="AK128">
            <v>101.7745610088672</v>
          </cell>
          <cell r="AL128">
            <v>139.58017745236526</v>
          </cell>
          <cell r="AM128">
            <v>103.3272772664083</v>
          </cell>
          <cell r="AN128">
            <v>99.710196828980528</v>
          </cell>
          <cell r="AO128">
            <v>101.7745610088672</v>
          </cell>
          <cell r="AP128">
            <v>101.7745610088672</v>
          </cell>
          <cell r="AQ128">
            <v>103.88166504488422</v>
          </cell>
          <cell r="AR128">
            <v>103.88166504488422</v>
          </cell>
          <cell r="AS128">
            <v>108.22765048800932</v>
          </cell>
          <cell r="AT128">
            <v>108.22765048800932</v>
          </cell>
          <cell r="AU128">
            <v>3669.258083908524</v>
          </cell>
          <cell r="AW128">
            <v>1188.1400865664432</v>
          </cell>
          <cell r="AX128">
            <v>970.38540463127561</v>
          </cell>
          <cell r="AY128">
            <v>1510.732592710805</v>
          </cell>
          <cell r="AZ128">
            <v>2158.525491197719</v>
          </cell>
          <cell r="BB128">
            <v>0</v>
          </cell>
          <cell r="BC128">
            <v>0</v>
          </cell>
          <cell r="BD128">
            <v>0</v>
          </cell>
          <cell r="BE128">
            <v>0</v>
          </cell>
          <cell r="BF128">
            <v>2</v>
          </cell>
          <cell r="BG128">
            <v>0</v>
          </cell>
          <cell r="BH128">
            <v>12793.304090387966</v>
          </cell>
          <cell r="BI128">
            <v>6986.5693382330173</v>
          </cell>
          <cell r="BK128">
            <v>0</v>
          </cell>
          <cell r="BL128">
            <v>0</v>
          </cell>
          <cell r="BM128">
            <v>0</v>
          </cell>
        </row>
        <row r="129">
          <cell r="B129">
            <v>30.615065293763951</v>
          </cell>
          <cell r="C129">
            <v>43.196598976132719</v>
          </cell>
          <cell r="D129">
            <v>32.292603118079775</v>
          </cell>
          <cell r="E129">
            <v>30.195680837684975</v>
          </cell>
          <cell r="F129">
            <v>20.130453891789994</v>
          </cell>
          <cell r="G129">
            <v>66.26274406047537</v>
          </cell>
          <cell r="H129">
            <v>0</v>
          </cell>
          <cell r="I129">
            <v>39.42213887142205</v>
          </cell>
          <cell r="J129">
            <v>54.51997929026453</v>
          </cell>
          <cell r="K129">
            <v>23.066145084342708</v>
          </cell>
          <cell r="L129">
            <v>18.033531611395208</v>
          </cell>
          <cell r="M129">
            <v>0</v>
          </cell>
          <cell r="N129">
            <v>0</v>
          </cell>
          <cell r="O129">
            <v>47.390443536922298</v>
          </cell>
          <cell r="P129">
            <v>32.711987574158734</v>
          </cell>
          <cell r="Q129">
            <v>126.23472127976635</v>
          </cell>
          <cell r="R129">
            <v>0</v>
          </cell>
          <cell r="S129">
            <v>7.9683046655002032</v>
          </cell>
          <cell r="T129">
            <v>109.03995858052906</v>
          </cell>
          <cell r="U129">
            <v>290.21404360663894</v>
          </cell>
          <cell r="V129">
            <v>147.62332853979325</v>
          </cell>
          <cell r="W129">
            <v>131.26733475271388</v>
          </cell>
          <cell r="X129">
            <v>48.648596905159145</v>
          </cell>
          <cell r="Y129">
            <v>171.05493814579714</v>
          </cell>
          <cell r="Z129">
            <v>124.37605788056408</v>
          </cell>
          <cell r="AA129">
            <v>100.00998806185709</v>
          </cell>
          <cell r="AB129">
            <v>395.44098408821827</v>
          </cell>
          <cell r="AC129">
            <v>0</v>
          </cell>
          <cell r="AD129">
            <v>270.50297417092781</v>
          </cell>
          <cell r="AE129">
            <v>263.9083370630313</v>
          </cell>
          <cell r="AF129">
            <v>156.79811901339335</v>
          </cell>
          <cell r="AG129">
            <v>185.29662293185535</v>
          </cell>
          <cell r="AH129">
            <v>115.88072357018353</v>
          </cell>
          <cell r="AI129">
            <v>111.82419649050452</v>
          </cell>
          <cell r="AJ129">
            <v>114.1393645778321</v>
          </cell>
          <cell r="AK129">
            <v>114.1393645778321</v>
          </cell>
          <cell r="AL129">
            <v>156.53806416994479</v>
          </cell>
          <cell r="AM129">
            <v>115.88072357018353</v>
          </cell>
          <cell r="AN129">
            <v>111.82419649050452</v>
          </cell>
          <cell r="AO129">
            <v>114.1393645778321</v>
          </cell>
          <cell r="AP129">
            <v>114.1393645778321</v>
          </cell>
          <cell r="AQ129">
            <v>116.50246507550374</v>
          </cell>
          <cell r="AR129">
            <v>116.50246507550374</v>
          </cell>
          <cell r="AS129">
            <v>121.37645334944568</v>
          </cell>
          <cell r="AT129">
            <v>121.37645334944568</v>
          </cell>
          <cell r="BA129">
            <v>1200</v>
          </cell>
        </row>
        <row r="130">
          <cell r="A130">
            <v>37622</v>
          </cell>
          <cell r="B130">
            <v>26.744797447086633</v>
          </cell>
          <cell r="C130">
            <v>37.735810096574305</v>
          </cell>
          <cell r="D130">
            <v>28.21026580035165</v>
          </cell>
          <cell r="E130">
            <v>26.37843035877037</v>
          </cell>
          <cell r="F130">
            <v>17.585620239180255</v>
          </cell>
          <cell r="G130">
            <v>57.885999953968309</v>
          </cell>
          <cell r="H130">
            <v>0</v>
          </cell>
          <cell r="I130">
            <v>34.438506301727969</v>
          </cell>
          <cell r="J130">
            <v>47.627721481113149</v>
          </cell>
          <cell r="K130">
            <v>20.150189857394043</v>
          </cell>
          <cell r="L130">
            <v>15.75378479759898</v>
          </cell>
          <cell r="M130">
            <v>0</v>
          </cell>
          <cell r="N130">
            <v>0</v>
          </cell>
          <cell r="O130">
            <v>41.399480979736872</v>
          </cell>
          <cell r="P130">
            <v>28.576632888667902</v>
          </cell>
          <cell r="Q130">
            <v>110.2764935831928</v>
          </cell>
          <cell r="R130">
            <v>0</v>
          </cell>
          <cell r="S130">
            <v>6.9609746780088484</v>
          </cell>
          <cell r="T130">
            <v>95.255442962226297</v>
          </cell>
          <cell r="U130">
            <v>253.52602511484849</v>
          </cell>
          <cell r="V130">
            <v>128.96121508732182</v>
          </cell>
          <cell r="W130">
            <v>114.67289864298787</v>
          </cell>
          <cell r="X130">
            <v>42.498582244685608</v>
          </cell>
          <cell r="Y130">
            <v>149.43066850048939</v>
          </cell>
          <cell r="Z130">
            <v>108.65279702540353</v>
          </cell>
          <cell r="AA130">
            <v>87.367015152005763</v>
          </cell>
          <cell r="AB130">
            <v>345.45048067789867</v>
          </cell>
          <cell r="AC130">
            <v>0</v>
          </cell>
          <cell r="AD130">
            <v>236.30677196398437</v>
          </cell>
          <cell r="AE130">
            <v>230.54580977117604</v>
          </cell>
          <cell r="AF130">
            <v>136.97615513338718</v>
          </cell>
          <cell r="AG130">
            <v>161.87196076145889</v>
          </cell>
          <cell r="AH130">
            <v>101.23141826314119</v>
          </cell>
          <cell r="AI130">
            <v>97.687705583007357</v>
          </cell>
          <cell r="AJ130">
            <v>99.710196828980528</v>
          </cell>
          <cell r="AK130">
            <v>99.710196828980528</v>
          </cell>
          <cell r="AL130">
            <v>136.74897566973331</v>
          </cell>
          <cell r="AM130">
            <v>101.23141826314119</v>
          </cell>
          <cell r="AN130">
            <v>97.687705583007357</v>
          </cell>
          <cell r="AO130">
            <v>99.710196828980528</v>
          </cell>
          <cell r="AP130">
            <v>99.710196828980528</v>
          </cell>
          <cell r="AQ130">
            <v>101.7745610088672</v>
          </cell>
          <cell r="AR130">
            <v>101.7745610088672</v>
          </cell>
          <cell r="AS130">
            <v>106.03239380769531</v>
          </cell>
          <cell r="AT130">
            <v>106.03239380769531</v>
          </cell>
          <cell r="AU130">
            <v>3594.8319711344247</v>
          </cell>
          <cell r="AW130">
            <v>1164.0402151341161</v>
          </cell>
          <cell r="AX130">
            <v>950.70240280696794</v>
          </cell>
          <cell r="AY130">
            <v>1480.0893531933407</v>
          </cell>
          <cell r="AZ130">
            <v>2114.7426179410841</v>
          </cell>
          <cell r="BB130">
            <v>0</v>
          </cell>
          <cell r="BC130">
            <v>0</v>
          </cell>
          <cell r="BD130">
            <v>0</v>
          </cell>
          <cell r="BE130">
            <v>0</v>
          </cell>
          <cell r="BF130">
            <v>2</v>
          </cell>
          <cell r="BG130">
            <v>0</v>
          </cell>
          <cell r="BH130">
            <v>13364.461474827787</v>
          </cell>
          <cell r="BI130">
            <v>7186.7999858871981</v>
          </cell>
          <cell r="BK130">
            <v>0</v>
          </cell>
          <cell r="BL130">
            <v>0</v>
          </cell>
          <cell r="BM130">
            <v>0</v>
          </cell>
        </row>
        <row r="131">
          <cell r="A131">
            <v>37653</v>
          </cell>
          <cell r="B131">
            <v>26.202314126099576</v>
          </cell>
          <cell r="C131">
            <v>36.970388424496676</v>
          </cell>
          <cell r="D131">
            <v>27.638057365885849</v>
          </cell>
          <cell r="E131">
            <v>25.843378316153</v>
          </cell>
          <cell r="F131">
            <v>17.228918877435341</v>
          </cell>
          <cell r="G131">
            <v>56.711857971557968</v>
          </cell>
          <cell r="H131">
            <v>0</v>
          </cell>
          <cell r="I131">
            <v>33.739966134977514</v>
          </cell>
          <cell r="J131">
            <v>46.661655293054004</v>
          </cell>
          <cell r="K131">
            <v>19.741469547061328</v>
          </cell>
          <cell r="L131">
            <v>15.434239827702495</v>
          </cell>
          <cell r="M131">
            <v>0</v>
          </cell>
          <cell r="N131">
            <v>0</v>
          </cell>
          <cell r="O131">
            <v>40.559746523962389</v>
          </cell>
          <cell r="P131">
            <v>27.996993175832415</v>
          </cell>
          <cell r="Q131">
            <v>108.0396787939174</v>
          </cell>
          <cell r="R131">
            <v>0</v>
          </cell>
          <cell r="S131">
            <v>6.8197803889848201</v>
          </cell>
          <cell r="T131">
            <v>93.323310586108008</v>
          </cell>
          <cell r="U131">
            <v>248.38358048302598</v>
          </cell>
          <cell r="V131">
            <v>126.34540510119245</v>
          </cell>
          <cell r="W131">
            <v>112.34690851327625</v>
          </cell>
          <cell r="X131">
            <v>41.636553953802064</v>
          </cell>
          <cell r="Y131">
            <v>146.399662359357</v>
          </cell>
          <cell r="Z131">
            <v>106.44891680228768</v>
          </cell>
          <cell r="AA131">
            <v>85.594889241605586</v>
          </cell>
          <cell r="AB131">
            <v>338.44346840325028</v>
          </cell>
          <cell r="AC131">
            <v>0</v>
          </cell>
          <cell r="AD131">
            <v>231.51359741553711</v>
          </cell>
          <cell r="AE131">
            <v>225.86948882420467</v>
          </cell>
          <cell r="AF131">
            <v>134.19777254590221</v>
          </cell>
          <cell r="AG131">
            <v>158.58859923956678</v>
          </cell>
          <cell r="AH131">
            <v>99.178071025187037</v>
          </cell>
          <cell r="AI131">
            <v>95.706237933116881</v>
          </cell>
          <cell r="AJ131">
            <v>97.687705583007357</v>
          </cell>
          <cell r="AK131">
            <v>97.687705583007357</v>
          </cell>
          <cell r="AL131">
            <v>133.97520112125656</v>
          </cell>
          <cell r="AM131">
            <v>99.178071025187037</v>
          </cell>
          <cell r="AN131">
            <v>95.706237933116881</v>
          </cell>
          <cell r="AO131">
            <v>97.687705583007357</v>
          </cell>
          <cell r="AP131">
            <v>97.687705583007357</v>
          </cell>
          <cell r="AQ131">
            <v>99.710196828980528</v>
          </cell>
          <cell r="AR131">
            <v>99.710196828980528</v>
          </cell>
          <cell r="AS131">
            <v>103.88166504488422</v>
          </cell>
          <cell r="AT131">
            <v>103.88166504488422</v>
          </cell>
          <cell r="AU131">
            <v>3521.9154949506101</v>
          </cell>
          <cell r="AW131">
            <v>1140.4291781495292</v>
          </cell>
          <cell r="AX131">
            <v>931.41864499330472</v>
          </cell>
          <cell r="AY131">
            <v>1450.0676718077759</v>
          </cell>
          <cell r="AZ131">
            <v>2071.8478231428339</v>
          </cell>
          <cell r="BB131">
            <v>0</v>
          </cell>
          <cell r="BC131">
            <v>0</v>
          </cell>
          <cell r="BD131">
            <v>0</v>
          </cell>
          <cell r="BE131">
            <v>0</v>
          </cell>
          <cell r="BF131">
            <v>2</v>
          </cell>
          <cell r="BG131">
            <v>0</v>
          </cell>
          <cell r="BH131">
            <v>13524.394767817788</v>
          </cell>
          <cell r="BI131">
            <v>7049.9012219386232</v>
          </cell>
          <cell r="BK131">
            <v>0</v>
          </cell>
          <cell r="BL131">
            <v>0</v>
          </cell>
          <cell r="BM131">
            <v>0</v>
          </cell>
        </row>
        <row r="132">
          <cell r="A132">
            <v>37681</v>
          </cell>
          <cell r="B132">
            <v>25.670834371474591</v>
          </cell>
          <cell r="C132">
            <v>36.220492332354574</v>
          </cell>
          <cell r="D132">
            <v>27.077455432925248</v>
          </cell>
          <cell r="E132">
            <v>25.319179106111918</v>
          </cell>
          <cell r="F132">
            <v>16.879452737407952</v>
          </cell>
          <cell r="G132">
            <v>55.561531927301147</v>
          </cell>
          <cell r="H132">
            <v>0</v>
          </cell>
          <cell r="I132">
            <v>33.055594944090544</v>
          </cell>
          <cell r="J132">
            <v>45.715184497146495</v>
          </cell>
          <cell r="K132">
            <v>19.341039594946611</v>
          </cell>
          <cell r="L132">
            <v>15.121176410594625</v>
          </cell>
          <cell r="M132">
            <v>0</v>
          </cell>
          <cell r="N132">
            <v>0</v>
          </cell>
          <cell r="O132">
            <v>39.737044985981242</v>
          </cell>
          <cell r="P132">
            <v>27.429110698287911</v>
          </cell>
          <cell r="Q132">
            <v>105.84823487416232</v>
          </cell>
          <cell r="R132">
            <v>0</v>
          </cell>
          <cell r="S132">
            <v>6.6814500418906455</v>
          </cell>
          <cell r="T132">
            <v>91.430368994292991</v>
          </cell>
          <cell r="U132">
            <v>243.34544363096447</v>
          </cell>
          <cell r="V132">
            <v>123.78265340765827</v>
          </cell>
          <cell r="W132">
            <v>110.06809805851432</v>
          </cell>
          <cell r="X132">
            <v>40.792010782069212</v>
          </cell>
          <cell r="Y132">
            <v>143.43013622309758</v>
          </cell>
          <cell r="Z132">
            <v>104.28973941398893</v>
          </cell>
          <cell r="AA132">
            <v>83.858708593119744</v>
          </cell>
          <cell r="AB132">
            <v>331.57858423020622</v>
          </cell>
          <cell r="AC132">
            <v>0</v>
          </cell>
          <cell r="AD132">
            <v>226.81764615891908</v>
          </cell>
          <cell r="AE132">
            <v>221.28802094622114</v>
          </cell>
          <cell r="AF132">
            <v>131.4757458241146</v>
          </cell>
          <cell r="AG132">
            <v>155.37183642218611</v>
          </cell>
          <cell r="AH132">
            <v>97.166373256853618</v>
          </cell>
          <cell r="AI132">
            <v>93.76496176918802</v>
          </cell>
          <cell r="AJ132">
            <v>95.706237933116881</v>
          </cell>
          <cell r="AK132">
            <v>95.706237933116881</v>
          </cell>
          <cell r="AL132">
            <v>131.25768897041823</v>
          </cell>
          <cell r="AM132">
            <v>97.166373256853618</v>
          </cell>
          <cell r="AN132">
            <v>93.76496176918802</v>
          </cell>
          <cell r="AO132">
            <v>95.706237933116881</v>
          </cell>
          <cell r="AP132">
            <v>95.706237933116881</v>
          </cell>
          <cell r="AQ132">
            <v>97.687705583007357</v>
          </cell>
          <cell r="AR132">
            <v>97.687705583007357</v>
          </cell>
          <cell r="AS132">
            <v>101.7745610088672</v>
          </cell>
          <cell r="AT132">
            <v>101.7745610088672</v>
          </cell>
          <cell r="AU132">
            <v>3450.4780343485399</v>
          </cell>
          <cell r="AW132">
            <v>1117.2970602437163</v>
          </cell>
          <cell r="AX132">
            <v>912.52603304644254</v>
          </cell>
          <cell r="AY132">
            <v>1420.6549410583812</v>
          </cell>
          <cell r="AZ132">
            <v>2029.8230932901588</v>
          </cell>
          <cell r="BB132">
            <v>0</v>
          </cell>
          <cell r="BC132">
            <v>0</v>
          </cell>
          <cell r="BD132">
            <v>0</v>
          </cell>
          <cell r="BE132">
            <v>0</v>
          </cell>
          <cell r="BF132">
            <v>2</v>
          </cell>
          <cell r="BG132">
            <v>0</v>
          </cell>
          <cell r="BH132">
            <v>13762.965371983029</v>
          </cell>
          <cell r="BI132">
            <v>6953.0831363104453</v>
          </cell>
          <cell r="BK132">
            <v>0</v>
          </cell>
          <cell r="BL132">
            <v>0</v>
          </cell>
          <cell r="BM132">
            <v>0</v>
          </cell>
        </row>
        <row r="133">
          <cell r="A133">
            <v>37712</v>
          </cell>
          <cell r="B133">
            <v>25.150134990224903</v>
          </cell>
          <cell r="C133">
            <v>35.485806904015973</v>
          </cell>
          <cell r="D133">
            <v>26.528224578730374</v>
          </cell>
          <cell r="E133">
            <v>24.805612593098527</v>
          </cell>
          <cell r="F133">
            <v>16.537075062065693</v>
          </cell>
          <cell r="G133">
            <v>54.434538745966208</v>
          </cell>
          <cell r="H133">
            <v>0</v>
          </cell>
          <cell r="I133">
            <v>32.38510532987862</v>
          </cell>
          <cell r="J133">
            <v>44.787911626427878</v>
          </cell>
          <cell r="K133">
            <v>18.948731841950273</v>
          </cell>
          <cell r="L133">
            <v>14.814463076433851</v>
          </cell>
          <cell r="M133">
            <v>0</v>
          </cell>
          <cell r="N133">
            <v>0</v>
          </cell>
          <cell r="O133">
            <v>38.931030875279674</v>
          </cell>
          <cell r="P133">
            <v>26.872746975856739</v>
          </cell>
          <cell r="Q133">
            <v>103.7012415350369</v>
          </cell>
          <cell r="R133">
            <v>0</v>
          </cell>
          <cell r="S133">
            <v>6.5459255454010012</v>
          </cell>
          <cell r="T133">
            <v>89.575823252855756</v>
          </cell>
          <cell r="U133">
            <v>238.40949881144689</v>
          </cell>
          <cell r="V133">
            <v>121.2718837884817</v>
          </cell>
          <cell r="W133">
            <v>107.83551030055334</v>
          </cell>
          <cell r="X133">
            <v>39.964598066658752</v>
          </cell>
          <cell r="Y133">
            <v>140.52084305002822</v>
          </cell>
          <cell r="Z133">
            <v>102.17435812182893</v>
          </cell>
          <cell r="AA133">
            <v>82.157744103809804</v>
          </cell>
          <cell r="AB133">
            <v>324.85294527566697</v>
          </cell>
          <cell r="AC133">
            <v>0</v>
          </cell>
          <cell r="AD133">
            <v>222.21694614650747</v>
          </cell>
          <cell r="AE133">
            <v>216.7994821664804</v>
          </cell>
          <cell r="AF133">
            <v>128.80893186281892</v>
          </cell>
          <cell r="AG133">
            <v>152.22032144149043</v>
          </cell>
          <cell r="AH133">
            <v>95.195480152991735</v>
          </cell>
          <cell r="AI133">
            <v>91.863061859367818</v>
          </cell>
          <cell r="AJ133">
            <v>93.76496176918802</v>
          </cell>
          <cell r="AK133">
            <v>93.76496176918802</v>
          </cell>
          <cell r="AL133">
            <v>128.59529800789048</v>
          </cell>
          <cell r="AM133">
            <v>95.195480152991735</v>
          </cell>
          <cell r="AN133">
            <v>91.863061859367818</v>
          </cell>
          <cell r="AO133">
            <v>93.76496176918802</v>
          </cell>
          <cell r="AP133">
            <v>93.76496176918802</v>
          </cell>
          <cell r="AQ133">
            <v>95.706237933116881</v>
          </cell>
          <cell r="AR133">
            <v>95.706237933116881</v>
          </cell>
          <cell r="AS133">
            <v>99.710196828980528</v>
          </cell>
          <cell r="AT133">
            <v>99.710196828980528</v>
          </cell>
          <cell r="AU133">
            <v>3380.4895894268839</v>
          </cell>
          <cell r="AW133">
            <v>1094.6341471680328</v>
          </cell>
          <cell r="AX133">
            <v>894.01663308282082</v>
          </cell>
          <cell r="AY133">
            <v>1391.8388091760301</v>
          </cell>
          <cell r="AZ133">
            <v>1988.6507802508536</v>
          </cell>
          <cell r="BB133">
            <v>0</v>
          </cell>
          <cell r="BC133">
            <v>0</v>
          </cell>
          <cell r="BD133">
            <v>0</v>
          </cell>
          <cell r="BE133">
            <v>0</v>
          </cell>
          <cell r="BF133">
            <v>2</v>
          </cell>
          <cell r="BG133">
            <v>0</v>
          </cell>
          <cell r="BH133">
            <v>13635.948383417812</v>
          </cell>
          <cell r="BI133">
            <v>7062.4712239011587</v>
          </cell>
          <cell r="BK133">
            <v>0</v>
          </cell>
          <cell r="BL133">
            <v>0</v>
          </cell>
          <cell r="BM133">
            <v>0</v>
          </cell>
        </row>
        <row r="134">
          <cell r="A134">
            <v>37742</v>
          </cell>
          <cell r="B134">
            <v>24.639997316542271</v>
          </cell>
          <cell r="C134">
            <v>34.766023611011711</v>
          </cell>
          <cell r="D134">
            <v>25.990134155804856</v>
          </cell>
          <cell r="E134">
            <v>24.302463106726616</v>
          </cell>
          <cell r="F134">
            <v>16.201642071151085</v>
          </cell>
          <cell r="G134">
            <v>53.330405150872288</v>
          </cell>
          <cell r="H134">
            <v>0</v>
          </cell>
          <cell r="I134">
            <v>31.728215722670846</v>
          </cell>
          <cell r="J134">
            <v>43.879447276034149</v>
          </cell>
          <cell r="K134">
            <v>18.564381539860619</v>
          </cell>
          <cell r="L134">
            <v>14.513971022072848</v>
          </cell>
          <cell r="M134">
            <v>0</v>
          </cell>
          <cell r="N134">
            <v>0</v>
          </cell>
          <cell r="O134">
            <v>38.141365709168198</v>
          </cell>
          <cell r="P134">
            <v>26.3276683656205</v>
          </cell>
          <cell r="Q134">
            <v>101.59779715450988</v>
          </cell>
          <cell r="R134">
            <v>0</v>
          </cell>
          <cell r="S134">
            <v>6.4131499864973023</v>
          </cell>
          <cell r="T134">
            <v>87.758894552068298</v>
          </cell>
          <cell r="U134">
            <v>233.57367319242798</v>
          </cell>
          <cell r="V134">
            <v>118.81204185510791</v>
          </cell>
          <cell r="W134">
            <v>105.64820767229767</v>
          </cell>
          <cell r="X134">
            <v>39.153968338615115</v>
          </cell>
          <cell r="Y134">
            <v>137.67056109307947</v>
          </cell>
          <cell r="Z134">
            <v>100.1018845791404</v>
          </cell>
          <cell r="AA134">
            <v>80.491281459835108</v>
          </cell>
          <cell r="AB134">
            <v>318.26372713205501</v>
          </cell>
          <cell r="AC134">
            <v>0</v>
          </cell>
          <cell r="AD134">
            <v>217.70956533109242</v>
          </cell>
          <cell r="AE134">
            <v>212.40198753947368</v>
          </cell>
          <cell r="AF134">
            <v>126.19621074320733</v>
          </cell>
          <cell r="AG134">
            <v>149.13273083024455</v>
          </cell>
          <cell r="AH134">
            <v>93.264564044222411</v>
          </cell>
          <cell r="AI134">
            <v>89.999739507717777</v>
          </cell>
          <cell r="AJ134">
            <v>91.863061859367818</v>
          </cell>
          <cell r="AK134">
            <v>91.863061859367818</v>
          </cell>
          <cell r="AL134">
            <v>125.98691017228771</v>
          </cell>
          <cell r="AM134">
            <v>93.264564044222411</v>
          </cell>
          <cell r="AN134">
            <v>89.999739507717777</v>
          </cell>
          <cell r="AO134">
            <v>91.863061859367818</v>
          </cell>
          <cell r="AP134">
            <v>91.863061859367818</v>
          </cell>
          <cell r="AQ134">
            <v>93.76496176918802</v>
          </cell>
          <cell r="AR134">
            <v>93.76496176918802</v>
          </cell>
          <cell r="AS134">
            <v>97.687705583007357</v>
          </cell>
          <cell r="AT134">
            <v>97.687705583007357</v>
          </cell>
          <cell r="AU134">
            <v>3311.920768793163</v>
          </cell>
          <cell r="AW134">
            <v>1072.4309217146938</v>
          </cell>
          <cell r="AX134">
            <v>875.88267214735424</v>
          </cell>
          <cell r="AY134">
            <v>1363.6071749311152</v>
          </cell>
          <cell r="AZ134">
            <v>1948.313593862048</v>
          </cell>
          <cell r="BB134">
            <v>0</v>
          </cell>
          <cell r="BC134">
            <v>0</v>
          </cell>
          <cell r="BD134">
            <v>0</v>
          </cell>
          <cell r="BE134">
            <v>0</v>
          </cell>
          <cell r="BF134">
            <v>2</v>
          </cell>
          <cell r="BG134">
            <v>0</v>
          </cell>
          <cell r="BH134">
            <v>13893.1506663128</v>
          </cell>
          <cell r="BI134">
            <v>7126.4769045319626</v>
          </cell>
          <cell r="BK134">
            <v>0</v>
          </cell>
          <cell r="BL134">
            <v>0</v>
          </cell>
          <cell r="BM134">
            <v>0</v>
          </cell>
        </row>
        <row r="135">
          <cell r="A135">
            <v>37773</v>
          </cell>
          <cell r="B135">
            <v>24.140207119969066</v>
          </cell>
          <cell r="C135">
            <v>34.060840182970061</v>
          </cell>
          <cell r="D135">
            <v>25.462958195035856</v>
          </cell>
          <cell r="E135">
            <v>23.809519351202358</v>
          </cell>
          <cell r="F135">
            <v>15.873012900801578</v>
          </cell>
          <cell r="G135">
            <v>52.248667465138496</v>
          </cell>
          <cell r="H135">
            <v>0</v>
          </cell>
          <cell r="I135">
            <v>31.084650264069733</v>
          </cell>
          <cell r="J135">
            <v>42.989409939670907</v>
          </cell>
          <cell r="K135">
            <v>18.187827282168477</v>
          </cell>
          <cell r="L135">
            <v>14.219574056968083</v>
          </cell>
          <cell r="M135">
            <v>0</v>
          </cell>
          <cell r="N135">
            <v>0</v>
          </cell>
          <cell r="O135">
            <v>37.367717870637073</v>
          </cell>
          <cell r="P135">
            <v>25.793645963802554</v>
          </cell>
          <cell r="Q135">
            <v>99.537018398776524</v>
          </cell>
          <cell r="R135">
            <v>0</v>
          </cell>
          <cell r="S135">
            <v>6.2830676065672897</v>
          </cell>
          <cell r="T135">
            <v>85.978819879341813</v>
          </cell>
          <cell r="U135">
            <v>228.83593598655594</v>
          </cell>
          <cell r="V135">
            <v>116.4020946058782</v>
          </cell>
          <cell r="W135">
            <v>103.50527162397694</v>
          </cell>
          <cell r="X135">
            <v>38.35978117693714</v>
          </cell>
          <cell r="Y135">
            <v>134.87809338672707</v>
          </cell>
          <cell r="Z135">
            <v>98.071448458209133</v>
          </cell>
          <cell r="AA135">
            <v>78.858620836279258</v>
          </cell>
          <cell r="AB135">
            <v>311.80816268121549</v>
          </cell>
          <cell r="AC135">
            <v>0</v>
          </cell>
          <cell r="AD135">
            <v>213.29361085452095</v>
          </cell>
          <cell r="AE135">
            <v>208.09369035335246</v>
          </cell>
          <cell r="AF135">
            <v>123.63648526256381</v>
          </cell>
          <cell r="AG135">
            <v>146.10776796601942</v>
          </cell>
          <cell r="AH135">
            <v>91.372814049360102</v>
          </cell>
          <cell r="AI135">
            <v>88.174212218804428</v>
          </cell>
          <cell r="AJ135">
            <v>89.999739507717777</v>
          </cell>
          <cell r="AK135">
            <v>89.999739507717777</v>
          </cell>
          <cell r="AL135">
            <v>123.43143008064074</v>
          </cell>
          <cell r="AM135">
            <v>91.372814049360102</v>
          </cell>
          <cell r="AN135">
            <v>88.174212218804428</v>
          </cell>
          <cell r="AO135">
            <v>89.999739507717777</v>
          </cell>
          <cell r="AP135">
            <v>89.999739507717777</v>
          </cell>
          <cell r="AQ135">
            <v>91.863061859367818</v>
          </cell>
          <cell r="AR135">
            <v>91.863061859367818</v>
          </cell>
          <cell r="AS135">
            <v>95.706237933116881</v>
          </cell>
          <cell r="AT135">
            <v>95.706237933116881</v>
          </cell>
          <cell r="AU135">
            <v>3244.7427772209503</v>
          </cell>
          <cell r="AW135">
            <v>1050.6780597200568</v>
          </cell>
          <cell r="AX135">
            <v>858.11653494921018</v>
          </cell>
          <cell r="AY135">
            <v>1335.9481825516834</v>
          </cell>
          <cell r="AZ135">
            <v>1908.7945946692671</v>
          </cell>
          <cell r="BB135">
            <v>0</v>
          </cell>
          <cell r="BC135">
            <v>0</v>
          </cell>
          <cell r="BD135">
            <v>0</v>
          </cell>
          <cell r="BE135">
            <v>0</v>
          </cell>
          <cell r="BF135">
            <v>2</v>
          </cell>
          <cell r="BG135">
            <v>0</v>
          </cell>
          <cell r="BH135">
            <v>13782.986639231411</v>
          </cell>
          <cell r="BI135">
            <v>7298.6352591163477</v>
          </cell>
          <cell r="BK135">
            <v>0</v>
          </cell>
          <cell r="BL135">
            <v>0</v>
          </cell>
          <cell r="BM135">
            <v>0</v>
          </cell>
        </row>
        <row r="136">
          <cell r="A136">
            <v>37803</v>
          </cell>
          <cell r="B136">
            <v>23.650554515432972</v>
          </cell>
          <cell r="C136">
            <v>33.36996048067941</v>
          </cell>
          <cell r="D136">
            <v>24.946475310799155</v>
          </cell>
          <cell r="E136">
            <v>23.326574316591419</v>
          </cell>
          <cell r="F136">
            <v>15.551049544394285</v>
          </cell>
          <cell r="G136">
            <v>51.188871416964489</v>
          </cell>
          <cell r="H136">
            <v>0</v>
          </cell>
          <cell r="I136">
            <v>30.454138691105449</v>
          </cell>
          <cell r="J136">
            <v>42.117425849401151</v>
          </cell>
          <cell r="K136">
            <v>17.818910936285121</v>
          </cell>
          <cell r="L136">
            <v>13.931148550186549</v>
          </cell>
          <cell r="M136">
            <v>0</v>
          </cell>
          <cell r="N136">
            <v>0</v>
          </cell>
          <cell r="O136">
            <v>36.609762469094903</v>
          </cell>
          <cell r="P136">
            <v>25.270455509640701</v>
          </cell>
          <cell r="Q136">
            <v>97.518039851305787</v>
          </cell>
          <cell r="R136">
            <v>0</v>
          </cell>
          <cell r="S136">
            <v>6.155623777989403</v>
          </cell>
          <cell r="T136">
            <v>84.234851698802302</v>
          </cell>
          <cell r="U136">
            <v>224.1942975983508</v>
          </cell>
          <cell r="V136">
            <v>114.04102999222472</v>
          </cell>
          <cell r="W136">
            <v>101.40580223740437</v>
          </cell>
          <cell r="X136">
            <v>37.581703065619514</v>
          </cell>
          <cell r="Y136">
            <v>132.14226724433075</v>
          </cell>
          <cell r="Z136">
            <v>96.082197084783019</v>
          </cell>
          <cell r="AA136">
            <v>77.259076603261192</v>
          </cell>
          <cell r="AB136">
            <v>305.48354093237498</v>
          </cell>
          <cell r="AC136">
            <v>0</v>
          </cell>
          <cell r="AD136">
            <v>208.96722825279795</v>
          </cell>
          <cell r="AE136">
            <v>203.8727813544086</v>
          </cell>
          <cell r="AF136">
            <v>121.12868047349785</v>
          </cell>
          <cell r="AG136">
            <v>143.14416252668016</v>
          </cell>
          <cell r="AH136">
            <v>89.519435734886116</v>
          </cell>
          <cell r="AI136">
            <v>86.385713369093182</v>
          </cell>
          <cell r="AJ136">
            <v>88.174212218804428</v>
          </cell>
          <cell r="AK136">
            <v>88.174212218804428</v>
          </cell>
          <cell r="AL136">
            <v>120.9277845683947</v>
          </cell>
          <cell r="AM136">
            <v>89.519435734886116</v>
          </cell>
          <cell r="AN136">
            <v>86.385713369093182</v>
          </cell>
          <cell r="AO136">
            <v>88.174212218804428</v>
          </cell>
          <cell r="AP136">
            <v>88.174212218804428</v>
          </cell>
          <cell r="AQ136">
            <v>89.999739507717777</v>
          </cell>
          <cell r="AR136">
            <v>89.999739507717777</v>
          </cell>
          <cell r="AS136">
            <v>93.76496176918802</v>
          </cell>
          <cell r="AT136">
            <v>93.76496176918802</v>
          </cell>
          <cell r="AU136">
            <v>3178.9274035574149</v>
          </cell>
          <cell r="AW136">
            <v>1029.3664261489726</v>
          </cell>
          <cell r="AX136">
            <v>840.71076066379453</v>
          </cell>
          <cell r="AY136">
            <v>1308.8502167446477</v>
          </cell>
          <cell r="AZ136">
            <v>1870.0771868127672</v>
          </cell>
          <cell r="BB136">
            <v>0</v>
          </cell>
          <cell r="BC136">
            <v>0</v>
          </cell>
          <cell r="BD136">
            <v>0</v>
          </cell>
          <cell r="BE136">
            <v>0</v>
          </cell>
          <cell r="BF136">
            <v>2</v>
          </cell>
          <cell r="BG136">
            <v>0</v>
          </cell>
          <cell r="BH136">
            <v>13776.900818783164</v>
          </cell>
          <cell r="BI136">
            <v>7368.5974848586184</v>
          </cell>
          <cell r="BK136">
            <v>0</v>
          </cell>
          <cell r="BL136">
            <v>0</v>
          </cell>
          <cell r="BM136">
            <v>0</v>
          </cell>
        </row>
        <row r="137">
          <cell r="A137">
            <v>37834</v>
          </cell>
          <cell r="B137">
            <v>23.170833875106528</v>
          </cell>
          <cell r="C137">
            <v>32.693094371725657</v>
          </cell>
          <cell r="D137">
            <v>24.440468607989068</v>
          </cell>
          <cell r="E137">
            <v>22.853425191885883</v>
          </cell>
          <cell r="F137">
            <v>15.235616794590594</v>
          </cell>
          <cell r="G137">
            <v>50.150571948860673</v>
          </cell>
          <cell r="H137">
            <v>0</v>
          </cell>
          <cell r="I137">
            <v>29.836416222739889</v>
          </cell>
          <cell r="J137">
            <v>41.263128818682823</v>
          </cell>
          <cell r="K137">
            <v>17.457477577135059</v>
          </cell>
          <cell r="L137">
            <v>13.648573378487409</v>
          </cell>
          <cell r="M137">
            <v>0</v>
          </cell>
          <cell r="N137">
            <v>0</v>
          </cell>
          <cell r="O137">
            <v>35.867181203932049</v>
          </cell>
          <cell r="P137">
            <v>24.757877291209702</v>
          </cell>
          <cell r="Q137">
            <v>95.540013649411804</v>
          </cell>
          <cell r="R137">
            <v>0</v>
          </cell>
          <cell r="S137">
            <v>6.0307649811921085</v>
          </cell>
          <cell r="T137">
            <v>82.526257637365646</v>
          </cell>
          <cell r="U137">
            <v>219.64680878868091</v>
          </cell>
          <cell r="V137">
            <v>111.72785649366432</v>
          </cell>
          <cell r="W137">
            <v>99.348917848059472</v>
          </cell>
          <cell r="X137">
            <v>36.81940725359393</v>
          </cell>
          <cell r="Y137">
            <v>129.46193376566862</v>
          </cell>
          <cell r="Z137">
            <v>94.133295079994653</v>
          </cell>
          <cell r="AA137">
            <v>75.69197703800738</v>
          </cell>
          <cell r="AB137">
            <v>299.28720588367065</v>
          </cell>
          <cell r="AC137">
            <v>0</v>
          </cell>
          <cell r="AD137">
            <v>204.72860067731085</v>
          </cell>
          <cell r="AE137">
            <v>199.73748798728477</v>
          </cell>
          <cell r="AF137">
            <v>118.67174323252424</v>
          </cell>
          <cell r="AG137">
            <v>140.24066995691896</v>
          </cell>
          <cell r="AH137">
            <v>87.703650781329159</v>
          </cell>
          <cell r="AI137">
            <v>84.633491885007629</v>
          </cell>
          <cell r="AJ137">
            <v>86.385713369093182</v>
          </cell>
          <cell r="AK137">
            <v>86.385713369093182</v>
          </cell>
          <cell r="AL137">
            <v>118.47492223873753</v>
          </cell>
          <cell r="AM137">
            <v>87.703650781329159</v>
          </cell>
          <cell r="AN137">
            <v>84.633491885007629</v>
          </cell>
          <cell r="AO137">
            <v>86.385713369093182</v>
          </cell>
          <cell r="AP137">
            <v>86.385713369093182</v>
          </cell>
          <cell r="AQ137">
            <v>88.174212218804428</v>
          </cell>
          <cell r="AR137">
            <v>88.174212218804428</v>
          </cell>
          <cell r="AS137">
            <v>91.863061859367818</v>
          </cell>
          <cell r="AT137">
            <v>91.863061859367818</v>
          </cell>
          <cell r="AU137">
            <v>3114.4470088761514</v>
          </cell>
          <cell r="AW137">
            <v>1008.4870712585621</v>
          </cell>
          <cell r="AX137">
            <v>823.65803979960515</v>
          </cell>
          <cell r="AY137">
            <v>1282.3018978179841</v>
          </cell>
          <cell r="AZ137">
            <v>1832.1451110581672</v>
          </cell>
          <cell r="BB137">
            <v>0</v>
          </cell>
          <cell r="BC137">
            <v>0</v>
          </cell>
          <cell r="BD137">
            <v>0</v>
          </cell>
          <cell r="BE137">
            <v>0</v>
          </cell>
          <cell r="BF137">
            <v>2</v>
          </cell>
          <cell r="BG137">
            <v>0</v>
          </cell>
          <cell r="BH137">
            <v>13820.724270087509</v>
          </cell>
          <cell r="BI137">
            <v>7561.00660172274</v>
          </cell>
          <cell r="BK137">
            <v>0</v>
          </cell>
          <cell r="BL137">
            <v>0</v>
          </cell>
          <cell r="BM137">
            <v>0</v>
          </cell>
        </row>
        <row r="138">
          <cell r="A138">
            <v>37865</v>
          </cell>
          <cell r="B138">
            <v>22.700843742054449</v>
          </cell>
          <cell r="C138">
            <v>32.029957608652175</v>
          </cell>
          <cell r="D138">
            <v>23.944725590934134</v>
          </cell>
          <cell r="E138">
            <v>22.389873279834518</v>
          </cell>
          <cell r="F138">
            <v>14.926582186556351</v>
          </cell>
          <cell r="G138">
            <v>49.133333030747949</v>
          </cell>
          <cell r="H138">
            <v>0</v>
          </cell>
          <cell r="I138">
            <v>29.231223448672825</v>
          </cell>
          <cell r="J138">
            <v>40.42616008859008</v>
          </cell>
          <cell r="K138">
            <v>17.103375422095819</v>
          </cell>
          <cell r="L138">
            <v>13.371729875456731</v>
          </cell>
          <cell r="M138">
            <v>0</v>
          </cell>
          <cell r="N138">
            <v>0</v>
          </cell>
          <cell r="O138">
            <v>35.139662230851428</v>
          </cell>
          <cell r="P138">
            <v>24.255696053154054</v>
          </cell>
          <cell r="Q138">
            <v>93.602109128197057</v>
          </cell>
          <cell r="R138">
            <v>0</v>
          </cell>
          <cell r="S138">
            <v>5.9084387821785533</v>
          </cell>
          <cell r="T138">
            <v>80.852320177180161</v>
          </cell>
          <cell r="U138">
            <v>215.19155985618721</v>
          </cell>
          <cell r="V138">
            <v>109.4616027014132</v>
          </cell>
          <cell r="W138">
            <v>97.333754674836172</v>
          </cell>
          <cell r="X138">
            <v>36.072573617511175</v>
          </cell>
          <cell r="Y138">
            <v>126.83596735446079</v>
          </cell>
          <cell r="Z138">
            <v>92.223924009546977</v>
          </cell>
          <cell r="AA138">
            <v>74.156664042764362</v>
          </cell>
          <cell r="AB138">
            <v>293.21655540677216</v>
          </cell>
          <cell r="AC138">
            <v>0</v>
          </cell>
          <cell r="AD138">
            <v>200.57594813185071</v>
          </cell>
          <cell r="AE138">
            <v>195.68607365059634</v>
          </cell>
          <cell r="AF138">
            <v>116.26464175779925</v>
          </cell>
          <cell r="AG138">
            <v>137.39607094560859</v>
          </cell>
          <cell r="AH138">
            <v>85.924696656412905</v>
          </cell>
          <cell r="AI138">
            <v>82.916811927518879</v>
          </cell>
          <cell r="AJ138">
            <v>84.633491885007629</v>
          </cell>
          <cell r="AK138">
            <v>84.633491885007629</v>
          </cell>
          <cell r="AL138">
            <v>116.07181302106967</v>
          </cell>
          <cell r="AM138">
            <v>85.924696656412905</v>
          </cell>
          <cell r="AN138">
            <v>82.916811927518879</v>
          </cell>
          <cell r="AO138">
            <v>84.633491885007629</v>
          </cell>
          <cell r="AP138">
            <v>84.633491885007629</v>
          </cell>
          <cell r="AQ138">
            <v>86.385713369093182</v>
          </cell>
          <cell r="AR138">
            <v>86.385713369093182</v>
          </cell>
          <cell r="AS138">
            <v>89.999739507717777</v>
          </cell>
          <cell r="AT138">
            <v>89.999739507717777</v>
          </cell>
          <cell r="AU138">
            <v>3051.274514870317</v>
          </cell>
          <cell r="AW138">
            <v>988.031226839802</v>
          </cell>
          <cell r="AX138">
            <v>806.95121112863865</v>
          </cell>
          <cell r="AY138">
            <v>1256.2920769018763</v>
          </cell>
          <cell r="AZ138">
            <v>1794.9824379684405</v>
          </cell>
          <cell r="BB138">
            <v>0</v>
          </cell>
          <cell r="BC138">
            <v>0</v>
          </cell>
          <cell r="BD138">
            <v>0</v>
          </cell>
          <cell r="BE138">
            <v>0</v>
          </cell>
          <cell r="BF138">
            <v>2</v>
          </cell>
          <cell r="BG138">
            <v>0</v>
          </cell>
          <cell r="BH138">
            <v>13891.800597907977</v>
          </cell>
          <cell r="BI138">
            <v>7450.9157993638692</v>
          </cell>
          <cell r="BK138">
            <v>0</v>
          </cell>
          <cell r="BL138">
            <v>0</v>
          </cell>
          <cell r="BM138">
            <v>0</v>
          </cell>
        </row>
        <row r="139">
          <cell r="A139">
            <v>37895</v>
          </cell>
          <cell r="B139">
            <v>22.240386745632538</v>
          </cell>
          <cell r="C139">
            <v>31.380271709591121</v>
          </cell>
          <cell r="D139">
            <v>23.459038074160336</v>
          </cell>
          <cell r="E139">
            <v>21.935723913500578</v>
          </cell>
          <cell r="F139">
            <v>14.623815942333723</v>
          </cell>
          <cell r="G139">
            <v>48.136727476848471</v>
          </cell>
          <cell r="H139">
            <v>0</v>
          </cell>
          <cell r="I139">
            <v>28.638306220403514</v>
          </cell>
          <cell r="J139">
            <v>39.606168177153798</v>
          </cell>
          <cell r="K139">
            <v>16.756455767257393</v>
          </cell>
          <cell r="L139">
            <v>13.100501781673961</v>
          </cell>
          <cell r="M139">
            <v>0</v>
          </cell>
          <cell r="N139">
            <v>0</v>
          </cell>
          <cell r="O139">
            <v>34.426900030910659</v>
          </cell>
          <cell r="P139">
            <v>23.763700906292286</v>
          </cell>
          <cell r="Q139">
            <v>91.703512471717659</v>
          </cell>
          <cell r="R139">
            <v>0</v>
          </cell>
          <cell r="S139">
            <v>5.7885938105070966</v>
          </cell>
          <cell r="T139">
            <v>79.212336354307595</v>
          </cell>
          <cell r="U139">
            <v>210.82667983531101</v>
          </cell>
          <cell r="V139">
            <v>107.24131691044727</v>
          </cell>
          <cell r="W139">
            <v>95.359466457301124</v>
          </cell>
          <cell r="X139">
            <v>35.34088852730649</v>
          </cell>
          <cell r="Y139">
            <v>124.26326524567929</v>
          </cell>
          <cell r="Z139">
            <v>90.353282040014804</v>
          </cell>
          <cell r="AA139">
            <v>72.652492868432944</v>
          </cell>
          <cell r="AB139">
            <v>287.26904015412703</v>
          </cell>
          <cell r="AC139">
            <v>0</v>
          </cell>
          <cell r="AD139">
            <v>196.50752672510916</v>
          </cell>
          <cell r="AE139">
            <v>191.71683696765197</v>
          </cell>
          <cell r="AF139">
            <v>113.90636519582769</v>
          </cell>
          <cell r="AG139">
            <v>134.60917091375711</v>
          </cell>
          <cell r="AH139">
            <v>84.181826294833328</v>
          </cell>
          <cell r="AI139">
            <v>81.234952583132653</v>
          </cell>
          <cell r="AJ139">
            <v>82.916811927518879</v>
          </cell>
          <cell r="AK139">
            <v>82.916811927518879</v>
          </cell>
          <cell r="AL139">
            <v>113.71744773842971</v>
          </cell>
          <cell r="AM139">
            <v>84.181826294833328</v>
          </cell>
          <cell r="AN139">
            <v>81.234952583132653</v>
          </cell>
          <cell r="AO139">
            <v>82.916811927518879</v>
          </cell>
          <cell r="AP139">
            <v>82.916811927518879</v>
          </cell>
          <cell r="AQ139">
            <v>84.633491885007629</v>
          </cell>
          <cell r="AR139">
            <v>84.633491885007629</v>
          </cell>
          <cell r="AS139">
            <v>88.174212218804428</v>
          </cell>
          <cell r="AT139">
            <v>88.174212218804428</v>
          </cell>
          <cell r="AU139">
            <v>2989.3833924811906</v>
          </cell>
          <cell r="AW139">
            <v>967.99030253534966</v>
          </cell>
          <cell r="AX139">
            <v>790.58325867905762</v>
          </cell>
          <cell r="AY139">
            <v>1230.8098312667837</v>
          </cell>
          <cell r="AZ139">
            <v>1758.5735612144072</v>
          </cell>
          <cell r="BB139">
            <v>0</v>
          </cell>
          <cell r="BC139">
            <v>0</v>
          </cell>
          <cell r="BD139">
            <v>0</v>
          </cell>
          <cell r="BE139">
            <v>0</v>
          </cell>
          <cell r="BF139">
            <v>2</v>
          </cell>
          <cell r="BG139">
            <v>0</v>
          </cell>
          <cell r="BH139">
            <v>13748.595451352769</v>
          </cell>
          <cell r="BI139">
            <v>7148.2466791572897</v>
          </cell>
          <cell r="BK139">
            <v>0</v>
          </cell>
          <cell r="BL139">
            <v>0</v>
          </cell>
          <cell r="BM139">
            <v>0</v>
          </cell>
        </row>
        <row r="140">
          <cell r="A140">
            <v>37926</v>
          </cell>
          <cell r="B140">
            <v>21.789269518602595</v>
          </cell>
          <cell r="C140">
            <v>30.743763841315992</v>
          </cell>
          <cell r="D140">
            <v>22.983202094964369</v>
          </cell>
          <cell r="E140">
            <v>21.49078637451214</v>
          </cell>
          <cell r="F140">
            <v>14.327190916341431</v>
          </cell>
          <cell r="G140">
            <v>47.160336766290513</v>
          </cell>
          <cell r="H140">
            <v>0</v>
          </cell>
          <cell r="I140">
            <v>28.057415544501943</v>
          </cell>
          <cell r="J140">
            <v>38.802808731758006</v>
          </cell>
          <cell r="K140">
            <v>16.416572924974556</v>
          </cell>
          <cell r="L140">
            <v>12.834775195889199</v>
          </cell>
          <cell r="M140">
            <v>0</v>
          </cell>
          <cell r="N140">
            <v>0</v>
          </cell>
          <cell r="O140">
            <v>33.728595282220468</v>
          </cell>
          <cell r="P140">
            <v>23.281685239054813</v>
          </cell>
          <cell r="Q140">
            <v>89.843426371224325</v>
          </cell>
          <cell r="R140">
            <v>0</v>
          </cell>
          <cell r="S140">
            <v>5.6711797377184814</v>
          </cell>
          <cell r="T140">
            <v>77.605617463516012</v>
          </cell>
          <cell r="U140">
            <v>206.5503357105888</v>
          </cell>
          <cell r="V140">
            <v>105.06606671983712</v>
          </cell>
          <cell r="W140">
            <v>93.42522410030972</v>
          </cell>
          <cell r="X140">
            <v>34.624044714491781</v>
          </cell>
          <cell r="Y140">
            <v>121.74274704244591</v>
          </cell>
          <cell r="Z140">
            <v>88.520583602117796</v>
          </cell>
          <cell r="AA140">
            <v>71.178831843808155</v>
          </cell>
          <cell r="AB140">
            <v>281.44216248837188</v>
          </cell>
          <cell r="AC140">
            <v>0</v>
          </cell>
          <cell r="AD140">
            <v>192.52162793833773</v>
          </cell>
          <cell r="AE140">
            <v>187.82811107196659</v>
          </cell>
          <cell r="AF140">
            <v>111.59592319695855</v>
          </cell>
          <cell r="AG140">
            <v>131.87879951284887</v>
          </cell>
          <cell r="AH140">
            <v>82.474307784531376</v>
          </cell>
          <cell r="AI140">
            <v>79.587207561144297</v>
          </cell>
          <cell r="AJ140">
            <v>81.234952583132653</v>
          </cell>
          <cell r="AK140">
            <v>81.234952583132653</v>
          </cell>
          <cell r="AL140">
            <v>111.41083768369417</v>
          </cell>
          <cell r="AM140">
            <v>82.474307784531376</v>
          </cell>
          <cell r="AN140">
            <v>79.587207561144297</v>
          </cell>
          <cell r="AO140">
            <v>81.234952583132653</v>
          </cell>
          <cell r="AP140">
            <v>81.234952583132653</v>
          </cell>
          <cell r="AQ140">
            <v>82.916811927518879</v>
          </cell>
          <cell r="AR140">
            <v>82.916811927518879</v>
          </cell>
          <cell r="AS140">
            <v>86.385713369093182</v>
          </cell>
          <cell r="AT140">
            <v>86.385713369093182</v>
          </cell>
          <cell r="AU140">
            <v>2928.7476507573965</v>
          </cell>
          <cell r="AW140">
            <v>948.35588223205275</v>
          </cell>
          <cell r="AX140">
            <v>774.54730878885937</v>
          </cell>
          <cell r="AY140">
            <v>1205.8444597364842</v>
          </cell>
          <cell r="AZ140">
            <v>1722.9031910209121</v>
          </cell>
          <cell r="BB140">
            <v>0</v>
          </cell>
          <cell r="BC140">
            <v>0</v>
          </cell>
          <cell r="BD140">
            <v>0</v>
          </cell>
          <cell r="BE140">
            <v>0</v>
          </cell>
          <cell r="BF140">
            <v>2</v>
          </cell>
          <cell r="BG140">
            <v>0</v>
          </cell>
          <cell r="BH140">
            <v>14111.052470124199</v>
          </cell>
          <cell r="BI140">
            <v>7420.2695016616153</v>
          </cell>
          <cell r="BK140">
            <v>0</v>
          </cell>
          <cell r="BL140">
            <v>0</v>
          </cell>
          <cell r="BM140">
            <v>0</v>
          </cell>
        </row>
        <row r="141">
          <cell r="A141">
            <v>37956</v>
          </cell>
          <cell r="B141">
            <v>21.347302615928548</v>
          </cell>
          <cell r="C141">
            <v>30.120166704666314</v>
          </cell>
          <cell r="D141">
            <v>22.517017827760238</v>
          </cell>
          <cell r="E141">
            <v>21.054873812970616</v>
          </cell>
          <cell r="F141">
            <v>14.036582541980415</v>
          </cell>
          <cell r="G141">
            <v>46.20375086735217</v>
          </cell>
          <cell r="H141">
            <v>0</v>
          </cell>
          <cell r="I141">
            <v>27.488307478044955</v>
          </cell>
          <cell r="J141">
            <v>38.015744384530258</v>
          </cell>
          <cell r="K141">
            <v>16.083584162685892</v>
          </cell>
          <cell r="L141">
            <v>12.574438527190789</v>
          </cell>
          <cell r="M141">
            <v>0</v>
          </cell>
          <cell r="N141">
            <v>0</v>
          </cell>
          <cell r="O141">
            <v>33.044454734245576</v>
          </cell>
          <cell r="P141">
            <v>22.809446630718163</v>
          </cell>
          <cell r="Q141">
            <v>88.021069690335452</v>
          </cell>
          <cell r="R141">
            <v>0</v>
          </cell>
          <cell r="S141">
            <v>5.5561472562005791</v>
          </cell>
          <cell r="T141">
            <v>76.031488769060516</v>
          </cell>
          <cell r="U141">
            <v>202.36073164688415</v>
          </cell>
          <cell r="V141">
            <v>102.93493864118967</v>
          </cell>
          <cell r="W141">
            <v>91.530215325830596</v>
          </cell>
          <cell r="X141">
            <v>33.921741143119327</v>
          </cell>
          <cell r="Y141">
            <v>119.27335426232345</v>
          </cell>
          <cell r="Z141">
            <v>86.725059060823497</v>
          </cell>
          <cell r="AA141">
            <v>69.735062110311276</v>
          </cell>
          <cell r="AB141">
            <v>275.73347543345824</v>
          </cell>
          <cell r="AC141">
            <v>0</v>
          </cell>
          <cell r="AD141">
            <v>188.6165779078616</v>
          </cell>
          <cell r="AE141">
            <v>184.01826290726697</v>
          </cell>
          <cell r="AF141">
            <v>109.33234549949137</v>
          </cell>
          <cell r="AG141">
            <v>129.2038101333608</v>
          </cell>
          <cell r="AH141">
            <v>80.80142405932915</v>
          </cell>
          <cell r="AI141">
            <v>77.972884897034575</v>
          </cell>
          <cell r="AJ141">
            <v>79.587207561144297</v>
          </cell>
          <cell r="AK141">
            <v>79.587207561144297</v>
          </cell>
          <cell r="AL141">
            <v>109.15101420437355</v>
          </cell>
          <cell r="AM141">
            <v>80.80142405932915</v>
          </cell>
          <cell r="AN141">
            <v>77.972884897034575</v>
          </cell>
          <cell r="AO141">
            <v>79.587207561144297</v>
          </cell>
          <cell r="AP141">
            <v>79.587207561144297</v>
          </cell>
          <cell r="AQ141">
            <v>81.234952583132653</v>
          </cell>
          <cell r="AR141">
            <v>81.234952583132653</v>
          </cell>
          <cell r="AS141">
            <v>84.633491885007629</v>
          </cell>
          <cell r="AT141">
            <v>84.633491885007629</v>
          </cell>
          <cell r="AU141">
            <v>2869.3418259400914</v>
          </cell>
          <cell r="AW141">
            <v>929.11972052663293</v>
          </cell>
          <cell r="AX141">
            <v>758.83662721930637</v>
          </cell>
          <cell r="AY141">
            <v>1181.3854781941523</v>
          </cell>
          <cell r="AZ141">
            <v>1687.9563477459392</v>
          </cell>
          <cell r="BB141">
            <v>0</v>
          </cell>
          <cell r="BC141">
            <v>0</v>
          </cell>
          <cell r="BD141">
            <v>0</v>
          </cell>
          <cell r="BE141">
            <v>0</v>
          </cell>
          <cell r="BF141">
            <v>2</v>
          </cell>
          <cell r="BG141">
            <v>0</v>
          </cell>
          <cell r="BH141">
            <v>13840.6138568561</v>
          </cell>
          <cell r="BI141">
            <v>7417.775037773883</v>
          </cell>
          <cell r="BK141">
            <v>0</v>
          </cell>
          <cell r="BL141">
            <v>0</v>
          </cell>
          <cell r="BM141">
            <v>0</v>
          </cell>
        </row>
        <row r="142">
          <cell r="B142">
            <v>23.940830909803566</v>
          </cell>
          <cell r="C142">
            <v>33.779528543969427</v>
          </cell>
          <cell r="D142">
            <v>25.252657261025675</v>
          </cell>
          <cell r="E142">
            <v>23.612874321998028</v>
          </cell>
          <cell r="F142">
            <v>15.741916214665359</v>
          </cell>
          <cell r="G142">
            <v>51.817140873273438</v>
          </cell>
          <cell r="H142">
            <v>0</v>
          </cell>
          <cell r="I142">
            <v>30.827919253719635</v>
          </cell>
          <cell r="J142">
            <v>42.634356414718646</v>
          </cell>
          <cell r="K142">
            <v>18.037612329304057</v>
          </cell>
          <cell r="L142">
            <v>14.102133275637719</v>
          </cell>
          <cell r="M142">
            <v>0</v>
          </cell>
          <cell r="N142">
            <v>0</v>
          </cell>
          <cell r="O142">
            <v>37.059094422024714</v>
          </cell>
          <cell r="P142">
            <v>25.580613848831202</v>
          </cell>
          <cell r="Q142">
            <v>98.714932929463956</v>
          </cell>
          <cell r="R142">
            <v>0</v>
          </cell>
          <cell r="S142">
            <v>6.2311751683050343</v>
          </cell>
          <cell r="T142">
            <v>85.268712829437291</v>
          </cell>
          <cell r="U142">
            <v>226.94595876142546</v>
          </cell>
          <cell r="V142">
            <v>115.44071890754594</v>
          </cell>
          <cell r="W142">
            <v>102.65041198313033</v>
          </cell>
          <cell r="X142">
            <v>38.042964185441285</v>
          </cell>
          <cell r="Y142">
            <v>133.76412270038821</v>
          </cell>
          <cell r="Z142">
            <v>97.261467267001208</v>
          </cell>
          <cell r="AA142">
            <v>78.207320170834294</v>
          </cell>
          <cell r="AB142">
            <v>309.2329101382237</v>
          </cell>
          <cell r="AC142">
            <v>0</v>
          </cell>
          <cell r="AD142">
            <v>211.5319991345655</v>
          </cell>
          <cell r="AE142">
            <v>206.37502525922889</v>
          </cell>
          <cell r="AF142">
            <v>122.61536006064115</v>
          </cell>
          <cell r="AG142">
            <v>144.90105035551858</v>
          </cell>
          <cell r="AH142">
            <v>90.618157501187881</v>
          </cell>
          <cell r="AI142">
            <v>87.445973219894952</v>
          </cell>
          <cell r="AJ142">
            <v>89.256423309569357</v>
          </cell>
          <cell r="AK142">
            <v>89.256423309569357</v>
          </cell>
          <cell r="AL142">
            <v>122.4119984484892</v>
          </cell>
          <cell r="AM142">
            <v>90.618157501187881</v>
          </cell>
          <cell r="AN142">
            <v>87.445973219894952</v>
          </cell>
          <cell r="AO142">
            <v>89.256423309569357</v>
          </cell>
          <cell r="AP142">
            <v>89.256423309569357</v>
          </cell>
          <cell r="AQ142">
            <v>91.104356309050914</v>
          </cell>
          <cell r="AR142">
            <v>91.104356309050914</v>
          </cell>
          <cell r="AS142">
            <v>94.915791235063594</v>
          </cell>
          <cell r="AT142">
            <v>94.915791235063594</v>
          </cell>
          <cell r="BA142">
            <v>1000</v>
          </cell>
        </row>
        <row r="143">
          <cell r="A143">
            <v>37987</v>
          </cell>
          <cell r="B143">
            <v>20.914300435219712</v>
          </cell>
          <cell r="C143">
            <v>29.509218422296314</v>
          </cell>
          <cell r="D143">
            <v>22.060289500163247</v>
          </cell>
          <cell r="E143">
            <v>20.627803168983821</v>
          </cell>
          <cell r="F143">
            <v>13.751868779322551</v>
          </cell>
          <cell r="G143">
            <v>45.266568065270036</v>
          </cell>
          <cell r="H143">
            <v>0</v>
          </cell>
          <cell r="I143">
            <v>26.930743026173307</v>
          </cell>
          <cell r="J143">
            <v>37.244644610665212</v>
          </cell>
          <cell r="K143">
            <v>15.757349642973756</v>
          </cell>
          <cell r="L143">
            <v>12.31938244814312</v>
          </cell>
          <cell r="M143">
            <v>0</v>
          </cell>
          <cell r="N143">
            <v>0</v>
          </cell>
          <cell r="O143">
            <v>32.374191084655187</v>
          </cell>
          <cell r="P143">
            <v>22.346786766399134</v>
          </cell>
          <cell r="Q143">
            <v>86.235677137001758</v>
          </cell>
          <cell r="R143">
            <v>0</v>
          </cell>
          <cell r="S143">
            <v>5.4434480584818417</v>
          </cell>
          <cell r="T143">
            <v>74.489289221330424</v>
          </cell>
          <cell r="U143">
            <v>198.25610823523328</v>
          </cell>
          <cell r="V143">
            <v>100.847037715032</v>
          </cell>
          <cell r="W143">
            <v>89.673644331832435</v>
          </cell>
          <cell r="X143">
            <v>33.233682883362825</v>
          </cell>
          <cell r="Y143">
            <v>116.85404989280993</v>
          </cell>
          <cell r="Z143">
            <v>84.965954392141882</v>
          </cell>
          <cell r="AA143">
            <v>68.320577362102384</v>
          </cell>
          <cell r="AB143">
            <v>270.1405816470542</v>
          </cell>
          <cell r="AC143">
            <v>0</v>
          </cell>
          <cell r="AD143">
            <v>184.79073672214656</v>
          </cell>
          <cell r="AE143">
            <v>180.28569254169562</v>
          </cell>
          <cell r="AF143">
            <v>107.11468152221832</v>
          </cell>
          <cell r="AG143">
            <v>126.58307942324799</v>
          </cell>
          <cell r="AH143">
            <v>79.162472597800573</v>
          </cell>
          <cell r="AI143">
            <v>76.391306661881686</v>
          </cell>
          <cell r="AJ143">
            <v>77.972884897034575</v>
          </cell>
          <cell r="AK143">
            <v>77.972884897034575</v>
          </cell>
          <cell r="AL143">
            <v>106.93702829583027</v>
          </cell>
          <cell r="AM143">
            <v>79.162472597800573</v>
          </cell>
          <cell r="AN143">
            <v>76.391306661881686</v>
          </cell>
          <cell r="AO143">
            <v>77.972884897034575</v>
          </cell>
          <cell r="AP143">
            <v>77.972884897034575</v>
          </cell>
          <cell r="AQ143">
            <v>79.587207561144297</v>
          </cell>
          <cell r="AR143">
            <v>79.587207561144297</v>
          </cell>
          <cell r="AS143">
            <v>82.916811927518879</v>
          </cell>
          <cell r="AT143">
            <v>82.916811927518879</v>
          </cell>
          <cell r="AU143">
            <v>2811.140970769562</v>
          </cell>
          <cell r="AW143">
            <v>910.27373926305995</v>
          </cell>
          <cell r="AX143">
            <v>743.44461632690809</v>
          </cell>
          <cell r="AY143">
            <v>1157.422615179594</v>
          </cell>
          <cell r="AZ143">
            <v>1653.718355589968</v>
          </cell>
          <cell r="BB143">
            <v>0</v>
          </cell>
          <cell r="BC143">
            <v>0</v>
          </cell>
          <cell r="BD143">
            <v>0</v>
          </cell>
          <cell r="BE143">
            <v>0</v>
          </cell>
          <cell r="BF143">
            <v>2</v>
          </cell>
          <cell r="BG143">
            <v>0</v>
          </cell>
          <cell r="BH143">
            <v>14390.527929158678</v>
          </cell>
          <cell r="BI143">
            <v>7609.2592404277502</v>
          </cell>
          <cell r="BK143">
            <v>0</v>
          </cell>
          <cell r="BL143">
            <v>0</v>
          </cell>
          <cell r="BM143">
            <v>0</v>
          </cell>
        </row>
        <row r="144">
          <cell r="A144">
            <v>38018</v>
          </cell>
          <cell r="B144">
            <v>20.490081138787726</v>
          </cell>
          <cell r="C144">
            <v>28.910662428700501</v>
          </cell>
          <cell r="D144">
            <v>21.612825310776085</v>
          </cell>
          <cell r="E144">
            <v>20.209395095790629</v>
          </cell>
          <cell r="F144">
            <v>13.472930063860424</v>
          </cell>
          <cell r="G144">
            <v>44.348394793540535</v>
          </cell>
          <cell r="H144">
            <v>0</v>
          </cell>
          <cell r="I144">
            <v>26.384488041726641</v>
          </cell>
          <cell r="J144">
            <v>36.489185589621954</v>
          </cell>
          <cell r="K144">
            <v>15.437732364840068</v>
          </cell>
          <cell r="L144">
            <v>12.069499848874964</v>
          </cell>
          <cell r="M144">
            <v>0</v>
          </cell>
          <cell r="N144">
            <v>0</v>
          </cell>
          <cell r="O144">
            <v>31.71752285867143</v>
          </cell>
          <cell r="P144">
            <v>21.893511353773178</v>
          </cell>
          <cell r="Q144">
            <v>84.486498942124669</v>
          </cell>
          <cell r="R144">
            <v>0</v>
          </cell>
          <cell r="S144">
            <v>5.3330348169447497</v>
          </cell>
          <cell r="T144">
            <v>72.978371179243908</v>
          </cell>
          <cell r="U144">
            <v>194.23474175398763</v>
          </cell>
          <cell r="V144">
            <v>98.801487134976398</v>
          </cell>
          <cell r="W144">
            <v>87.854731458089816</v>
          </cell>
          <cell r="X144">
            <v>32.559580987662684</v>
          </cell>
          <cell r="Y144">
            <v>114.48381795584889</v>
          </cell>
          <cell r="Z144">
            <v>83.242530866475775</v>
          </cell>
          <cell r="AA144">
            <v>66.934783591464438</v>
          </cell>
          <cell r="AB144">
            <v>264.66113241378912</v>
          </cell>
          <cell r="AC144">
            <v>0</v>
          </cell>
          <cell r="AD144">
            <v>181.04249773312424</v>
          </cell>
          <cell r="AE144">
            <v>176.62883249592534</v>
          </cell>
          <cell r="AF144">
            <v>104.9419999652311</v>
          </cell>
          <cell r="AG144">
            <v>124.01550681619607</v>
          </cell>
          <cell r="AH144">
            <v>77.556765128250092</v>
          </cell>
          <cell r="AI144">
            <v>74.841808677667473</v>
          </cell>
          <cell r="AJ144">
            <v>76.391306661881686</v>
          </cell>
          <cell r="AK144">
            <v>76.391306661881686</v>
          </cell>
          <cell r="AL144">
            <v>104.76795020274761</v>
          </cell>
          <cell r="AM144">
            <v>77.556765128250092</v>
          </cell>
          <cell r="AN144">
            <v>74.841808677667473</v>
          </cell>
          <cell r="AO144">
            <v>76.391306661881686</v>
          </cell>
          <cell r="AP144">
            <v>76.391306661881686</v>
          </cell>
          <cell r="AQ144">
            <v>77.972884897034575</v>
          </cell>
          <cell r="AR144">
            <v>77.972884897034575</v>
          </cell>
          <cell r="AS144">
            <v>81.234952583132653</v>
          </cell>
          <cell r="AT144">
            <v>81.234952583132653</v>
          </cell>
          <cell r="AU144">
            <v>2754.1206440087035</v>
          </cell>
          <cell r="AW144">
            <v>891.81002414015757</v>
          </cell>
          <cell r="AX144">
            <v>728.36481229276308</v>
          </cell>
          <cell r="AY144">
            <v>1133.9458075757827</v>
          </cell>
          <cell r="AZ144">
            <v>1620.1748364329205</v>
          </cell>
          <cell r="BB144">
            <v>0</v>
          </cell>
          <cell r="BC144">
            <v>0</v>
          </cell>
          <cell r="BD144">
            <v>0</v>
          </cell>
          <cell r="BE144">
            <v>0</v>
          </cell>
          <cell r="BF144">
            <v>2</v>
          </cell>
          <cell r="BG144">
            <v>0</v>
          </cell>
          <cell r="BH144">
            <v>14529.648802880965</v>
          </cell>
          <cell r="BI144">
            <v>7463.7914417037837</v>
          </cell>
          <cell r="BK144">
            <v>0</v>
          </cell>
          <cell r="BL144">
            <v>0</v>
          </cell>
          <cell r="BM144">
            <v>0</v>
          </cell>
        </row>
        <row r="145">
          <cell r="A145">
            <v>38047</v>
          </cell>
          <cell r="B145">
            <v>20.07446657728449</v>
          </cell>
          <cell r="C145">
            <v>28.324247362469904</v>
          </cell>
          <cell r="D145">
            <v>21.174437348642535</v>
          </cell>
          <cell r="E145">
            <v>19.799473884444971</v>
          </cell>
          <cell r="F145">
            <v>13.199649256296652</v>
          </cell>
          <cell r="G145">
            <v>43.448845468643114</v>
          </cell>
          <cell r="H145">
            <v>0</v>
          </cell>
          <cell r="I145">
            <v>25.849313126914254</v>
          </cell>
          <cell r="J145">
            <v>35.749050069136736</v>
          </cell>
          <cell r="K145">
            <v>15.124598106173245</v>
          </cell>
          <cell r="L145">
            <v>11.824685792099084</v>
          </cell>
          <cell r="M145">
            <v>0</v>
          </cell>
          <cell r="N145">
            <v>0</v>
          </cell>
          <cell r="O145">
            <v>31.074174290865049</v>
          </cell>
          <cell r="P145">
            <v>21.449430041482049</v>
          </cell>
          <cell r="Q145">
            <v>82.77280054469351</v>
          </cell>
          <cell r="R145">
            <v>0</v>
          </cell>
          <cell r="S145">
            <v>5.2248611639507567</v>
          </cell>
          <cell r="T145">
            <v>71.498100138273472</v>
          </cell>
          <cell r="U145">
            <v>190.29494344494324</v>
          </cell>
          <cell r="V145">
            <v>96.797427879508732</v>
          </cell>
          <cell r="W145">
            <v>86.072712858767716</v>
          </cell>
          <cell r="X145">
            <v>31.899152369383568</v>
          </cell>
          <cell r="Y145">
            <v>112.16166308117319</v>
          </cell>
          <cell r="Z145">
            <v>81.554064738394018</v>
          </cell>
          <cell r="AA145">
            <v>65.577098839351905</v>
          </cell>
          <cell r="AB145">
            <v>259.29282665891913</v>
          </cell>
          <cell r="AC145">
            <v>0</v>
          </cell>
          <cell r="AD145">
            <v>177.37028688148604</v>
          </cell>
          <cell r="AE145">
            <v>173.04614708490183</v>
          </cell>
          <cell r="AF145">
            <v>102.81338841882496</v>
          </cell>
          <cell r="AG145">
            <v>121.50001406944237</v>
          </cell>
          <cell r="AH145">
            <v>75.983627339675465</v>
          </cell>
          <cell r="AI145">
            <v>73.323740238358297</v>
          </cell>
          <cell r="AJ145">
            <v>74.841808677667473</v>
          </cell>
          <cell r="AK145">
            <v>74.841808677667473</v>
          </cell>
          <cell r="AL145">
            <v>102.64286902868233</v>
          </cell>
          <cell r="AM145">
            <v>75.983627339675465</v>
          </cell>
          <cell r="AN145">
            <v>73.323740238358297</v>
          </cell>
          <cell r="AO145">
            <v>74.841808677667473</v>
          </cell>
          <cell r="AP145">
            <v>74.841808677667473</v>
          </cell>
          <cell r="AQ145">
            <v>76.391306661881686</v>
          </cell>
          <cell r="AR145">
            <v>76.391306661881686</v>
          </cell>
          <cell r="AS145">
            <v>79.587207561144297</v>
          </cell>
          <cell r="AT145">
            <v>79.587207561144297</v>
          </cell>
          <cell r="AU145">
            <v>2698.2569001790189</v>
          </cell>
          <cell r="AW145">
            <v>873.72082138802386</v>
          </cell>
          <cell r="AX145">
            <v>713.59088240810297</v>
          </cell>
          <cell r="AY145">
            <v>1110.9451963828922</v>
          </cell>
          <cell r="AZ145">
            <v>1587.3117037961269</v>
          </cell>
          <cell r="BB145">
            <v>0</v>
          </cell>
          <cell r="BC145">
            <v>0</v>
          </cell>
          <cell r="BD145">
            <v>0</v>
          </cell>
          <cell r="BE145">
            <v>0</v>
          </cell>
          <cell r="BF145">
            <v>2</v>
          </cell>
          <cell r="BG145">
            <v>0</v>
          </cell>
          <cell r="BH145">
            <v>14747.829140548371</v>
          </cell>
          <cell r="BI145">
            <v>7358.5781329902011</v>
          </cell>
          <cell r="BK145">
            <v>0</v>
          </cell>
          <cell r="BL145">
            <v>0</v>
          </cell>
          <cell r="BM145">
            <v>0</v>
          </cell>
        </row>
        <row r="146">
          <cell r="A146">
            <v>38078</v>
          </cell>
          <cell r="B146">
            <v>19.667282214888981</v>
          </cell>
          <cell r="C146">
            <v>27.749726960733778</v>
          </cell>
          <cell r="D146">
            <v>20.744941514334943</v>
          </cell>
          <cell r="E146">
            <v>19.397867390027486</v>
          </cell>
          <cell r="F146">
            <v>12.931911593351661</v>
          </cell>
          <cell r="G146">
            <v>42.567542328115849</v>
          </cell>
          <cell r="H146">
            <v>0</v>
          </cell>
          <cell r="I146">
            <v>25.324993536980312</v>
          </cell>
          <cell r="J146">
            <v>35.023927231994051</v>
          </cell>
          <cell r="K146">
            <v>14.81781536738211</v>
          </cell>
          <cell r="L146">
            <v>11.584837469044196</v>
          </cell>
          <cell r="M146">
            <v>0</v>
          </cell>
          <cell r="N146">
            <v>0</v>
          </cell>
          <cell r="O146">
            <v>30.443875209348715</v>
          </cell>
          <cell r="P146">
            <v>21.014356339196439</v>
          </cell>
          <cell r="Q146">
            <v>81.093862283309292</v>
          </cell>
          <cell r="R146">
            <v>0</v>
          </cell>
          <cell r="S146">
            <v>5.1188816723683646</v>
          </cell>
          <cell r="T146">
            <v>70.047854463988102</v>
          </cell>
          <cell r="U146">
            <v>186.43505880415296</v>
          </cell>
          <cell r="V146">
            <v>94.834018351245462</v>
          </cell>
          <cell r="W146">
            <v>84.326840181647256</v>
          </cell>
          <cell r="X146">
            <v>31.252119683933174</v>
          </cell>
          <cell r="Y146">
            <v>109.88661008830282</v>
          </cell>
          <cell r="Z146">
            <v>79.899846942697209</v>
          </cell>
          <cell r="AA146">
            <v>64.246952950999201</v>
          </cell>
          <cell r="AB146">
            <v>254.03340998199923</v>
          </cell>
          <cell r="AC146">
            <v>0</v>
          </cell>
          <cell r="AD146">
            <v>173.77256203566273</v>
          </cell>
          <cell r="AE146">
            <v>169.53613177293849</v>
          </cell>
          <cell r="AF146">
            <v>100.72795298033552</v>
          </cell>
          <cell r="AG146">
            <v>119.03554481097187</v>
          </cell>
          <cell r="AH146">
            <v>74.442398598593329</v>
          </cell>
          <cell r="AI146">
            <v>71.836463836643389</v>
          </cell>
          <cell r="AJ146">
            <v>73.323740238358297</v>
          </cell>
          <cell r="AK146">
            <v>73.323740238358297</v>
          </cell>
          <cell r="AL146">
            <v>100.56089235353706</v>
          </cell>
          <cell r="AM146">
            <v>74.442398598593329</v>
          </cell>
          <cell r="AN146">
            <v>71.836463836643389</v>
          </cell>
          <cell r="AO146">
            <v>73.323740238358297</v>
          </cell>
          <cell r="AP146">
            <v>73.323740238358297</v>
          </cell>
          <cell r="AQ146">
            <v>74.841808677667473</v>
          </cell>
          <cell r="AR146">
            <v>74.841808677667473</v>
          </cell>
          <cell r="AS146">
            <v>77.972884897034575</v>
          </cell>
          <cell r="AT146">
            <v>77.972884897034575</v>
          </cell>
          <cell r="AU146">
            <v>2643.5262795047993</v>
          </cell>
          <cell r="AW146">
            <v>855.99853451186175</v>
          </cell>
          <cell r="AX146">
            <v>699.11662241489444</v>
          </cell>
          <cell r="AY146">
            <v>1088.4111225780428</v>
          </cell>
          <cell r="AZ146">
            <v>1555.1151569267563</v>
          </cell>
          <cell r="BB146">
            <v>0</v>
          </cell>
          <cell r="BC146">
            <v>0</v>
          </cell>
          <cell r="BD146">
            <v>0</v>
          </cell>
          <cell r="BE146">
            <v>0</v>
          </cell>
          <cell r="BF146">
            <v>2</v>
          </cell>
          <cell r="BG146">
            <v>0</v>
          </cell>
          <cell r="BH146">
            <v>14600.835475437063</v>
          </cell>
          <cell r="BI146">
            <v>7459.7412836421445</v>
          </cell>
          <cell r="BK146">
            <v>0</v>
          </cell>
          <cell r="BL146">
            <v>0</v>
          </cell>
          <cell r="BM146">
            <v>0</v>
          </cell>
        </row>
        <row r="147">
          <cell r="A147">
            <v>38108</v>
          </cell>
          <cell r="B147">
            <v>19.268357056011592</v>
          </cell>
          <cell r="C147">
            <v>27.186859955742392</v>
          </cell>
          <cell r="D147">
            <v>20.324157442642353</v>
          </cell>
          <cell r="E147">
            <v>19.004406959353897</v>
          </cell>
          <cell r="F147">
            <v>12.669604639569267</v>
          </cell>
          <cell r="G147">
            <v>41.70411527191547</v>
          </cell>
          <cell r="H147">
            <v>0</v>
          </cell>
          <cell r="I147">
            <v>24.811309085823126</v>
          </cell>
          <cell r="J147">
            <v>34.313512565500069</v>
          </cell>
          <cell r="K147">
            <v>14.517255316173117</v>
          </cell>
          <cell r="L147">
            <v>11.349854156280802</v>
          </cell>
          <cell r="M147">
            <v>0</v>
          </cell>
          <cell r="N147">
            <v>0</v>
          </cell>
          <cell r="O147">
            <v>29.826360922319331</v>
          </cell>
          <cell r="P147">
            <v>20.588107539300051</v>
          </cell>
          <cell r="Q147">
            <v>79.448979093965534</v>
          </cell>
          <cell r="R147">
            <v>0</v>
          </cell>
          <cell r="S147">
            <v>5.0150518364961671</v>
          </cell>
          <cell r="T147">
            <v>68.627025131000138</v>
          </cell>
          <cell r="U147">
            <v>182.65346688712344</v>
          </cell>
          <cell r="V147">
            <v>92.910434023507904</v>
          </cell>
          <cell r="W147">
            <v>82.616380253857898</v>
          </cell>
          <cell r="X147">
            <v>30.61821121229239</v>
          </cell>
          <cell r="Y147">
            <v>107.65770357702146</v>
          </cell>
          <cell r="Z147">
            <v>78.279182796648371</v>
          </cell>
          <cell r="AA147">
            <v>62.943787336486245</v>
          </cell>
          <cell r="AB147">
            <v>248.88067371015609</v>
          </cell>
          <cell r="AC147">
            <v>0</v>
          </cell>
          <cell r="AD147">
            <v>170.24781234421181</v>
          </cell>
          <cell r="AE147">
            <v>166.09731254189205</v>
          </cell>
          <cell r="AF147">
            <v>98.684817878747637</v>
          </cell>
          <cell r="AG147">
            <v>116.62106409589755</v>
          </cell>
          <cell r="AH147">
            <v>72.932431671608569</v>
          </cell>
          <cell r="AI147">
            <v>70.379354896216029</v>
          </cell>
          <cell r="AJ147">
            <v>71.836463836643389</v>
          </cell>
          <cell r="AK147">
            <v>71.836463836643389</v>
          </cell>
          <cell r="AL147">
            <v>98.521145858791726</v>
          </cell>
          <cell r="AM147">
            <v>72.932431671608569</v>
          </cell>
          <cell r="AN147">
            <v>70.379354896216029</v>
          </cell>
          <cell r="AO147">
            <v>71.836463836643389</v>
          </cell>
          <cell r="AP147">
            <v>71.836463836643389</v>
          </cell>
          <cell r="AQ147">
            <v>73.323740238358297</v>
          </cell>
          <cell r="AR147">
            <v>73.323740238358297</v>
          </cell>
          <cell r="AS147">
            <v>76.391306661881686</v>
          </cell>
          <cell r="AT147">
            <v>76.391306661881686</v>
          </cell>
          <cell r="AU147">
            <v>2589.9057980612743</v>
          </cell>
          <cell r="AW147">
            <v>838.63572110186033</v>
          </cell>
          <cell r="AX147">
            <v>684.93595390038308</v>
          </cell>
          <cell r="AY147">
            <v>1066.3341230590311</v>
          </cell>
          <cell r="AZ147">
            <v>1523.5716750022434</v>
          </cell>
          <cell r="BB147">
            <v>0</v>
          </cell>
          <cell r="BC147">
            <v>0</v>
          </cell>
          <cell r="BD147">
            <v>0</v>
          </cell>
          <cell r="BE147">
            <v>0</v>
          </cell>
          <cell r="BF147">
            <v>2</v>
          </cell>
          <cell r="BG147">
            <v>0</v>
          </cell>
          <cell r="BH147">
            <v>14838.466282605164</v>
          </cell>
          <cell r="BI147">
            <v>7515.688859448509</v>
          </cell>
          <cell r="BK147">
            <v>0</v>
          </cell>
          <cell r="BL147">
            <v>0</v>
          </cell>
          <cell r="BM147">
            <v>0</v>
          </cell>
        </row>
        <row r="148">
          <cell r="A148">
            <v>38139</v>
          </cell>
          <cell r="B148">
            <v>18.877523573485135</v>
          </cell>
          <cell r="C148">
            <v>26.635409973547528</v>
          </cell>
          <cell r="D148">
            <v>19.911908426826777</v>
          </cell>
          <cell r="E148">
            <v>18.618927360149719</v>
          </cell>
          <cell r="F148">
            <v>12.412618240099816</v>
          </cell>
          <cell r="G148">
            <v>40.858201706995196</v>
          </cell>
          <cell r="H148">
            <v>0</v>
          </cell>
          <cell r="I148">
            <v>24.308044053528786</v>
          </cell>
          <cell r="J148">
            <v>33.617507733603638</v>
          </cell>
          <cell r="K148">
            <v>14.222791733447703</v>
          </cell>
          <cell r="L148">
            <v>11.119637173422753</v>
          </cell>
          <cell r="M148">
            <v>0</v>
          </cell>
          <cell r="N148">
            <v>0</v>
          </cell>
          <cell r="O148">
            <v>29.221372106901665</v>
          </cell>
          <cell r="P148">
            <v>20.170504640162193</v>
          </cell>
          <cell r="Q148">
            <v>77.83746021395919</v>
          </cell>
          <cell r="R148">
            <v>0</v>
          </cell>
          <cell r="S148">
            <v>4.913328053372843</v>
          </cell>
          <cell r="T148">
            <v>67.235015467207276</v>
          </cell>
          <cell r="U148">
            <v>178.94857962810553</v>
          </cell>
          <cell r="V148">
            <v>91.025867094065262</v>
          </cell>
          <cell r="W148">
            <v>80.94061477398418</v>
          </cell>
          <cell r="X148">
            <v>29.997160746907884</v>
          </cell>
          <cell r="Y148">
            <v>105.47400752615962</v>
          </cell>
          <cell r="Z148">
            <v>76.691391708243458</v>
          </cell>
          <cell r="AA148">
            <v>61.667054736160658</v>
          </cell>
          <cell r="AB148">
            <v>243.83245397056373</v>
          </cell>
          <cell r="AC148">
            <v>0</v>
          </cell>
          <cell r="AD148">
            <v>166.79455760134107</v>
          </cell>
          <cell r="AE148">
            <v>162.72824527215411</v>
          </cell>
          <cell r="AF148">
            <v>96.683125106918567</v>
          </cell>
          <cell r="AG148">
            <v>114.25555797183908</v>
          </cell>
          <cell r="AH148">
            <v>71.453092453611021</v>
          </cell>
          <cell r="AI148">
            <v>68.951801509484923</v>
          </cell>
          <cell r="AJ148">
            <v>70.379354896216029</v>
          </cell>
          <cell r="AK148">
            <v>70.379354896216029</v>
          </cell>
          <cell r="AL148">
            <v>96.522772960336681</v>
          </cell>
          <cell r="AM148">
            <v>71.453092453611021</v>
          </cell>
          <cell r="AN148">
            <v>68.951801509484923</v>
          </cell>
          <cell r="AO148">
            <v>70.379354896216029</v>
          </cell>
          <cell r="AP148">
            <v>70.379354896216029</v>
          </cell>
          <cell r="AQ148">
            <v>71.836463836643389</v>
          </cell>
          <cell r="AR148">
            <v>71.836463836643389</v>
          </cell>
          <cell r="AS148">
            <v>74.841808677667473</v>
          </cell>
          <cell r="AT148">
            <v>74.841808677667473</v>
          </cell>
          <cell r="AU148">
            <v>2537.372938122604</v>
          </cell>
          <cell r="AW148">
            <v>821.62508970778072</v>
          </cell>
          <cell r="AX148">
            <v>671.04292174448631</v>
          </cell>
          <cell r="AY148">
            <v>1044.7049266703368</v>
          </cell>
          <cell r="AZ148">
            <v>1492.6680114522669</v>
          </cell>
          <cell r="BB148">
            <v>0</v>
          </cell>
          <cell r="BC148">
            <v>0</v>
          </cell>
          <cell r="BD148">
            <v>0</v>
          </cell>
          <cell r="BE148">
            <v>0</v>
          </cell>
          <cell r="BF148">
            <v>2</v>
          </cell>
          <cell r="BG148">
            <v>0</v>
          </cell>
          <cell r="BH148">
            <v>14709.127761646161</v>
          </cell>
          <cell r="BI148">
            <v>7679.9525573510209</v>
          </cell>
          <cell r="BK148">
            <v>0</v>
          </cell>
          <cell r="BL148">
            <v>0</v>
          </cell>
          <cell r="BM148">
            <v>0</v>
          </cell>
        </row>
        <row r="149">
          <cell r="A149">
            <v>38169</v>
          </cell>
          <cell r="B149">
            <v>18.494617638212432</v>
          </cell>
          <cell r="C149">
            <v>26.0951454347381</v>
          </cell>
          <cell r="D149">
            <v>19.508021344415845</v>
          </cell>
          <cell r="E149">
            <v>18.241266711661574</v>
          </cell>
          <cell r="F149">
            <v>12.160844474441053</v>
          </cell>
          <cell r="G149">
            <v>40.029446395035102</v>
          </cell>
          <cell r="H149">
            <v>0</v>
          </cell>
          <cell r="I149">
            <v>23.814987095780374</v>
          </cell>
          <cell r="J149">
            <v>32.935620451611157</v>
          </cell>
          <cell r="K149">
            <v>13.934300960297039</v>
          </cell>
          <cell r="L149">
            <v>10.894089841686778</v>
          </cell>
          <cell r="M149">
            <v>0</v>
          </cell>
          <cell r="N149">
            <v>0</v>
          </cell>
          <cell r="O149">
            <v>28.62865470024666</v>
          </cell>
          <cell r="P149">
            <v>19.761372270966703</v>
          </cell>
          <cell r="Q149">
            <v>76.258628891807362</v>
          </cell>
          <cell r="R149">
            <v>0</v>
          </cell>
          <cell r="S149">
            <v>4.8136676044662492</v>
          </cell>
          <cell r="T149">
            <v>65.871240903222315</v>
          </cell>
          <cell r="U149">
            <v>175.31884117319171</v>
          </cell>
          <cell r="V149">
            <v>89.179526145901008</v>
          </cell>
          <cell r="W149">
            <v>79.298840010417663</v>
          </cell>
          <cell r="X149">
            <v>29.388707479899207</v>
          </cell>
          <cell r="Y149">
            <v>103.33460490051597</v>
          </cell>
          <cell r="Z149">
            <v>75.135806890399223</v>
          </cell>
          <cell r="AA149">
            <v>60.416218990818074</v>
          </cell>
          <cell r="AB149">
            <v>238.88663078173326</v>
          </cell>
          <cell r="AC149">
            <v>0</v>
          </cell>
          <cell r="AD149">
            <v>163.41134762530146</v>
          </cell>
          <cell r="AE149">
            <v>159.42751513619825</v>
          </cell>
          <cell r="AF149">
            <v>94.722034061260956</v>
          </cell>
          <cell r="AG149">
            <v>111.93803305311721</v>
          </cell>
          <cell r="AH149">
            <v>70.003759701485336</v>
          </cell>
          <cell r="AI149">
            <v>67.553204180605903</v>
          </cell>
          <cell r="AJ149">
            <v>68.951801509484923</v>
          </cell>
          <cell r="AK149">
            <v>68.951801509484923</v>
          </cell>
          <cell r="AL149">
            <v>94.564934448753306</v>
          </cell>
          <cell r="AM149">
            <v>70.003759701485336</v>
          </cell>
          <cell r="AN149">
            <v>67.553204180605903</v>
          </cell>
          <cell r="AO149">
            <v>68.951801509484923</v>
          </cell>
          <cell r="AP149">
            <v>68.951801509484923</v>
          </cell>
          <cell r="AQ149">
            <v>70.379354896216029</v>
          </cell>
          <cell r="AR149">
            <v>70.379354896216029</v>
          </cell>
          <cell r="AS149">
            <v>73.323740238358297</v>
          </cell>
          <cell r="AT149">
            <v>73.323740238358297</v>
          </cell>
          <cell r="AU149">
            <v>2485.9056387056335</v>
          </cell>
          <cell r="AW149">
            <v>804.95949677693898</v>
          </cell>
          <cell r="AX149">
            <v>657.43169161896299</v>
          </cell>
          <cell r="AY149">
            <v>1023.5144503097315</v>
          </cell>
          <cell r="AZ149">
            <v>1462.391188395902</v>
          </cell>
          <cell r="BB149">
            <v>0</v>
          </cell>
          <cell r="BC149">
            <v>0</v>
          </cell>
          <cell r="BD149">
            <v>0</v>
          </cell>
          <cell r="BE149">
            <v>0</v>
          </cell>
          <cell r="BF149">
            <v>2</v>
          </cell>
          <cell r="BG149">
            <v>0</v>
          </cell>
          <cell r="BH149">
            <v>14684.25637691072</v>
          </cell>
          <cell r="BI149">
            <v>7742.18025922167</v>
          </cell>
          <cell r="BK149">
            <v>0</v>
          </cell>
          <cell r="BL149">
            <v>0</v>
          </cell>
          <cell r="BM149">
            <v>0</v>
          </cell>
        </row>
        <row r="150">
          <cell r="A150">
            <v>38200</v>
          </cell>
          <cell r="B150">
            <v>18.119478450240898</v>
          </cell>
          <cell r="C150">
            <v>25.56583945718922</v>
          </cell>
          <cell r="D150">
            <v>19.112326584500664</v>
          </cell>
          <cell r="E150">
            <v>17.871266416675951</v>
          </cell>
          <cell r="F150">
            <v>11.914177611117303</v>
          </cell>
          <cell r="G150">
            <v>39.217501303261095</v>
          </cell>
          <cell r="H150">
            <v>0</v>
          </cell>
          <cell r="I150">
            <v>23.331931155104698</v>
          </cell>
          <cell r="J150">
            <v>32.267564363442673</v>
          </cell>
          <cell r="K150">
            <v>13.651661846071908</v>
          </cell>
          <cell r="L150">
            <v>10.673117443292586</v>
          </cell>
          <cell r="M150">
            <v>0</v>
          </cell>
          <cell r="N150">
            <v>0</v>
          </cell>
          <cell r="O150">
            <v>28.047959792838665</v>
          </cell>
          <cell r="P150">
            <v>19.360538618065611</v>
          </cell>
          <cell r="Q150">
            <v>74.711822103048021</v>
          </cell>
          <cell r="R150">
            <v>0</v>
          </cell>
          <cell r="S150">
            <v>4.716028637733932</v>
          </cell>
          <cell r="T150">
            <v>64.535128726885347</v>
          </cell>
          <cell r="U150">
            <v>171.762727226941</v>
          </cell>
          <cell r="V150">
            <v>87.370635814860179</v>
          </cell>
          <cell r="W150">
            <v>77.690366505827384</v>
          </cell>
          <cell r="X150">
            <v>28.79259589353348</v>
          </cell>
          <cell r="Y150">
            <v>101.23859726575171</v>
          </cell>
          <cell r="Z150">
            <v>73.611775080938429</v>
          </cell>
          <cell r="AA150">
            <v>59.190754816544043</v>
          </cell>
          <cell r="AB150">
            <v>234.04112716323419</v>
          </cell>
          <cell r="AC150">
            <v>0</v>
          </cell>
          <cell r="AD150">
            <v>160.09676164938858</v>
          </cell>
          <cell r="AE150">
            <v>156.19373600442844</v>
          </cell>
          <cell r="AF150">
            <v>92.800721188734443</v>
          </cell>
          <cell r="AG150">
            <v>109.66751610358507</v>
          </cell>
          <cell r="AH150">
            <v>68.583824773222176</v>
          </cell>
          <cell r="AI150">
            <v>66.182975573725813</v>
          </cell>
          <cell r="AJ150">
            <v>67.553204180605903</v>
          </cell>
          <cell r="AK150">
            <v>67.553204180605903</v>
          </cell>
          <cell r="AL150">
            <v>92.646808136891067</v>
          </cell>
          <cell r="AM150">
            <v>68.583824773222176</v>
          </cell>
          <cell r="AN150">
            <v>66.182975573725813</v>
          </cell>
          <cell r="AO150">
            <v>67.553204180605903</v>
          </cell>
          <cell r="AP150">
            <v>67.553204180605903</v>
          </cell>
          <cell r="AQ150">
            <v>68.951801509484923</v>
          </cell>
          <cell r="AR150">
            <v>68.951801509484923</v>
          </cell>
          <cell r="AS150">
            <v>71.836463836643389</v>
          </cell>
          <cell r="AT150">
            <v>71.836463836643389</v>
          </cell>
          <cell r="AU150">
            <v>2435.4822863054687</v>
          </cell>
          <cell r="AW150">
            <v>788.63194365429638</v>
          </cell>
          <cell r="AX150">
            <v>644.09654753730752</v>
          </cell>
          <cell r="AY150">
            <v>1002.7537951138648</v>
          </cell>
          <cell r="AZ150">
            <v>1432.728491191604</v>
          </cell>
          <cell r="BB150">
            <v>0</v>
          </cell>
          <cell r="BC150">
            <v>0</v>
          </cell>
          <cell r="BD150">
            <v>0</v>
          </cell>
          <cell r="BE150">
            <v>0</v>
          </cell>
          <cell r="BF150">
            <v>2</v>
          </cell>
          <cell r="BG150">
            <v>0</v>
          </cell>
          <cell r="BH150">
            <v>14709.675304589005</v>
          </cell>
          <cell r="BI150">
            <v>7927.011736939301</v>
          </cell>
          <cell r="BK150">
            <v>0</v>
          </cell>
          <cell r="BL150">
            <v>0</v>
          </cell>
          <cell r="BM150">
            <v>0</v>
          </cell>
        </row>
        <row r="151">
          <cell r="A151">
            <v>38231</v>
          </cell>
          <cell r="B151">
            <v>17.751948471235174</v>
          </cell>
          <cell r="C151">
            <v>25.047269760783884</v>
          </cell>
          <cell r="D151">
            <v>18.724657976508325</v>
          </cell>
          <cell r="E151">
            <v>17.508771094916881</v>
          </cell>
          <cell r="F151">
            <v>11.672514063277923</v>
          </cell>
          <cell r="G151">
            <v>38.422025458289802</v>
          </cell>
          <cell r="H151">
            <v>0</v>
          </cell>
          <cell r="I151">
            <v>22.858673373919245</v>
          </cell>
          <cell r="J151">
            <v>31.613058921377686</v>
          </cell>
          <cell r="K151">
            <v>13.374755697505952</v>
          </cell>
          <cell r="L151">
            <v>10.456627181686475</v>
          </cell>
          <cell r="M151">
            <v>0</v>
          </cell>
          <cell r="N151">
            <v>0</v>
          </cell>
          <cell r="O151">
            <v>27.479043523966791</v>
          </cell>
          <cell r="P151">
            <v>18.967835352826619</v>
          </cell>
          <cell r="Q151">
            <v>73.196390271805242</v>
          </cell>
          <cell r="R151">
            <v>0</v>
          </cell>
          <cell r="S151">
            <v>4.6203701500475107</v>
          </cell>
          <cell r="T151">
            <v>63.226117842755372</v>
          </cell>
          <cell r="U151">
            <v>168.2787444122566</v>
          </cell>
          <cell r="V151">
            <v>85.598436464038059</v>
          </cell>
          <cell r="W151">
            <v>76.11451878762476</v>
          </cell>
          <cell r="X151">
            <v>28.208575652921645</v>
          </cell>
          <cell r="Y151">
            <v>99.18510441109639</v>
          </cell>
          <cell r="Z151">
            <v>72.118656268254739</v>
          </cell>
          <cell r="AA151">
            <v>57.990147584122951</v>
          </cell>
          <cell r="AB151">
            <v>229.29390826347407</v>
          </cell>
          <cell r="AC151">
            <v>0</v>
          </cell>
          <cell r="AD151">
            <v>156.84940772529691</v>
          </cell>
          <cell r="AE151">
            <v>153.02554986307899</v>
          </cell>
          <cell r="AF151">
            <v>90.918379640997557</v>
          </cell>
          <cell r="AG151">
            <v>107.44305362792123</v>
          </cell>
          <cell r="AH151">
            <v>67.192691372321249</v>
          </cell>
          <cell r="AI151">
            <v>64.840540266332937</v>
          </cell>
          <cell r="AJ151">
            <v>66.182975573725813</v>
          </cell>
          <cell r="AK151">
            <v>66.182975573725813</v>
          </cell>
          <cell r="AL151">
            <v>90.767588514593044</v>
          </cell>
          <cell r="AM151">
            <v>67.192691372321249</v>
          </cell>
          <cell r="AN151">
            <v>64.840540266332937</v>
          </cell>
          <cell r="AO151">
            <v>66.182975573725813</v>
          </cell>
          <cell r="AP151">
            <v>66.182975573725813</v>
          </cell>
          <cell r="AQ151">
            <v>67.553204180605903</v>
          </cell>
          <cell r="AR151">
            <v>67.553204180605903</v>
          </cell>
          <cell r="AS151">
            <v>70.379354896216029</v>
          </cell>
          <cell r="AT151">
            <v>70.379354896216029</v>
          </cell>
          <cell r="AU151">
            <v>2386.0817058189614</v>
          </cell>
          <cell r="AW151">
            <v>772.63557364340045</v>
          </cell>
          <cell r="AX151">
            <v>631.03188945434272</v>
          </cell>
          <cell r="AY151">
            <v>982.4142427212181</v>
          </cell>
          <cell r="AZ151">
            <v>1403.6674630977432</v>
          </cell>
          <cell r="BB151">
            <v>0</v>
          </cell>
          <cell r="BC151">
            <v>0</v>
          </cell>
          <cell r="BD151">
            <v>0</v>
          </cell>
          <cell r="BE151">
            <v>0</v>
          </cell>
          <cell r="BF151">
            <v>2</v>
          </cell>
          <cell r="BG151">
            <v>0</v>
          </cell>
          <cell r="BH151">
            <v>14762.720420531898</v>
          </cell>
          <cell r="BI151">
            <v>7809.4969979571142</v>
          </cell>
          <cell r="BK151">
            <v>0</v>
          </cell>
          <cell r="BL151">
            <v>0</v>
          </cell>
          <cell r="BM151">
            <v>0</v>
          </cell>
        </row>
        <row r="152">
          <cell r="A152">
            <v>38261</v>
          </cell>
          <cell r="B152">
            <v>17.391873358319494</v>
          </cell>
          <cell r="C152">
            <v>24.539218574067238</v>
          </cell>
          <cell r="D152">
            <v>18.344852720419183</v>
          </cell>
          <cell r="E152">
            <v>17.153628517794566</v>
          </cell>
          <cell r="F152">
            <v>11.435752345196379</v>
          </cell>
          <cell r="G152">
            <v>37.642684802938049</v>
          </cell>
          <cell r="H152">
            <v>0</v>
          </cell>
          <cell r="I152">
            <v>22.395015009342888</v>
          </cell>
          <cell r="J152">
            <v>30.971829268240171</v>
          </cell>
          <cell r="K152">
            <v>13.103466228870849</v>
          </cell>
          <cell r="L152">
            <v>10.244528142571758</v>
          </cell>
          <cell r="M152">
            <v>0</v>
          </cell>
          <cell r="N152">
            <v>0</v>
          </cell>
          <cell r="O152">
            <v>26.921666979316488</v>
          </cell>
          <cell r="P152">
            <v>18.583097560944108</v>
          </cell>
          <cell r="Q152">
            <v>71.711696998002225</v>
          </cell>
          <cell r="R152">
            <v>0</v>
          </cell>
          <cell r="S152">
            <v>4.5266519699735657</v>
          </cell>
          <cell r="T152">
            <v>61.943658536480342</v>
          </cell>
          <cell r="U152">
            <v>164.86542964324767</v>
          </cell>
          <cell r="V152">
            <v>83.862183864773399</v>
          </cell>
          <cell r="W152">
            <v>74.570635084301358</v>
          </cell>
          <cell r="X152">
            <v>27.636401500891246</v>
          </cell>
          <cell r="Y152">
            <v>97.17326397970659</v>
          </cell>
          <cell r="Z152">
            <v>70.655823422542213</v>
          </cell>
          <cell r="AA152">
            <v>56.813893102921355</v>
          </cell>
          <cell r="AB152">
            <v>224.64298050517016</v>
          </cell>
          <cell r="AC152">
            <v>0</v>
          </cell>
          <cell r="AD152">
            <v>153.66792213857616</v>
          </cell>
          <cell r="AE152">
            <v>149.92162624392157</v>
          </cell>
          <cell r="AF152">
            <v>89.07421893557472</v>
          </cell>
          <cell r="AG152">
            <v>105.26371147121276</v>
          </cell>
          <cell r="AH152">
            <v>65.82977529737876</v>
          </cell>
          <cell r="AI152">
            <v>63.525334507610431</v>
          </cell>
          <cell r="AJ152">
            <v>64.840540266332937</v>
          </cell>
          <cell r="AK152">
            <v>64.840540266332937</v>
          </cell>
          <cell r="AL152">
            <v>88.926486410424857</v>
          </cell>
          <cell r="AM152">
            <v>65.82977529737876</v>
          </cell>
          <cell r="AN152">
            <v>63.525334507610431</v>
          </cell>
          <cell r="AO152">
            <v>64.840540266332937</v>
          </cell>
          <cell r="AP152">
            <v>64.840540266332937</v>
          </cell>
          <cell r="AQ152">
            <v>66.182975573725813</v>
          </cell>
          <cell r="AR152">
            <v>66.182975573725813</v>
          </cell>
          <cell r="AS152">
            <v>68.951801509484923</v>
          </cell>
          <cell r="AT152">
            <v>68.951801509484923</v>
          </cell>
          <cell r="AU152">
            <v>2337.6831516523025</v>
          </cell>
          <cell r="AW152">
            <v>756.9636691269402</v>
          </cell>
          <cell r="AX152">
            <v>618.23223091450132</v>
          </cell>
          <cell r="AY152">
            <v>962.48725161086111</v>
          </cell>
          <cell r="AZ152">
            <v>1375.1959000414415</v>
          </cell>
          <cell r="BB152">
            <v>0</v>
          </cell>
          <cell r="BC152">
            <v>0</v>
          </cell>
          <cell r="BD152">
            <v>0</v>
          </cell>
          <cell r="BE152">
            <v>0</v>
          </cell>
          <cell r="BF152">
            <v>2</v>
          </cell>
          <cell r="BG152">
            <v>0</v>
          </cell>
          <cell r="BH152">
            <v>14601.849801705859</v>
          </cell>
          <cell r="BI152">
            <v>7499.5545259952542</v>
          </cell>
          <cell r="BK152">
            <v>0</v>
          </cell>
          <cell r="BL152">
            <v>0</v>
          </cell>
          <cell r="BM152">
            <v>0</v>
          </cell>
        </row>
        <row r="153">
          <cell r="A153">
            <v>38292</v>
          </cell>
          <cell r="B153">
            <v>17.03910189926194</v>
          </cell>
          <cell r="C153">
            <v>24.041472542794253</v>
          </cell>
          <cell r="D153">
            <v>17.972751318399574</v>
          </cell>
          <cell r="E153">
            <v>16.805689544477527</v>
          </cell>
          <cell r="F153">
            <v>11.203793029651687</v>
          </cell>
          <cell r="G153">
            <v>36.879152055936771</v>
          </cell>
          <cell r="H153">
            <v>0</v>
          </cell>
          <cell r="I153">
            <v>21.940761349734533</v>
          </cell>
          <cell r="J153">
            <v>30.343606121973295</v>
          </cell>
          <cell r="K153">
            <v>12.837679513142556</v>
          </cell>
          <cell r="L153">
            <v>10.036731255729638</v>
          </cell>
          <cell r="M153">
            <v>0</v>
          </cell>
          <cell r="N153">
            <v>0</v>
          </cell>
          <cell r="O153">
            <v>26.375596090638357</v>
          </cell>
          <cell r="P153">
            <v>18.206163673183983</v>
          </cell>
          <cell r="Q153">
            <v>70.257118790107384</v>
          </cell>
          <cell r="R153">
            <v>0</v>
          </cell>
          <cell r="S153">
            <v>4.4348347409037912</v>
          </cell>
          <cell r="T153">
            <v>60.68721224394659</v>
          </cell>
          <cell r="U153">
            <v>161.52134951081169</v>
          </cell>
          <cell r="V153">
            <v>82.161148884112322</v>
          </cell>
          <cell r="W153">
            <v>73.058067047520339</v>
          </cell>
          <cell r="X153">
            <v>27.075833154991571</v>
          </cell>
          <cell r="Y153">
            <v>95.202231106522291</v>
          </cell>
          <cell r="Z153">
            <v>69.222662232476395</v>
          </cell>
          <cell r="AA153">
            <v>55.66149740915499</v>
          </cell>
          <cell r="AB153">
            <v>220.08639074815369</v>
          </cell>
          <cell r="AC153">
            <v>0</v>
          </cell>
          <cell r="AD153">
            <v>150.55096883594436</v>
          </cell>
          <cell r="AE153">
            <v>146.88066166553989</v>
          </cell>
          <cell r="AF153">
            <v>87.267464623895961</v>
          </cell>
          <cell r="AG153">
            <v>103.12857442666029</v>
          </cell>
          <cell r="AH153">
            <v>64.49450419675415</v>
          </cell>
          <cell r="AI153">
            <v>62.236805981691226</v>
          </cell>
          <cell r="AJ153">
            <v>63.525334507610431</v>
          </cell>
          <cell r="AK153">
            <v>63.525334507610431</v>
          </cell>
          <cell r="AL153">
            <v>87.122728660265011</v>
          </cell>
          <cell r="AM153">
            <v>64.49450419675415</v>
          </cell>
          <cell r="AN153">
            <v>62.236805981691226</v>
          </cell>
          <cell r="AO153">
            <v>63.525334507610431</v>
          </cell>
          <cell r="AP153">
            <v>63.525334507610431</v>
          </cell>
          <cell r="AQ153">
            <v>64.840540266332937</v>
          </cell>
          <cell r="AR153">
            <v>64.840540266332937</v>
          </cell>
          <cell r="AS153">
            <v>67.553204180605903</v>
          </cell>
          <cell r="AT153">
            <v>67.553204180605903</v>
          </cell>
          <cell r="AU153">
            <v>2290.2662990089871</v>
          </cell>
          <cell r="AW153">
            <v>741.60964874570675</v>
          </cell>
          <cell r="AX153">
            <v>605.69219674780891</v>
          </cell>
          <cell r="AY153">
            <v>942.96445351547152</v>
          </cell>
          <cell r="AZ153">
            <v>1347.3018454935157</v>
          </cell>
          <cell r="BB153">
            <v>0</v>
          </cell>
          <cell r="BC153">
            <v>0</v>
          </cell>
          <cell r="BD153">
            <v>0</v>
          </cell>
          <cell r="BE153">
            <v>0</v>
          </cell>
          <cell r="BF153">
            <v>2</v>
          </cell>
          <cell r="BG153">
            <v>0</v>
          </cell>
          <cell r="BH153">
            <v>14946.999669262479</v>
          </cell>
          <cell r="BI153">
            <v>7764.4515271947621</v>
          </cell>
          <cell r="BK153">
            <v>0</v>
          </cell>
          <cell r="BL153">
            <v>0</v>
          </cell>
          <cell r="BM153">
            <v>0</v>
          </cell>
        </row>
        <row r="154">
          <cell r="A154">
            <v>38322</v>
          </cell>
          <cell r="B154">
            <v>16.693485948973432</v>
          </cell>
          <cell r="C154">
            <v>23.553822640332388</v>
          </cell>
          <cell r="D154">
            <v>17.608197507821284</v>
          </cell>
          <cell r="E154">
            <v>16.464808059261465</v>
          </cell>
          <cell r="F154">
            <v>10.976538706174312</v>
          </cell>
          <cell r="G154">
            <v>36.131106574490417</v>
          </cell>
          <cell r="H154">
            <v>0</v>
          </cell>
          <cell r="I154">
            <v>21.495721632924674</v>
          </cell>
          <cell r="J154">
            <v>29.728125662555406</v>
          </cell>
          <cell r="K154">
            <v>12.577283934158064</v>
          </cell>
          <cell r="L154">
            <v>9.8331492576144903</v>
          </cell>
          <cell r="M154">
            <v>0</v>
          </cell>
          <cell r="N154">
            <v>0</v>
          </cell>
          <cell r="O154">
            <v>25.840601537452038</v>
          </cell>
          <cell r="P154">
            <v>17.836875397533252</v>
          </cell>
          <cell r="Q154">
            <v>68.832044803301343</v>
          </cell>
          <cell r="R154">
            <v>0</v>
          </cell>
          <cell r="S154">
            <v>4.3448799045273301</v>
          </cell>
          <cell r="T154">
            <v>59.456251325110813</v>
          </cell>
          <cell r="U154">
            <v>158.24509968067954</v>
          </cell>
          <cell r="V154">
            <v>80.494617178611577</v>
          </cell>
          <cell r="W154">
            <v>71.576179479844967</v>
          </cell>
          <cell r="X154">
            <v>26.526635206587915</v>
          </cell>
          <cell r="Y154">
            <v>93.271178063468895</v>
          </cell>
          <cell r="Z154">
            <v>67.818570847236543</v>
          </cell>
          <cell r="AA154">
            <v>54.532476558450433</v>
          </cell>
          <cell r="AB154">
            <v>215.62222546915589</v>
          </cell>
          <cell r="AC154">
            <v>0</v>
          </cell>
          <cell r="AD154">
            <v>147.49723886421714</v>
          </cell>
          <cell r="AE154">
            <v>143.90137908593755</v>
          </cell>
          <cell r="AF154">
            <v>85.497357966070126</v>
          </cell>
          <cell r="AG154">
            <v>101.0367458512403</v>
          </cell>
          <cell r="AH154">
            <v>63.1863173282131</v>
          </cell>
          <cell r="AI154">
            <v>60.974413575714983</v>
          </cell>
          <cell r="AJ154">
            <v>62.236805981691226</v>
          </cell>
          <cell r="AK154">
            <v>62.236805981691226</v>
          </cell>
          <cell r="AL154">
            <v>85.355557782617439</v>
          </cell>
          <cell r="AM154">
            <v>63.1863173282131</v>
          </cell>
          <cell r="AN154">
            <v>60.974413575714983</v>
          </cell>
          <cell r="AO154">
            <v>62.236805981691226</v>
          </cell>
          <cell r="AP154">
            <v>62.236805981691226</v>
          </cell>
          <cell r="AQ154">
            <v>63.525334507610431</v>
          </cell>
          <cell r="AR154">
            <v>63.525334507610431</v>
          </cell>
          <cell r="AS154">
            <v>66.182975573725813</v>
          </cell>
          <cell r="AT154">
            <v>66.182975573725813</v>
          </cell>
          <cell r="AU154">
            <v>2243.8112353544866</v>
          </cell>
          <cell r="AW154">
            <v>726.56706463477553</v>
          </cell>
          <cell r="AX154">
            <v>593.40652081260043</v>
          </cell>
          <cell r="AY154">
            <v>923.83764990711063</v>
          </cell>
          <cell r="AZ154">
            <v>1319.9735854473761</v>
          </cell>
          <cell r="BB154">
            <v>0</v>
          </cell>
          <cell r="BC154">
            <v>0</v>
          </cell>
          <cell r="BD154">
            <v>0</v>
          </cell>
          <cell r="BE154">
            <v>0</v>
          </cell>
          <cell r="BF154">
            <v>2</v>
          </cell>
          <cell r="BG154">
            <v>0</v>
          </cell>
          <cell r="BH154">
            <v>14659.604957760488</v>
          </cell>
          <cell r="BI154">
            <v>7754.975779989978</v>
          </cell>
          <cell r="BK154">
            <v>0</v>
          </cell>
          <cell r="BL154">
            <v>0</v>
          </cell>
          <cell r="BM154">
            <v>0</v>
          </cell>
        </row>
        <row r="155">
          <cell r="B155">
            <v>18.721612354965476</v>
          </cell>
          <cell r="C155">
            <v>26.41542565152664</v>
          </cell>
          <cell r="D155">
            <v>19.747454127840285</v>
          </cell>
          <cell r="E155">
            <v>18.465151911746766</v>
          </cell>
          <cell r="F155">
            <v>12.31010127449785</v>
          </cell>
          <cell r="G155">
            <v>40.520750028555383</v>
          </cell>
          <cell r="H155">
            <v>0</v>
          </cell>
          <cell r="I155">
            <v>24.107281662558268</v>
          </cell>
          <cell r="J155">
            <v>33.339857618431644</v>
          </cell>
          <cell r="K155">
            <v>14.105324377028781</v>
          </cell>
          <cell r="L155">
            <v>11.027799058404321</v>
          </cell>
          <cell r="M155">
            <v>0</v>
          </cell>
          <cell r="N155">
            <v>0</v>
          </cell>
          <cell r="O155">
            <v>28.980030083713693</v>
          </cell>
          <cell r="P155">
            <v>20.003914571058996</v>
          </cell>
          <cell r="Q155">
            <v>77.194593408830173</v>
          </cell>
          <cell r="R155">
            <v>0</v>
          </cell>
          <cell r="S155">
            <v>4.8727484211553964</v>
          </cell>
          <cell r="T155">
            <v>66.679715236863288</v>
          </cell>
          <cell r="U155">
            <v>177.47062670734383</v>
          </cell>
          <cell r="V155">
            <v>90.274076012984182</v>
          </cell>
          <cell r="W155">
            <v>80.272118727454668</v>
          </cell>
          <cell r="X155">
            <v>29.749411413369796</v>
          </cell>
          <cell r="Y155">
            <v>104.60288791285117</v>
          </cell>
          <cell r="Z155">
            <v>76.057990389227456</v>
          </cell>
          <cell r="AA155">
            <v>61.157740810051315</v>
          </cell>
          <cell r="AB155">
            <v>241.81861911212994</v>
          </cell>
          <cell r="AC155">
            <v>0</v>
          </cell>
          <cell r="AD155">
            <v>165.41698587606464</v>
          </cell>
          <cell r="AE155">
            <v>161.3842575976488</v>
          </cell>
          <cell r="AF155">
            <v>95.884610207067965</v>
          </cell>
          <cell r="AG155">
            <v>113.31191071870815</v>
          </cell>
          <cell r="AH155">
            <v>70.862954734112293</v>
          </cell>
          <cell r="AI155">
            <v>68.382322183946201</v>
          </cell>
          <cell r="AJ155">
            <v>69.798085274817751</v>
          </cell>
          <cell r="AK155">
            <v>69.798085274817751</v>
          </cell>
          <cell r="AL155">
            <v>95.725582423741102</v>
          </cell>
          <cell r="AM155">
            <v>70.862954734112293</v>
          </cell>
          <cell r="AN155">
            <v>68.382322183946201</v>
          </cell>
          <cell r="AO155">
            <v>69.798085274817751</v>
          </cell>
          <cell r="AP155">
            <v>69.798085274817751</v>
          </cell>
          <cell r="AQ155">
            <v>71.243159817325619</v>
          </cell>
          <cell r="AR155">
            <v>71.243159817325619</v>
          </cell>
          <cell r="AS155">
            <v>74.223683236492548</v>
          </cell>
          <cell r="AT155">
            <v>74.223683236492548</v>
          </cell>
          <cell r="BA155">
            <v>800</v>
          </cell>
        </row>
        <row r="156">
          <cell r="A156">
            <v>38353</v>
          </cell>
          <cell r="B156">
            <v>16.354880367294729</v>
          </cell>
          <cell r="C156">
            <v>23.076064079881615</v>
          </cell>
          <cell r="D156">
            <v>17.251038195639637</v>
          </cell>
          <cell r="E156">
            <v>16.130840910208498</v>
          </cell>
          <cell r="F156">
            <v>10.753893940138999</v>
          </cell>
          <cell r="G156">
            <v>35.398234219624179</v>
          </cell>
          <cell r="H156">
            <v>0</v>
          </cell>
          <cell r="I156">
            <v>21.059708966105521</v>
          </cell>
          <cell r="J156">
            <v>29.12512942120977</v>
          </cell>
          <cell r="K156">
            <v>12.322170139742603</v>
          </cell>
          <cell r="L156">
            <v>9.6336966547078564</v>
          </cell>
          <cell r="M156">
            <v>0</v>
          </cell>
          <cell r="N156">
            <v>0</v>
          </cell>
          <cell r="O156">
            <v>25.316458650743908</v>
          </cell>
          <cell r="P156">
            <v>17.475077652725869</v>
          </cell>
          <cell r="Q156">
            <v>67.435876582954904</v>
          </cell>
          <cell r="R156">
            <v>0</v>
          </cell>
          <cell r="S156">
            <v>4.2567496846383523</v>
          </cell>
          <cell r="T156">
            <v>58.250258842419541</v>
          </cell>
          <cell r="U156">
            <v>155.03530430367047</v>
          </cell>
          <cell r="V156">
            <v>78.861888894352617</v>
          </cell>
          <cell r="W156">
            <v>70.12435006798971</v>
          </cell>
          <cell r="X156">
            <v>25.988577022002577</v>
          </cell>
          <cell r="Y156">
            <v>91.379293911855797</v>
          </cell>
          <cell r="Z156">
            <v>66.44295962376053</v>
          </cell>
          <cell r="AA156">
            <v>53.426356422614461</v>
          </cell>
          <cell r="AB156">
            <v>211.24860995823076</v>
          </cell>
          <cell r="AC156">
            <v>0</v>
          </cell>
          <cell r="AD156">
            <v>144.50544982061763</v>
          </cell>
          <cell r="AE156">
            <v>140.98252736624877</v>
          </cell>
          <cell r="AF156">
            <v>83.763155612254764</v>
          </cell>
          <cell r="AG156">
            <v>98.987347289163068</v>
          </cell>
          <cell r="AH156">
            <v>61.904665323445911</v>
          </cell>
          <cell r="AI156">
            <v>59.73762715258971</v>
          </cell>
          <cell r="AJ156">
            <v>60.974413575714983</v>
          </cell>
          <cell r="AK156">
            <v>60.974413575714983</v>
          </cell>
          <cell r="AL156">
            <v>83.624231660509864</v>
          </cell>
          <cell r="AM156">
            <v>61.904665323445911</v>
          </cell>
          <cell r="AN156">
            <v>59.73762715258971</v>
          </cell>
          <cell r="AO156">
            <v>60.974413575714983</v>
          </cell>
          <cell r="AP156">
            <v>60.974413575714983</v>
          </cell>
          <cell r="AQ156">
            <v>62.236805981691226</v>
          </cell>
          <cell r="AR156">
            <v>62.236805981691226</v>
          </cell>
          <cell r="AS156">
            <v>64.840540266332937</v>
          </cell>
          <cell r="AT156">
            <v>64.840540266332937</v>
          </cell>
          <cell r="AU156">
            <v>2198.2984520540558</v>
          </cell>
          <cell r="AW156">
            <v>711.82959971574974</v>
          </cell>
          <cell r="AX156">
            <v>581.37004378402389</v>
          </cell>
          <cell r="AY156">
            <v>905.0988085542823</v>
          </cell>
          <cell r="AZ156">
            <v>1293.1996434997736</v>
          </cell>
          <cell r="BB156">
            <v>0</v>
          </cell>
          <cell r="BC156">
            <v>0</v>
          </cell>
          <cell r="BD156">
            <v>0</v>
          </cell>
          <cell r="BE156">
            <v>0</v>
          </cell>
          <cell r="BF156">
            <v>2</v>
          </cell>
          <cell r="BG156">
            <v>0</v>
          </cell>
          <cell r="BH156">
            <v>15192.906864158407</v>
          </cell>
          <cell r="BI156">
            <v>7939.6203055500637</v>
          </cell>
          <cell r="BK156">
            <v>0</v>
          </cell>
          <cell r="BL156">
            <v>0</v>
          </cell>
          <cell r="BM156">
            <v>0</v>
          </cell>
        </row>
        <row r="157">
          <cell r="A157">
            <v>38384</v>
          </cell>
          <cell r="B157">
            <v>16.023142958045344</v>
          </cell>
          <cell r="C157">
            <v>22.607996228474949</v>
          </cell>
          <cell r="D157">
            <v>16.901123394102616</v>
          </cell>
          <cell r="E157">
            <v>15.803647849031023</v>
          </cell>
          <cell r="F157">
            <v>10.53576523268735</v>
          </cell>
          <cell r="G157">
            <v>34.680227224262502</v>
          </cell>
          <cell r="H157">
            <v>0</v>
          </cell>
          <cell r="I157">
            <v>20.632540247346039</v>
          </cell>
          <cell r="J157">
            <v>28.534364171861554</v>
          </cell>
          <cell r="K157">
            <v>12.072230995787589</v>
          </cell>
          <cell r="L157">
            <v>9.4382896876157538</v>
          </cell>
          <cell r="M157">
            <v>0</v>
          </cell>
          <cell r="N157">
            <v>0</v>
          </cell>
          <cell r="O157">
            <v>24.802947318618148</v>
          </cell>
          <cell r="P157">
            <v>17.120618503116937</v>
          </cell>
          <cell r="Q157">
            <v>66.068027813310181</v>
          </cell>
          <cell r="R157">
            <v>0</v>
          </cell>
          <cell r="S157">
            <v>4.1704070712720744</v>
          </cell>
          <cell r="T157">
            <v>57.068728343723109</v>
          </cell>
          <cell r="U157">
            <v>151.89061543790919</v>
          </cell>
          <cell r="V157">
            <v>77.262278373040516</v>
          </cell>
          <cell r="W157">
            <v>68.70196912148208</v>
          </cell>
          <cell r="X157">
            <v>25.461432645661091</v>
          </cell>
          <cell r="Y157">
            <v>89.525784161825669</v>
          </cell>
          <cell r="Z157">
            <v>65.095250879126425</v>
          </cell>
          <cell r="AA157">
            <v>52.342672490525636</v>
          </cell>
          <cell r="AB157">
            <v>206.96370753147775</v>
          </cell>
          <cell r="AC157">
            <v>0</v>
          </cell>
          <cell r="AD157">
            <v>141.5743453142361</v>
          </cell>
          <cell r="AE157">
            <v>138.12288074532728</v>
          </cell>
          <cell r="AF157">
            <v>82.064129290489092</v>
          </cell>
          <cell r="AG157">
            <v>96.979518102968427</v>
          </cell>
          <cell r="AH157">
            <v>60.649009957362239</v>
          </cell>
          <cell r="AI157">
            <v>58.525927328362641</v>
          </cell>
          <cell r="AJ157">
            <v>59.73762715258971</v>
          </cell>
          <cell r="AK157">
            <v>59.73762715258971</v>
          </cell>
          <cell r="AL157">
            <v>81.928023229844555</v>
          </cell>
          <cell r="AM157">
            <v>60.649009957362239</v>
          </cell>
          <cell r="AN157">
            <v>58.525927328362641</v>
          </cell>
          <cell r="AO157">
            <v>59.73762715258971</v>
          </cell>
          <cell r="AP157">
            <v>59.73762715258971</v>
          </cell>
          <cell r="AQ157">
            <v>60.974413575714983</v>
          </cell>
          <cell r="AR157">
            <v>60.974413575714983</v>
          </cell>
          <cell r="AS157">
            <v>63.525334507610431</v>
          </cell>
          <cell r="AT157">
            <v>63.525334507610431</v>
          </cell>
          <cell r="AU157">
            <v>2153.7088361801507</v>
          </cell>
          <cell r="AW157">
            <v>697.39106504392521</v>
          </cell>
          <cell r="AX157">
            <v>569.57771098739966</v>
          </cell>
          <cell r="AY157">
            <v>886.74006014882571</v>
          </cell>
          <cell r="AZ157">
            <v>1266.968776031325</v>
          </cell>
          <cell r="BB157">
            <v>0</v>
          </cell>
          <cell r="BC157">
            <v>0</v>
          </cell>
          <cell r="BD157">
            <v>0</v>
          </cell>
          <cell r="BE157">
            <v>0</v>
          </cell>
          <cell r="BF157">
            <v>2</v>
          </cell>
          <cell r="BG157">
            <v>0</v>
          </cell>
          <cell r="BH157">
            <v>15315.752528086719</v>
          </cell>
          <cell r="BI157">
            <v>7787.4515636581054</v>
          </cell>
          <cell r="BK157">
            <v>0</v>
          </cell>
          <cell r="BL157">
            <v>0</v>
          </cell>
          <cell r="BM157">
            <v>0</v>
          </cell>
        </row>
        <row r="158">
          <cell r="A158">
            <v>38412</v>
          </cell>
          <cell r="B158">
            <v>15.698134409308787</v>
          </cell>
          <cell r="C158">
            <v>22.149422522723366</v>
          </cell>
          <cell r="D158">
            <v>16.558306157764054</v>
          </cell>
          <cell r="E158">
            <v>15.483091472194966</v>
          </cell>
          <cell r="F158">
            <v>10.322060981463313</v>
          </cell>
          <cell r="G158">
            <v>33.976784063983381</v>
          </cell>
          <cell r="H158">
            <v>0</v>
          </cell>
          <cell r="I158">
            <v>20.214036088698965</v>
          </cell>
          <cell r="J158">
            <v>27.955581824796454</v>
          </cell>
          <cell r="K158">
            <v>11.827361541260045</v>
          </cell>
          <cell r="L158">
            <v>9.2468462958942208</v>
          </cell>
          <cell r="M158">
            <v>0</v>
          </cell>
          <cell r="N158">
            <v>0</v>
          </cell>
          <cell r="O158">
            <v>24.299851893861561</v>
          </cell>
          <cell r="P158">
            <v>16.773349094877876</v>
          </cell>
          <cell r="Q158">
            <v>64.727924071259451</v>
          </cell>
          <cell r="R158">
            <v>0</v>
          </cell>
          <cell r="S158">
            <v>4.0858158051625599</v>
          </cell>
          <cell r="T158">
            <v>55.911163649592908</v>
          </cell>
          <cell r="U158">
            <v>148.80971248276265</v>
          </cell>
          <cell r="V158">
            <v>75.69511386406424</v>
          </cell>
          <cell r="W158">
            <v>67.308439316625339</v>
          </cell>
          <cell r="X158">
            <v>24.944980705203001</v>
          </cell>
          <cell r="Y158">
            <v>87.709870438711349</v>
          </cell>
          <cell r="Z158">
            <v>63.774878647956626</v>
          </cell>
          <cell r="AA158">
            <v>51.28096967306454</v>
          </cell>
          <cell r="AB158">
            <v>202.76571875973252</v>
          </cell>
          <cell r="AC158">
            <v>0</v>
          </cell>
          <cell r="AD158">
            <v>138.70269443841309</v>
          </cell>
          <cell r="AE158">
            <v>135.32123832499232</v>
          </cell>
          <cell r="AF158">
            <v>80.399565500858856</v>
          </cell>
          <cell r="AG158">
            <v>95.012415112104179</v>
          </cell>
          <cell r="AH158">
            <v>59.418823922065457</v>
          </cell>
          <cell r="AI158">
            <v>57.338805254106816</v>
          </cell>
          <cell r="AJ158">
            <v>58.525927328362641</v>
          </cell>
          <cell r="AK158">
            <v>58.525927328362641</v>
          </cell>
          <cell r="AL158">
            <v>80.266220174070341</v>
          </cell>
          <cell r="AM158">
            <v>59.418823922065457</v>
          </cell>
          <cell r="AN158">
            <v>57.338805254106816</v>
          </cell>
          <cell r="AO158">
            <v>58.525927328362641</v>
          </cell>
          <cell r="AP158">
            <v>58.525927328362641</v>
          </cell>
          <cell r="AQ158">
            <v>59.73762715258971</v>
          </cell>
          <cell r="AR158">
            <v>59.73762715258971</v>
          </cell>
          <cell r="AS158">
            <v>62.236805981691226</v>
          </cell>
          <cell r="AT158">
            <v>62.236805981691226</v>
          </cell>
          <cell r="AU158">
            <v>2110.0236624860254</v>
          </cell>
          <cell r="AW158">
            <v>683.24539720926589</v>
          </cell>
          <cell r="AX158">
            <v>558.02457027552975</v>
          </cell>
          <cell r="AY158">
            <v>868.75369500122963</v>
          </cell>
          <cell r="AZ158">
            <v>1241.2699674847956</v>
          </cell>
          <cell r="BB158">
            <v>0</v>
          </cell>
          <cell r="BC158">
            <v>0</v>
          </cell>
          <cell r="BD158">
            <v>0</v>
          </cell>
          <cell r="BE158">
            <v>0</v>
          </cell>
          <cell r="BF158">
            <v>2</v>
          </cell>
          <cell r="BG158">
            <v>0</v>
          </cell>
          <cell r="BH158">
            <v>15517.987777355769</v>
          </cell>
          <cell r="BI158">
            <v>7675.6732316656498</v>
          </cell>
          <cell r="BK158">
            <v>0</v>
          </cell>
          <cell r="BL158">
            <v>0</v>
          </cell>
          <cell r="BM158">
            <v>0</v>
          </cell>
        </row>
        <row r="159">
          <cell r="A159">
            <v>38443</v>
          </cell>
          <cell r="B159">
            <v>15.379718234929022</v>
          </cell>
          <cell r="C159">
            <v>21.700150386269726</v>
          </cell>
          <cell r="D159">
            <v>16.22244252177444</v>
          </cell>
          <cell r="E159">
            <v>15.169037163217665</v>
          </cell>
          <cell r="F159">
            <v>10.112691442145112</v>
          </cell>
          <cell r="G159">
            <v>33.287609330394304</v>
          </cell>
          <cell r="H159">
            <v>0</v>
          </cell>
          <cell r="I159">
            <v>19.804020740867486</v>
          </cell>
          <cell r="J159">
            <v>27.388539322476326</v>
          </cell>
          <cell r="K159">
            <v>11.587458944124606</v>
          </cell>
          <cell r="L159">
            <v>9.0592860835883329</v>
          </cell>
          <cell r="M159">
            <v>0</v>
          </cell>
          <cell r="N159">
            <v>0</v>
          </cell>
          <cell r="O159">
            <v>23.806961103383294</v>
          </cell>
          <cell r="P159">
            <v>16.433123593485799</v>
          </cell>
          <cell r="Q159">
            <v>63.415002585118231</v>
          </cell>
          <cell r="R159">
            <v>0</v>
          </cell>
          <cell r="S159">
            <v>4.0029403625157718</v>
          </cell>
          <cell r="T159">
            <v>54.777078644952653</v>
          </cell>
          <cell r="U159">
            <v>145.79130162425858</v>
          </cell>
          <cell r="V159">
            <v>74.159737242397426</v>
          </cell>
          <cell r="W159">
            <v>65.943175445654575</v>
          </cell>
          <cell r="X159">
            <v>24.439004318517348</v>
          </cell>
          <cell r="Y159">
            <v>85.930790156160185</v>
          </cell>
          <cell r="Z159">
            <v>62.481288444742773</v>
          </cell>
          <cell r="AA159">
            <v>50.240802112000772</v>
          </cell>
          <cell r="AB159">
            <v>198.65288071290374</v>
          </cell>
          <cell r="AC159">
            <v>0</v>
          </cell>
          <cell r="AD159">
            <v>135.88929125382475</v>
          </cell>
          <cell r="AE159">
            <v>132.57642356571586</v>
          </cell>
          <cell r="AF159">
            <v>78.768765215864605</v>
          </cell>
          <cell r="AG159">
            <v>93.085212238835467</v>
          </cell>
          <cell r="AH159">
            <v>58.213590605411625</v>
          </cell>
          <cell r="AI159">
            <v>56.175762402231847</v>
          </cell>
          <cell r="AJ159">
            <v>57.338805254106816</v>
          </cell>
          <cell r="AK159">
            <v>57.338805254106816</v>
          </cell>
          <cell r="AL159">
            <v>78.638124625047922</v>
          </cell>
          <cell r="AM159">
            <v>58.213590605411625</v>
          </cell>
          <cell r="AN159">
            <v>56.175762402231847</v>
          </cell>
          <cell r="AO159">
            <v>57.338805254106816</v>
          </cell>
          <cell r="AP159">
            <v>57.338805254106816</v>
          </cell>
          <cell r="AQ159">
            <v>58.525927328362641</v>
          </cell>
          <cell r="AR159">
            <v>58.525927328362641</v>
          </cell>
          <cell r="AS159">
            <v>60.974413575714983</v>
          </cell>
          <cell r="AT159">
            <v>60.974413575714983</v>
          </cell>
          <cell r="AU159">
            <v>2067.2245855421324</v>
          </cell>
          <cell r="AW159">
            <v>669.38665579009773</v>
          </cell>
          <cell r="AX159">
            <v>546.70576994906025</v>
          </cell>
          <cell r="AY159">
            <v>851.13215980297446</v>
          </cell>
          <cell r="AZ159">
            <v>1216.092425739158</v>
          </cell>
          <cell r="BB159">
            <v>0</v>
          </cell>
          <cell r="BC159">
            <v>0</v>
          </cell>
          <cell r="BD159">
            <v>0</v>
          </cell>
          <cell r="BE159">
            <v>0</v>
          </cell>
          <cell r="BF159">
            <v>2</v>
          </cell>
          <cell r="BG159">
            <v>0</v>
          </cell>
          <cell r="BH159">
            <v>15355.372449159941</v>
          </cell>
          <cell r="BI159">
            <v>7770.4045219702302</v>
          </cell>
          <cell r="BK159">
            <v>0</v>
          </cell>
          <cell r="BL159">
            <v>0</v>
          </cell>
          <cell r="BM159">
            <v>0</v>
          </cell>
        </row>
        <row r="160">
          <cell r="A160">
            <v>38473</v>
          </cell>
          <cell r="B160">
            <v>15.067760717193613</v>
          </cell>
          <cell r="C160">
            <v>21.259991148917024</v>
          </cell>
          <cell r="D160">
            <v>15.89339144142339</v>
          </cell>
          <cell r="E160">
            <v>14.861353036136164</v>
          </cell>
          <cell r="F160">
            <v>9.9075686907574436</v>
          </cell>
          <cell r="G160">
            <v>32.612413607076569</v>
          </cell>
          <cell r="H160">
            <v>0</v>
          </cell>
          <cell r="I160">
            <v>19.402322019399971</v>
          </cell>
          <cell r="J160">
            <v>26.832998537468061</v>
          </cell>
          <cell r="K160">
            <v>11.352422458159571</v>
          </cell>
          <cell r="L160">
            <v>8.8755302854702141</v>
          </cell>
          <cell r="M160">
            <v>0</v>
          </cell>
          <cell r="N160">
            <v>0</v>
          </cell>
          <cell r="O160">
            <v>23.324067959491494</v>
          </cell>
          <cell r="P160">
            <v>16.099799122480839</v>
          </cell>
          <cell r="Q160">
            <v>62.128711998291401</v>
          </cell>
          <cell r="R160">
            <v>0</v>
          </cell>
          <cell r="S160">
            <v>3.9217459400914869</v>
          </cell>
          <cell r="T160">
            <v>53.665997074936122</v>
          </cell>
          <cell r="U160">
            <v>142.83411529175305</v>
          </cell>
          <cell r="V160">
            <v>72.655503732221206</v>
          </cell>
          <cell r="W160">
            <v>64.605604170980826</v>
          </cell>
          <cell r="X160">
            <v>23.94329100266382</v>
          </cell>
          <cell r="Y160">
            <v>84.187796195888723</v>
          </cell>
          <cell r="Z160">
            <v>61.213937030991588</v>
          </cell>
          <cell r="AA160">
            <v>49.221732992756401</v>
          </cell>
          <cell r="AB160">
            <v>194.62346621963673</v>
          </cell>
          <cell r="AC160">
            <v>0</v>
          </cell>
          <cell r="AD160">
            <v>133.13295428205296</v>
          </cell>
          <cell r="AE160">
            <v>129.88728379253914</v>
          </cell>
          <cell r="AF160">
            <v>77.171043586867683</v>
          </cell>
          <cell r="AG160">
            <v>91.197100161336479</v>
          </cell>
          <cell r="AH160">
            <v>57.032803874060079</v>
          </cell>
          <cell r="AI160">
            <v>55.036310357129061</v>
          </cell>
          <cell r="AJ160">
            <v>56.175762402231847</v>
          </cell>
          <cell r="AK160">
            <v>56.175762402231847</v>
          </cell>
          <cell r="AL160">
            <v>77.043052869982631</v>
          </cell>
          <cell r="AM160">
            <v>57.032803874060079</v>
          </cell>
          <cell r="AN160">
            <v>55.036310357129061</v>
          </cell>
          <cell r="AO160">
            <v>56.175762402231847</v>
          </cell>
          <cell r="AP160">
            <v>56.175762402231847</v>
          </cell>
          <cell r="AQ160">
            <v>57.338805254106816</v>
          </cell>
          <cell r="AR160">
            <v>57.338805254106816</v>
          </cell>
          <cell r="AS160">
            <v>59.73762715258971</v>
          </cell>
          <cell r="AT160">
            <v>59.73762715258971</v>
          </cell>
          <cell r="AU160">
            <v>2025.2936320320268</v>
          </cell>
          <cell r="AW160">
            <v>655.80902085844912</v>
          </cell>
          <cell r="AX160">
            <v>535.61655671902849</v>
          </cell>
          <cell r="AY160">
            <v>833.86805445454911</v>
          </cell>
          <cell r="AZ160">
            <v>1191.4255775774777</v>
          </cell>
          <cell r="BB160">
            <v>0</v>
          </cell>
          <cell r="BC160">
            <v>0</v>
          </cell>
          <cell r="BD160">
            <v>0</v>
          </cell>
          <cell r="BE160">
            <v>0</v>
          </cell>
          <cell r="BF160">
            <v>2</v>
          </cell>
          <cell r="BG160">
            <v>0</v>
          </cell>
          <cell r="BH160">
            <v>15577.698458296854</v>
          </cell>
          <cell r="BI160">
            <v>7820.0506993244198</v>
          </cell>
          <cell r="BK160">
            <v>0</v>
          </cell>
          <cell r="BL160">
            <v>0</v>
          </cell>
          <cell r="BM160">
            <v>0</v>
          </cell>
        </row>
        <row r="161">
          <cell r="A161">
            <v>38504</v>
          </cell>
          <cell r="B161">
            <v>14.762130850679446</v>
          </cell>
          <cell r="C161">
            <v>20.828759967397037</v>
          </cell>
          <cell r="D161">
            <v>15.571014732908447</v>
          </cell>
          <cell r="E161">
            <v>14.559909880122191</v>
          </cell>
          <cell r="F161">
            <v>9.7066065867481282</v>
          </cell>
          <cell r="G161">
            <v>31.950913348045908</v>
          </cell>
          <cell r="H161">
            <v>0</v>
          </cell>
          <cell r="I161">
            <v>19.008771232381729</v>
          </cell>
          <cell r="J161">
            <v>26.288726172442832</v>
          </cell>
          <cell r="K161">
            <v>11.122153380648898</v>
          </cell>
          <cell r="L161">
            <v>8.6955017339618692</v>
          </cell>
          <cell r="M161">
            <v>0</v>
          </cell>
          <cell r="N161">
            <v>0</v>
          </cell>
          <cell r="O161">
            <v>22.850969672969565</v>
          </cell>
          <cell r="P161">
            <v>15.773235703465701</v>
          </cell>
          <cell r="Q161">
            <v>60.868512137732992</v>
          </cell>
          <cell r="R161">
            <v>0</v>
          </cell>
          <cell r="S161">
            <v>3.8421984405877998</v>
          </cell>
          <cell r="T161">
            <v>52.577452344885664</v>
          </cell>
          <cell r="U161">
            <v>139.93691162561876</v>
          </cell>
          <cell r="V161">
            <v>71.181781636152891</v>
          </cell>
          <cell r="W161">
            <v>63.295163784420083</v>
          </cell>
          <cell r="X161">
            <v>23.45763258464131</v>
          </cell>
          <cell r="Y161">
            <v>82.480156593933089</v>
          </cell>
          <cell r="Z161">
            <v>59.972292187093835</v>
          </cell>
          <cell r="AA161">
            <v>48.223334360967272</v>
          </cell>
          <cell r="AB161">
            <v>190.6757831419942</v>
          </cell>
          <cell r="AC161">
            <v>0</v>
          </cell>
          <cell r="AD161">
            <v>130.43252600942779</v>
          </cell>
          <cell r="AE161">
            <v>127.25268971101093</v>
          </cell>
          <cell r="AF161">
            <v>75.605729656490496</v>
          </cell>
          <cell r="AG161">
            <v>89.347285973818671</v>
          </cell>
          <cell r="AH161">
            <v>55.875967860924604</v>
          </cell>
          <cell r="AI161">
            <v>53.919970610063153</v>
          </cell>
          <cell r="AJ161">
            <v>55.036310357129061</v>
          </cell>
          <cell r="AK161">
            <v>55.036310357129061</v>
          </cell>
          <cell r="AL161">
            <v>75.480335064301798</v>
          </cell>
          <cell r="AM161">
            <v>55.875967860924604</v>
          </cell>
          <cell r="AN161">
            <v>53.919970610063153</v>
          </cell>
          <cell r="AO161">
            <v>55.036310357129061</v>
          </cell>
          <cell r="AP161">
            <v>55.036310357129061</v>
          </cell>
          <cell r="AQ161">
            <v>56.175762402231847</v>
          </cell>
          <cell r="AR161">
            <v>56.175762402231847</v>
          </cell>
          <cell r="AS161">
            <v>58.525927328362641</v>
          </cell>
          <cell r="AT161">
            <v>58.525927328362641</v>
          </cell>
          <cell r="AU161">
            <v>1984.2131932045356</v>
          </cell>
          <cell r="AW161">
            <v>642.50679053599379</v>
          </cell>
          <cell r="AX161">
            <v>524.75227371073663</v>
          </cell>
          <cell r="AY161">
            <v>816.95412895780532</v>
          </cell>
          <cell r="AZ161">
            <v>1167.2590642467303</v>
          </cell>
          <cell r="BB161">
            <v>0</v>
          </cell>
          <cell r="BC161">
            <v>0</v>
          </cell>
          <cell r="BD161">
            <v>0</v>
          </cell>
          <cell r="BE161">
            <v>0</v>
          </cell>
          <cell r="BF161">
            <v>2</v>
          </cell>
          <cell r="BG161">
            <v>0</v>
          </cell>
          <cell r="BH161">
            <v>15433.365577165816</v>
          </cell>
          <cell r="BI161">
            <v>7978.1408144206198</v>
          </cell>
          <cell r="BK161">
            <v>0</v>
          </cell>
          <cell r="BL161">
            <v>0</v>
          </cell>
          <cell r="BM161">
            <v>0</v>
          </cell>
        </row>
        <row r="162">
          <cell r="A162">
            <v>38534</v>
          </cell>
          <cell r="B162">
            <v>14.462700287237492</v>
          </cell>
          <cell r="C162">
            <v>20.406275747746061</v>
          </cell>
          <cell r="D162">
            <v>15.255177015305291</v>
          </cell>
          <cell r="E162">
            <v>14.264581105220538</v>
          </cell>
          <cell r="F162">
            <v>9.5097207368136925</v>
          </cell>
          <cell r="G162">
            <v>31.302830758678393</v>
          </cell>
          <cell r="H162">
            <v>0</v>
          </cell>
          <cell r="I162">
            <v>18.623203109593462</v>
          </cell>
          <cell r="J162">
            <v>25.755493662203737</v>
          </cell>
          <cell r="K162">
            <v>10.896555010932358</v>
          </cell>
          <cell r="L162">
            <v>8.5191248267289374</v>
          </cell>
          <cell r="M162">
            <v>0</v>
          </cell>
          <cell r="N162">
            <v>0</v>
          </cell>
          <cell r="O162">
            <v>22.387467567915582</v>
          </cell>
          <cell r="P162">
            <v>15.453296197322244</v>
          </cell>
          <cell r="Q162">
            <v>59.633873787102473</v>
          </cell>
          <cell r="R162">
            <v>0</v>
          </cell>
          <cell r="S162">
            <v>3.7642644583220859</v>
          </cell>
          <cell r="T162">
            <v>51.510987324407473</v>
          </cell>
          <cell r="U162">
            <v>137.09847395573067</v>
          </cell>
          <cell r="V162">
            <v>69.737952069967037</v>
          </cell>
          <cell r="W162">
            <v>62.011303971305956</v>
          </cell>
          <cell r="X162">
            <v>22.981825113966426</v>
          </cell>
          <cell r="Y162">
            <v>80.807154233263375</v>
          </cell>
          <cell r="Z162">
            <v>58.755832488820637</v>
          </cell>
          <cell r="AA162">
            <v>47.245186942765137</v>
          </cell>
          <cell r="AB162">
            <v>186.80817366484916</v>
          </cell>
          <cell r="AC162">
            <v>0</v>
          </cell>
          <cell r="AD162">
            <v>127.78687240093382</v>
          </cell>
          <cell r="AE162">
            <v>124.67153493294457</v>
          </cell>
          <cell r="AF162">
            <v>74.072166076850436</v>
          </cell>
          <cell r="AG162">
            <v>87.534992853552865</v>
          </cell>
          <cell r="AH162">
            <v>54.742596756935839</v>
          </cell>
          <cell r="AI162">
            <v>52.826274358224168</v>
          </cell>
          <cell r="AJ162">
            <v>53.919970610063153</v>
          </cell>
          <cell r="AK162">
            <v>53.919970610063153</v>
          </cell>
          <cell r="AL162">
            <v>73.949314950355912</v>
          </cell>
          <cell r="AM162">
            <v>54.742596756935839</v>
          </cell>
          <cell r="AN162">
            <v>52.826274358224168</v>
          </cell>
          <cell r="AO162">
            <v>53.919970610063153</v>
          </cell>
          <cell r="AP162">
            <v>53.919970610063153</v>
          </cell>
          <cell r="AQ162">
            <v>55.036310357129061</v>
          </cell>
          <cell r="AR162">
            <v>55.036310357129061</v>
          </cell>
          <cell r="AS162">
            <v>57.338805254106816</v>
          </cell>
          <cell r="AT162">
            <v>57.338805254106816</v>
          </cell>
          <cell r="AU162">
            <v>1943.9660174790313</v>
          </cell>
          <cell r="AW162">
            <v>629.47437859956801</v>
          </cell>
          <cell r="AX162">
            <v>514.10835850811407</v>
          </cell>
          <cell r="AY162">
            <v>800.3832803713492</v>
          </cell>
          <cell r="AZ162">
            <v>1143.5827371076821</v>
          </cell>
          <cell r="BB162">
            <v>0</v>
          </cell>
          <cell r="BC162">
            <v>0</v>
          </cell>
          <cell r="BD162">
            <v>0</v>
          </cell>
          <cell r="BE162">
            <v>0</v>
          </cell>
          <cell r="BF162">
            <v>2</v>
          </cell>
          <cell r="BG162">
            <v>0</v>
          </cell>
          <cell r="BH162">
            <v>15393.803973290567</v>
          </cell>
          <cell r="BI162">
            <v>8034.3201565572126</v>
          </cell>
          <cell r="BK162">
            <v>0</v>
          </cell>
          <cell r="BL162">
            <v>0</v>
          </cell>
          <cell r="BM162">
            <v>0</v>
          </cell>
        </row>
        <row r="163">
          <cell r="A163">
            <v>38565</v>
          </cell>
          <cell r="B163">
            <v>14.169343282093461</v>
          </cell>
          <cell r="C163">
            <v>19.992361069255168</v>
          </cell>
          <cell r="D163">
            <v>14.945745653715012</v>
          </cell>
          <cell r="E163">
            <v>13.97524268918807</v>
          </cell>
          <cell r="F163">
            <v>9.3168284594587139</v>
          </cell>
          <cell r="G163">
            <v>30.667893679051588</v>
          </cell>
          <cell r="H163">
            <v>0</v>
          </cell>
          <cell r="I163">
            <v>18.245455733106628</v>
          </cell>
          <cell r="J163">
            <v>25.233077077700667</v>
          </cell>
          <cell r="K163">
            <v>10.675532609796445</v>
          </cell>
          <cell r="L163">
            <v>8.3463254949317687</v>
          </cell>
          <cell r="M163">
            <v>0</v>
          </cell>
          <cell r="N163">
            <v>0</v>
          </cell>
          <cell r="O163">
            <v>21.933366998309069</v>
          </cell>
          <cell r="P163">
            <v>15.139846246620403</v>
          </cell>
          <cell r="Q163">
            <v>58.424278464522295</v>
          </cell>
          <cell r="R163">
            <v>0</v>
          </cell>
          <cell r="S163">
            <v>3.6879112652024069</v>
          </cell>
          <cell r="T163">
            <v>50.466154155401334</v>
          </cell>
          <cell r="U163">
            <v>134.31761029052973</v>
          </cell>
          <cell r="V163">
            <v>68.323408702697193</v>
          </cell>
          <cell r="W163">
            <v>60.753485579387032</v>
          </cell>
          <cell r="X163">
            <v>22.515668777025226</v>
          </cell>
          <cell r="Y163">
            <v>79.168086542632977</v>
          </cell>
          <cell r="Z163">
            <v>57.564047088353277</v>
          </cell>
          <cell r="AA163">
            <v>46.286879968705122</v>
          </cell>
          <cell r="AB163">
            <v>183.01901359969139</v>
          </cell>
          <cell r="AC163">
            <v>0</v>
          </cell>
          <cell r="AD163">
            <v>125.19488242397628</v>
          </cell>
          <cell r="AE163">
            <v>122.14273551179416</v>
          </cell>
          <cell r="AF163">
            <v>72.569708833509011</v>
          </cell>
          <cell r="AG163">
            <v>85.759459734645418</v>
          </cell>
          <cell r="AH163">
            <v>53.632214607027549</v>
          </cell>
          <cell r="AI163">
            <v>51.754762307855486</v>
          </cell>
          <cell r="AJ163">
            <v>52.826274358224168</v>
          </cell>
          <cell r="AK163">
            <v>52.826274358224168</v>
          </cell>
          <cell r="AL163">
            <v>72.449349581825643</v>
          </cell>
          <cell r="AM163">
            <v>53.632214607027549</v>
          </cell>
          <cell r="AN163">
            <v>51.754762307855486</v>
          </cell>
          <cell r="AO163">
            <v>52.826274358224168</v>
          </cell>
          <cell r="AP163">
            <v>52.826274358224168</v>
          </cell>
          <cell r="AQ163">
            <v>53.919970610063153</v>
          </cell>
          <cell r="AR163">
            <v>53.919970610063153</v>
          </cell>
          <cell r="AS163">
            <v>56.175762402231847</v>
          </cell>
          <cell r="AT163">
            <v>56.175762402231847</v>
          </cell>
          <cell r="AU163">
            <v>1904.535203200687</v>
          </cell>
          <cell r="AW163">
            <v>616.70631213525621</v>
          </cell>
          <cell r="AX163">
            <v>503.68034123774703</v>
          </cell>
          <cell r="AY163">
            <v>784.14854982768361</v>
          </cell>
          <cell r="AZ163">
            <v>1120.3866533730034</v>
          </cell>
          <cell r="BB163">
            <v>0</v>
          </cell>
          <cell r="BC163">
            <v>0</v>
          </cell>
          <cell r="BD163">
            <v>0</v>
          </cell>
          <cell r="BE163">
            <v>0</v>
          </cell>
          <cell r="BF163">
            <v>2</v>
          </cell>
          <cell r="BG163">
            <v>0</v>
          </cell>
          <cell r="BH163">
            <v>15404.830653757257</v>
          </cell>
          <cell r="BI163">
            <v>8213.2259576264059</v>
          </cell>
          <cell r="BK163">
            <v>0</v>
          </cell>
          <cell r="BL163">
            <v>0</v>
          </cell>
          <cell r="BM163">
            <v>0</v>
          </cell>
        </row>
        <row r="164">
          <cell r="A164">
            <v>38596</v>
          </cell>
          <cell r="B164">
            <v>13.881936641041744</v>
          </cell>
          <cell r="C164">
            <v>19.586842109963019</v>
          </cell>
          <cell r="D164">
            <v>14.64259070356457</v>
          </cell>
          <cell r="E164">
            <v>13.691773125411034</v>
          </cell>
          <cell r="F164">
            <v>9.1278487502740226</v>
          </cell>
          <cell r="G164">
            <v>30.04583546965198</v>
          </cell>
          <cell r="H164">
            <v>0</v>
          </cell>
          <cell r="I164">
            <v>17.875370469286608</v>
          </cell>
          <cell r="J164">
            <v>24.721257031992131</v>
          </cell>
          <cell r="K164">
            <v>10.458993359688987</v>
          </cell>
          <cell r="L164">
            <v>8.1770311721204827</v>
          </cell>
          <cell r="M164">
            <v>0</v>
          </cell>
          <cell r="N164">
            <v>0</v>
          </cell>
          <cell r="O164">
            <v>21.48847726627011</v>
          </cell>
          <cell r="P164">
            <v>14.83275421919528</v>
          </cell>
          <cell r="Q164">
            <v>57.239218204843297</v>
          </cell>
          <cell r="R164">
            <v>0</v>
          </cell>
          <cell r="S164">
            <v>3.6131067969834669</v>
          </cell>
          <cell r="T164">
            <v>49.442514063984262</v>
          </cell>
          <cell r="U164">
            <v>131.59315281645044</v>
          </cell>
          <cell r="V164">
            <v>66.937557502009469</v>
          </cell>
          <cell r="W164">
            <v>59.521180392411864</v>
          </cell>
          <cell r="X164">
            <v>22.058967813162223</v>
          </cell>
          <cell r="Y164">
            <v>77.562265201536349</v>
          </cell>
          <cell r="Z164">
            <v>56.396435499754503</v>
          </cell>
          <cell r="AA164">
            <v>45.348011001264588</v>
          </cell>
          <cell r="AB164">
            <v>179.30671170255545</v>
          </cell>
          <cell r="AC164">
            <v>0</v>
          </cell>
          <cell r="AD164">
            <v>122.655467581807</v>
          </cell>
          <cell r="AE164">
            <v>119.66522948745522</v>
          </cell>
          <cell r="AF164">
            <v>71.097726975020336</v>
          </cell>
          <cell r="AG164">
            <v>84.019940988431316</v>
          </cell>
          <cell r="AH164">
            <v>52.544355110261002</v>
          </cell>
          <cell r="AI164">
            <v>50.704984481375085</v>
          </cell>
          <cell r="AJ164">
            <v>51.754762307855486</v>
          </cell>
          <cell r="AK164">
            <v>51.754762307855486</v>
          </cell>
          <cell r="AL164">
            <v>70.979809053718853</v>
          </cell>
          <cell r="AM164">
            <v>52.544355110261002</v>
          </cell>
          <cell r="AN164">
            <v>50.704984481375085</v>
          </cell>
          <cell r="AO164">
            <v>51.754762307855486</v>
          </cell>
          <cell r="AP164">
            <v>51.754762307855486</v>
          </cell>
          <cell r="AQ164">
            <v>52.826274358224168</v>
          </cell>
          <cell r="AR164">
            <v>52.826274358224168</v>
          </cell>
          <cell r="AS164">
            <v>55.036310357129061</v>
          </cell>
          <cell r="AT164">
            <v>55.036310357129061</v>
          </cell>
          <cell r="AU164">
            <v>1865.9041915426938</v>
          </cell>
          <cell r="AW164">
            <v>604.19722924006089</v>
          </cell>
          <cell r="AX164">
            <v>493.46384269177241</v>
          </cell>
          <cell r="AY164">
            <v>768.24311961086039</v>
          </cell>
          <cell r="AZ164">
            <v>1097.6610719318332</v>
          </cell>
          <cell r="BB164">
            <v>0</v>
          </cell>
          <cell r="BC164">
            <v>0</v>
          </cell>
          <cell r="BD164">
            <v>0</v>
          </cell>
          <cell r="BE164">
            <v>0</v>
          </cell>
          <cell r="BF164">
            <v>2</v>
          </cell>
          <cell r="BG164">
            <v>0</v>
          </cell>
          <cell r="BH164">
            <v>15443.77545044498</v>
          </cell>
          <cell r="BI164">
            <v>8089.9057366150782</v>
          </cell>
          <cell r="BK164">
            <v>0</v>
          </cell>
          <cell r="BL164">
            <v>0</v>
          </cell>
          <cell r="BM164">
            <v>0</v>
          </cell>
        </row>
        <row r="165">
          <cell r="A165">
            <v>38626</v>
          </cell>
          <cell r="B165">
            <v>13.600359668710455</v>
          </cell>
          <cell r="C165">
            <v>19.189548573659966</v>
          </cell>
          <cell r="D165">
            <v>14.345584856037046</v>
          </cell>
          <cell r="E165">
            <v>13.414053371878804</v>
          </cell>
          <cell r="F165">
            <v>8.9427022479192022</v>
          </cell>
          <cell r="G165">
            <v>29.436394899400696</v>
          </cell>
          <cell r="H165">
            <v>0</v>
          </cell>
          <cell r="I165">
            <v>17.512791902175085</v>
          </cell>
          <cell r="J165">
            <v>24.219818588114496</v>
          </cell>
          <cell r="K165">
            <v>10.246846325740757</v>
          </cell>
          <cell r="L165">
            <v>8.0111707637609566</v>
          </cell>
          <cell r="M165">
            <v>0</v>
          </cell>
          <cell r="N165">
            <v>0</v>
          </cell>
          <cell r="O165">
            <v>21.052611541976471</v>
          </cell>
          <cell r="P165">
            <v>14.531891152868697</v>
          </cell>
          <cell r="Q165">
            <v>56.078195346326616</v>
          </cell>
          <cell r="R165">
            <v>0</v>
          </cell>
          <cell r="S165">
            <v>3.5398196398013506</v>
          </cell>
          <cell r="T165">
            <v>48.439637176228992</v>
          </cell>
          <cell r="U165">
            <v>128.92395740750177</v>
          </cell>
          <cell r="V165">
            <v>65.579816484740789</v>
          </cell>
          <cell r="W165">
            <v>58.313870908306477</v>
          </cell>
          <cell r="X165">
            <v>21.611530432471408</v>
          </cell>
          <cell r="Y165">
            <v>75.989015851151322</v>
          </cell>
          <cell r="Z165">
            <v>55.252507388791308</v>
          </cell>
          <cell r="AA165">
            <v>44.428185765840965</v>
          </cell>
          <cell r="AB165">
            <v>175.6697090057836</v>
          </cell>
          <cell r="AC165">
            <v>0</v>
          </cell>
          <cell r="AD165">
            <v>120.16756145641412</v>
          </cell>
          <cell r="AE165">
            <v>117.2379764402984</v>
          </cell>
          <cell r="AF165">
            <v>69.655602347965385</v>
          </cell>
          <cell r="AG165">
            <v>82.315706110350163</v>
          </cell>
          <cell r="AH165">
            <v>51.478561424003615</v>
          </cell>
          <cell r="AI165">
            <v>49.67650002840908</v>
          </cell>
          <cell r="AJ165">
            <v>50.704984481375085</v>
          </cell>
          <cell r="AK165">
            <v>50.704984481375085</v>
          </cell>
          <cell r="AL165">
            <v>69.540076237844303</v>
          </cell>
          <cell r="AM165">
            <v>51.478561424003615</v>
          </cell>
          <cell r="AN165">
            <v>49.67650002840908</v>
          </cell>
          <cell r="AO165">
            <v>50.704984481375085</v>
          </cell>
          <cell r="AP165">
            <v>50.704984481375085</v>
          </cell>
          <cell r="AQ165">
            <v>51.754762307855486</v>
          </cell>
          <cell r="AR165">
            <v>51.754762307855486</v>
          </cell>
          <cell r="AS165">
            <v>53.919970610063153</v>
          </cell>
          <cell r="AT165">
            <v>53.919970610063153</v>
          </cell>
          <cell r="AU165">
            <v>1828.056759552439</v>
          </cell>
          <cell r="AW165">
            <v>591.9418767701909</v>
          </cell>
          <cell r="AX165">
            <v>483.45457248884441</v>
          </cell>
          <cell r="AY165">
            <v>752.66031029340365</v>
          </cell>
          <cell r="AZ165">
            <v>1075.3964492590353</v>
          </cell>
          <cell r="BB165">
            <v>0</v>
          </cell>
          <cell r="BC165">
            <v>0</v>
          </cell>
          <cell r="BD165">
            <v>0</v>
          </cell>
          <cell r="BE165">
            <v>0</v>
          </cell>
          <cell r="BF165">
            <v>2</v>
          </cell>
          <cell r="BG165">
            <v>0</v>
          </cell>
          <cell r="BH165">
            <v>15269.090518942499</v>
          </cell>
          <cell r="BI165">
            <v>7774.2755392523468</v>
          </cell>
          <cell r="BK165">
            <v>0</v>
          </cell>
          <cell r="BL165">
            <v>0</v>
          </cell>
          <cell r="BM165">
            <v>0</v>
          </cell>
        </row>
        <row r="166">
          <cell r="A166">
            <v>38657</v>
          </cell>
          <cell r="B166">
            <v>13.324494117875851</v>
          </cell>
          <cell r="C166">
            <v>18.800313618372783</v>
          </cell>
          <cell r="D166">
            <v>14.054603384608765</v>
          </cell>
          <cell r="E166">
            <v>13.14196680119262</v>
          </cell>
          <cell r="F166">
            <v>8.7613112007950793</v>
          </cell>
          <cell r="G166">
            <v>28.839316035950457</v>
          </cell>
          <cell r="H166">
            <v>0</v>
          </cell>
          <cell r="I166">
            <v>17.157567768223679</v>
          </cell>
          <cell r="J166">
            <v>23.728551168819994</v>
          </cell>
          <cell r="K166">
            <v>10.039002417577699</v>
          </cell>
          <cell r="L166">
            <v>7.8486746173789292</v>
          </cell>
          <cell r="M166">
            <v>0</v>
          </cell>
          <cell r="N166">
            <v>0</v>
          </cell>
          <cell r="O166">
            <v>20.625586785205098</v>
          </cell>
          <cell r="P166">
            <v>14.237130701291997</v>
          </cell>
          <cell r="Q166">
            <v>54.94072232165243</v>
          </cell>
          <cell r="R166">
            <v>0</v>
          </cell>
          <cell r="S166">
            <v>3.4680190169813851</v>
          </cell>
          <cell r="T166">
            <v>47.457102337639988</v>
          </cell>
          <cell r="U166">
            <v>126.30890314479566</v>
          </cell>
          <cell r="V166">
            <v>64.249615472497211</v>
          </cell>
          <cell r="W166">
            <v>57.131050121851253</v>
          </cell>
          <cell r="X166">
            <v>21.173168735254777</v>
          </cell>
          <cell r="Y166">
            <v>74.447677811144544</v>
          </cell>
          <cell r="Z166">
            <v>54.131782367020826</v>
          </cell>
          <cell r="AA166">
            <v>43.527017985177565</v>
          </cell>
          <cell r="AB166">
            <v>172.10647816334293</v>
          </cell>
          <cell r="AC166">
            <v>0</v>
          </cell>
          <cell r="AD166">
            <v>117.73011926068372</v>
          </cell>
          <cell r="AE166">
            <v>114.85995705424904</v>
          </cell>
          <cell r="AF166">
            <v>68.242729337360686</v>
          </cell>
          <cell r="AG166">
            <v>80.646039413173455</v>
          </cell>
          <cell r="AH166">
            <v>50.434385972079532</v>
          </cell>
          <cell r="AI166">
            <v>48.668877040658224</v>
          </cell>
          <cell r="AJ166">
            <v>49.67650002840908</v>
          </cell>
          <cell r="AK166">
            <v>49.67650002840908</v>
          </cell>
          <cell r="AL166">
            <v>68.12954652365093</v>
          </cell>
          <cell r="AM166">
            <v>50.434385972079532</v>
          </cell>
          <cell r="AN166">
            <v>48.668877040658224</v>
          </cell>
          <cell r="AO166">
            <v>49.67650002840908</v>
          </cell>
          <cell r="AP166">
            <v>49.67650002840908</v>
          </cell>
          <cell r="AQ166">
            <v>50.704984481375085</v>
          </cell>
          <cell r="AR166">
            <v>50.704984481375085</v>
          </cell>
          <cell r="AS166">
            <v>52.826274358224168</v>
          </cell>
          <cell r="AT166">
            <v>52.826274358224168</v>
          </cell>
          <cell r="AU166">
            <v>1790.9770133387367</v>
          </cell>
          <cell r="AW166">
            <v>579.93510813502292</v>
          </cell>
          <cell r="AX166">
            <v>473.64832727240537</v>
          </cell>
          <cell r="AY166">
            <v>737.39357793130853</v>
          </cell>
          <cell r="AZ166">
            <v>1053.5834354074282</v>
          </cell>
          <cell r="BB166">
            <v>0</v>
          </cell>
          <cell r="BC166">
            <v>0</v>
          </cell>
          <cell r="BD166">
            <v>0</v>
          </cell>
          <cell r="BE166">
            <v>0</v>
          </cell>
          <cell r="BF166">
            <v>2</v>
          </cell>
          <cell r="BG166">
            <v>0</v>
          </cell>
          <cell r="BH166">
            <v>15600.706279131118</v>
          </cell>
          <cell r="BI166">
            <v>8033.6001831396898</v>
          </cell>
          <cell r="BK166">
            <v>0</v>
          </cell>
          <cell r="BL166">
            <v>0</v>
          </cell>
          <cell r="BM166">
            <v>0</v>
          </cell>
        </row>
        <row r="167">
          <cell r="A167">
            <v>38687</v>
          </cell>
          <cell r="B167">
            <v>13.054224139804838</v>
          </cell>
          <cell r="C167">
            <v>18.418973786299983</v>
          </cell>
          <cell r="D167">
            <v>13.769524092670848</v>
          </cell>
          <cell r="E167">
            <v>12.875399151588333</v>
          </cell>
          <cell r="F167">
            <v>8.5835994343922213</v>
          </cell>
          <cell r="G167">
            <v>28.254348138207718</v>
          </cell>
          <cell r="H167">
            <v>0</v>
          </cell>
          <cell r="I167">
            <v>16.809548892351415</v>
          </cell>
          <cell r="J167">
            <v>23.247248468145589</v>
          </cell>
          <cell r="K167">
            <v>9.8353743519077579</v>
          </cell>
          <cell r="L167">
            <v>7.6894744933097021</v>
          </cell>
          <cell r="M167">
            <v>0</v>
          </cell>
          <cell r="N167">
            <v>0</v>
          </cell>
          <cell r="O167">
            <v>20.207223668465037</v>
          </cell>
          <cell r="P167">
            <v>13.948349080887354</v>
          </cell>
          <cell r="Q167">
            <v>53.826321453167843</v>
          </cell>
          <cell r="R167">
            <v>0</v>
          </cell>
          <cell r="S167">
            <v>3.397674776113587</v>
          </cell>
          <cell r="T167">
            <v>46.494496936291178</v>
          </cell>
          <cell r="U167">
            <v>123.74689184582112</v>
          </cell>
          <cell r="V167">
            <v>62.946395852209584</v>
          </cell>
          <cell r="W167">
            <v>55.972221311765949</v>
          </cell>
          <cell r="X167">
            <v>20.743698633114537</v>
          </cell>
          <cell r="Y167">
            <v>72.937603802221233</v>
          </cell>
          <cell r="Z167">
            <v>53.033789790052964</v>
          </cell>
          <cell r="AA167">
            <v>42.644129217147857</v>
          </cell>
          <cell r="AB167">
            <v>168.61552280942206</v>
          </cell>
          <cell r="AC167">
            <v>0</v>
          </cell>
          <cell r="AD167">
            <v>115.34211739964532</v>
          </cell>
          <cell r="AE167">
            <v>112.53017268872911</v>
          </cell>
          <cell r="AF167">
            <v>66.858514612332542</v>
          </cell>
          <cell r="AG167">
            <v>79.010239726454301</v>
          </cell>
          <cell r="AH167">
            <v>49.411390256811657</v>
          </cell>
          <cell r="AI167">
            <v>47.681692370519585</v>
          </cell>
          <cell r="AJ167">
            <v>48.668877040658224</v>
          </cell>
          <cell r="AK167">
            <v>48.668877040658224</v>
          </cell>
          <cell r="AL167">
            <v>66.747627564323821</v>
          </cell>
          <cell r="AM167">
            <v>49.411390256811657</v>
          </cell>
          <cell r="AN167">
            <v>47.681692370519585</v>
          </cell>
          <cell r="AO167">
            <v>48.668877040658224</v>
          </cell>
          <cell r="AP167">
            <v>48.668877040658224</v>
          </cell>
          <cell r="AQ167">
            <v>49.67650002840908</v>
          </cell>
          <cell r="AR167">
            <v>49.67650002840908</v>
          </cell>
          <cell r="AS167">
            <v>51.754762307855486</v>
          </cell>
          <cell r="AT167">
            <v>51.754762307855486</v>
          </cell>
          <cell r="AU167">
            <v>1754.6493813972463</v>
          </cell>
          <cell r="AW167">
            <v>568.17188113580903</v>
          </cell>
          <cell r="AX167">
            <v>464.04098894550054</v>
          </cell>
          <cell r="AY167">
            <v>722.43651131593674</v>
          </cell>
          <cell r="AZ167">
            <v>1032.2128700813096</v>
          </cell>
          <cell r="BB167">
            <v>0</v>
          </cell>
          <cell r="BC167">
            <v>0</v>
          </cell>
          <cell r="BD167">
            <v>0</v>
          </cell>
          <cell r="BE167">
            <v>0</v>
          </cell>
          <cell r="BF167">
            <v>2</v>
          </cell>
          <cell r="BG167">
            <v>0</v>
          </cell>
          <cell r="BH167">
            <v>15300.051981970482</v>
          </cell>
          <cell r="BI167">
            <v>8018.6651066202949</v>
          </cell>
          <cell r="BK167">
            <v>0</v>
          </cell>
          <cell r="BL167">
            <v>0</v>
          </cell>
          <cell r="BM167">
            <v>0</v>
          </cell>
        </row>
        <row r="168">
          <cell r="B168">
            <v>14.640209042455147</v>
          </cell>
          <cell r="C168">
            <v>20.656733306477818</v>
          </cell>
          <cell r="D168">
            <v>15.44241227765816</v>
          </cell>
          <cell r="E168">
            <v>14.439658233654391</v>
          </cell>
          <cell r="F168">
            <v>9.6264388224362616</v>
          </cell>
          <cell r="G168">
            <v>31.687027790519341</v>
          </cell>
          <cell r="H168">
            <v>0</v>
          </cell>
          <cell r="I168">
            <v>18.85177602727099</v>
          </cell>
          <cell r="J168">
            <v>26.071605144098196</v>
          </cell>
          <cell r="K168">
            <v>11.030294484041553</v>
          </cell>
          <cell r="L168">
            <v>8.623684778432489</v>
          </cell>
          <cell r="M168">
            <v>0</v>
          </cell>
          <cell r="N168">
            <v>0</v>
          </cell>
          <cell r="O168">
            <v>22.662241394485378</v>
          </cell>
          <cell r="P168">
            <v>15.64296308645892</v>
          </cell>
          <cell r="Q168">
            <v>60.365793449027322</v>
          </cell>
          <cell r="R168">
            <v>0</v>
          </cell>
          <cell r="S168">
            <v>3.8104653672143529</v>
          </cell>
          <cell r="T168">
            <v>52.143210288196393</v>
          </cell>
          <cell r="U168">
            <v>138.78115969012271</v>
          </cell>
          <cell r="V168">
            <v>70.593884697865875</v>
          </cell>
          <cell r="W168">
            <v>62.77240315463645</v>
          </cell>
          <cell r="X168">
            <v>23.263893820887631</v>
          </cell>
          <cell r="Y168">
            <v>81.798945328684567</v>
          </cell>
          <cell r="Z168">
            <v>59.476975462105607</v>
          </cell>
          <cell r="AA168">
            <v>47.825053368652163</v>
          </cell>
          <cell r="AB168">
            <v>189.10097415944233</v>
          </cell>
          <cell r="AC168">
            <v>0</v>
          </cell>
          <cell r="AD168">
            <v>129.35527167648709</v>
          </cell>
          <cell r="AE168">
            <v>126.20169794106208</v>
          </cell>
          <cell r="AF168">
            <v>74.981294921080178</v>
          </cell>
          <cell r="AG168">
            <v>88.609358449936835</v>
          </cell>
          <cell r="AH168">
            <v>55.414483058574874</v>
          </cell>
          <cell r="AI168">
            <v>53.474640570472211</v>
          </cell>
          <cell r="AJ168">
            <v>54.581760364000814</v>
          </cell>
          <cell r="AK168">
            <v>54.581760364000814</v>
          </cell>
          <cell r="AL168">
            <v>74.856935974461607</v>
          </cell>
          <cell r="AM168">
            <v>55.414483058574874</v>
          </cell>
          <cell r="AN168">
            <v>53.474640570472211</v>
          </cell>
          <cell r="AO168">
            <v>54.581760364000814</v>
          </cell>
          <cell r="AP168">
            <v>54.581760364000814</v>
          </cell>
          <cell r="AQ168">
            <v>55.711801568952588</v>
          </cell>
          <cell r="AR168">
            <v>55.711801568952588</v>
          </cell>
          <cell r="AS168">
            <v>58.042556264926404</v>
          </cell>
          <cell r="AT168">
            <v>58.042556264926404</v>
          </cell>
          <cell r="BA168">
            <v>600</v>
          </cell>
        </row>
        <row r="169">
          <cell r="A169">
            <v>38718</v>
          </cell>
          <cell r="B169">
            <v>12.78943623560472</v>
          </cell>
          <cell r="C169">
            <v>18.045368935168309</v>
          </cell>
          <cell r="D169">
            <v>13.490227262213189</v>
          </cell>
          <cell r="E169">
            <v>12.614238478952601</v>
          </cell>
          <cell r="F169">
            <v>8.4094923193017337</v>
          </cell>
          <cell r="G169">
            <v>27.681245551034859</v>
          </cell>
          <cell r="H169">
            <v>0</v>
          </cell>
          <cell r="I169">
            <v>16.468589125299211</v>
          </cell>
          <cell r="J169">
            <v>22.775708364775515</v>
          </cell>
          <cell r="K169">
            <v>9.6358766158665734</v>
          </cell>
          <cell r="L169">
            <v>7.5335035360411391</v>
          </cell>
          <cell r="M169">
            <v>0</v>
          </cell>
          <cell r="N169">
            <v>0</v>
          </cell>
          <cell r="O169">
            <v>19.79734650168951</v>
          </cell>
          <cell r="P169">
            <v>13.66542501886531</v>
          </cell>
          <cell r="Q169">
            <v>52.734524752287903</v>
          </cell>
          <cell r="R169">
            <v>0</v>
          </cell>
          <cell r="S169">
            <v>3.3287573763902687</v>
          </cell>
          <cell r="T169">
            <v>45.551416729551029</v>
          </cell>
          <cell r="U169">
            <v>121.23684760326658</v>
          </cell>
          <cell r="V169">
            <v>61.669610341546004</v>
          </cell>
          <cell r="W169">
            <v>54.836897832113387</v>
          </cell>
          <cell r="X169">
            <v>20.322939771645856</v>
          </cell>
          <cell r="Y169">
            <v>71.458159674302536</v>
          </cell>
          <cell r="Z169">
            <v>51.95806855990503</v>
          </cell>
          <cell r="AA169">
            <v>41.779148695830074</v>
          </cell>
          <cell r="AB169">
            <v>165.19537693003764</v>
          </cell>
          <cell r="AC169">
            <v>0</v>
          </cell>
          <cell r="AD169">
            <v>113.00255304061689</v>
          </cell>
          <cell r="AE169">
            <v>110.24764495928173</v>
          </cell>
          <cell r="AF169">
            <v>65.502376876949896</v>
          </cell>
          <cell r="AG169">
            <v>77.407620102073508</v>
          </cell>
          <cell r="AH169">
            <v>48.409144674876146</v>
          </cell>
          <cell r="AI169">
            <v>46.714531453387259</v>
          </cell>
          <cell r="AJ169">
            <v>47.681692370519585</v>
          </cell>
          <cell r="AK169">
            <v>47.681692370519585</v>
          </cell>
          <cell r="AL169">
            <v>65.393739028030339</v>
          </cell>
          <cell r="AM169">
            <v>48.409144674876146</v>
          </cell>
          <cell r="AN169">
            <v>46.714531453387259</v>
          </cell>
          <cell r="AO169">
            <v>47.681692370519585</v>
          </cell>
          <cell r="AP169">
            <v>47.681692370519585</v>
          </cell>
          <cell r="AQ169">
            <v>48.668877040658224</v>
          </cell>
          <cell r="AR169">
            <v>48.668877040658224</v>
          </cell>
          <cell r="AS169">
            <v>50.704984481375085</v>
          </cell>
          <cell r="AT169">
            <v>50.704984481375085</v>
          </cell>
          <cell r="AU169">
            <v>1719.0586080712756</v>
          </cell>
          <cell r="AW169">
            <v>556.64725584822463</v>
          </cell>
          <cell r="AX169">
            <v>454.62852294139958</v>
          </cell>
          <cell r="AY169">
            <v>707.78282928165152</v>
          </cell>
          <cell r="AZ169">
            <v>1011.2757787896242</v>
          </cell>
          <cell r="BB169">
            <v>0</v>
          </cell>
          <cell r="BC169">
            <v>0</v>
          </cell>
          <cell r="BD169">
            <v>0</v>
          </cell>
          <cell r="BE169">
            <v>0</v>
          </cell>
          <cell r="BF169">
            <v>2</v>
          </cell>
          <cell r="BG169">
            <v>0</v>
          </cell>
          <cell r="BH169">
            <v>15820.363256104423</v>
          </cell>
          <cell r="BI169">
            <v>8197.9610382378669</v>
          </cell>
          <cell r="BK169">
            <v>0</v>
          </cell>
          <cell r="BL169">
            <v>0</v>
          </cell>
          <cell r="BM169">
            <v>0</v>
          </cell>
        </row>
        <row r="170">
          <cell r="A170">
            <v>38749</v>
          </cell>
          <cell r="B170">
            <v>12.530019208559752</v>
          </cell>
          <cell r="C170">
            <v>17.679342170981574</v>
          </cell>
          <cell r="D170">
            <v>13.216595603549319</v>
          </cell>
          <cell r="E170">
            <v>12.358375109812359</v>
          </cell>
          <cell r="F170">
            <v>8.2389167398749059</v>
          </cell>
          <cell r="G170">
            <v>27.119767602088217</v>
          </cell>
          <cell r="H170">
            <v>0</v>
          </cell>
          <cell r="I170">
            <v>16.134545282255008</v>
          </cell>
          <cell r="J170">
            <v>22.31373283716119</v>
          </cell>
          <cell r="K170">
            <v>9.4404254311066662</v>
          </cell>
          <cell r="L170">
            <v>7.3806962461379388</v>
          </cell>
          <cell r="M170">
            <v>0</v>
          </cell>
          <cell r="N170">
            <v>0</v>
          </cell>
          <cell r="O170">
            <v>19.395783158455519</v>
          </cell>
          <cell r="P170">
            <v>13.388239702296715</v>
          </cell>
          <cell r="Q170">
            <v>51.664873722965503</v>
          </cell>
          <cell r="R170">
            <v>0</v>
          </cell>
          <cell r="S170">
            <v>3.2612378762004828</v>
          </cell>
          <cell r="T170">
            <v>44.62746567432238</v>
          </cell>
          <cell r="U170">
            <v>118.77771633319648</v>
          </cell>
          <cell r="V170">
            <v>60.418722759082598</v>
          </cell>
          <cell r="W170">
            <v>53.724602907934276</v>
          </cell>
          <cell r="X170">
            <v>19.910715454697687</v>
          </cell>
          <cell r="Y170">
            <v>70.008724140216572</v>
          </cell>
          <cell r="Z170">
            <v>50.904166931365275</v>
          </cell>
          <cell r="AA170">
            <v>40.93171317580542</v>
          </cell>
          <cell r="AB170">
            <v>161.84460424738725</v>
          </cell>
          <cell r="AC170">
            <v>0</v>
          </cell>
          <cell r="AD170">
            <v>110.71044369206889</v>
          </cell>
          <cell r="AE170">
            <v>108.01141532670218</v>
          </cell>
          <cell r="AF170">
            <v>64.173746626111168</v>
          </cell>
          <cell r="AG170">
            <v>75.837507525758156</v>
          </cell>
          <cell r="AH170">
            <v>47.42722833689205</v>
          </cell>
          <cell r="AI170">
            <v>45.766988133557469</v>
          </cell>
          <cell r="AJ170">
            <v>46.714531453387259</v>
          </cell>
          <cell r="AK170">
            <v>46.714531453387259</v>
          </cell>
          <cell r="AL170">
            <v>64.067312354211907</v>
          </cell>
          <cell r="AM170">
            <v>47.42722833689205</v>
          </cell>
          <cell r="AN170">
            <v>45.766988133557469</v>
          </cell>
          <cell r="AO170">
            <v>46.714531453387259</v>
          </cell>
          <cell r="AP170">
            <v>46.714531453387259</v>
          </cell>
          <cell r="AQ170">
            <v>47.681692370519585</v>
          </cell>
          <cell r="AR170">
            <v>47.681692370519585</v>
          </cell>
          <cell r="AS170">
            <v>49.67650002840908</v>
          </cell>
          <cell r="AT170">
            <v>49.67650002840908</v>
          </cell>
          <cell r="AU170">
            <v>1684.1897471452235</v>
          </cell>
          <cell r="AW170">
            <v>545.3563925478644</v>
          </cell>
          <cell r="AX170">
            <v>445.40697652929327</v>
          </cell>
          <cell r="AY170">
            <v>693.42637806806579</v>
          </cell>
          <cell r="AZ170">
            <v>990.76336907715768</v>
          </cell>
          <cell r="BB170">
            <v>0</v>
          </cell>
          <cell r="BC170">
            <v>0</v>
          </cell>
          <cell r="BD170">
            <v>0</v>
          </cell>
          <cell r="BE170">
            <v>0</v>
          </cell>
          <cell r="BF170">
            <v>2</v>
          </cell>
          <cell r="BG170">
            <v>0</v>
          </cell>
          <cell r="BH170">
            <v>15930.481785794726</v>
          </cell>
          <cell r="BI170">
            <v>8040.5521916529497</v>
          </cell>
          <cell r="BK170">
            <v>0</v>
          </cell>
          <cell r="BL170">
            <v>0</v>
          </cell>
          <cell r="BM170">
            <v>0</v>
          </cell>
        </row>
        <row r="171">
          <cell r="A171">
            <v>38777</v>
          </cell>
          <cell r="B171">
            <v>12.275864117434486</v>
          </cell>
          <cell r="C171">
            <v>17.320739782133593</v>
          </cell>
          <cell r="D171">
            <v>12.948514206061024</v>
          </cell>
          <cell r="E171">
            <v>12.107701595277849</v>
          </cell>
          <cell r="F171">
            <v>8.0718010635185653</v>
          </cell>
          <cell r="G171">
            <v>26.569678500748598</v>
          </cell>
          <cell r="H171">
            <v>0</v>
          </cell>
          <cell r="I171">
            <v>15.807277082723843</v>
          </cell>
          <cell r="J171">
            <v>21.861127880362769</v>
          </cell>
          <cell r="K171">
            <v>9.248938718615026</v>
          </cell>
          <cell r="L171">
            <v>7.2309884527353843</v>
          </cell>
          <cell r="M171">
            <v>0</v>
          </cell>
          <cell r="N171">
            <v>0</v>
          </cell>
          <cell r="O171">
            <v>19.002365003699968</v>
          </cell>
          <cell r="P171">
            <v>13.116676728217664</v>
          </cell>
          <cell r="Q171">
            <v>50.616919169147621</v>
          </cell>
          <cell r="R171">
            <v>0</v>
          </cell>
          <cell r="S171">
            <v>3.1950879209760981</v>
          </cell>
          <cell r="T171">
            <v>43.722255760725538</v>
          </cell>
          <cell r="U171">
            <v>116.36846533239259</v>
          </cell>
          <cell r="V171">
            <v>59.193207799136104</v>
          </cell>
          <cell r="W171">
            <v>52.634869435027312</v>
          </cell>
          <cell r="X171">
            <v>19.506852570169865</v>
          </cell>
          <cell r="Y171">
            <v>68.588688514791087</v>
          </cell>
          <cell r="Z171">
            <v>49.871642322284167</v>
          </cell>
          <cell r="AA171">
            <v>40.101466779614469</v>
          </cell>
          <cell r="AB171">
            <v>158.56179761668972</v>
          </cell>
          <cell r="AC171">
            <v>0</v>
          </cell>
          <cell r="AD171">
            <v>108.46482679103057</v>
          </cell>
          <cell r="AE171">
            <v>105.82054469450284</v>
          </cell>
          <cell r="AF171">
            <v>62.872065906382744</v>
          </cell>
          <cell r="AG171">
            <v>74.299242634451758</v>
          </cell>
          <cell r="AH171">
            <v>46.46522889067036</v>
          </cell>
          <cell r="AI171">
            <v>44.838664493664957</v>
          </cell>
          <cell r="AJ171">
            <v>45.766988133557469</v>
          </cell>
          <cell r="AK171">
            <v>45.766988133557469</v>
          </cell>
          <cell r="AL171">
            <v>62.767790514819026</v>
          </cell>
          <cell r="AM171">
            <v>46.46522889067036</v>
          </cell>
          <cell r="AN171">
            <v>44.838664493664957</v>
          </cell>
          <cell r="AO171">
            <v>45.766988133557469</v>
          </cell>
          <cell r="AP171">
            <v>45.766988133557469</v>
          </cell>
          <cell r="AQ171">
            <v>46.714531453387259</v>
          </cell>
          <cell r="AR171">
            <v>46.714531453387259</v>
          </cell>
          <cell r="AS171">
            <v>48.668877040658224</v>
          </cell>
          <cell r="AT171">
            <v>48.668877040658224</v>
          </cell>
          <cell r="AU171">
            <v>1650.0281555679721</v>
          </cell>
          <cell r="AW171">
            <v>534.29454967781805</v>
          </cell>
          <cell r="AX171">
            <v>436.3724771543603</v>
          </cell>
          <cell r="AY171">
            <v>679.36112873579361</v>
          </cell>
          <cell r="AZ171">
            <v>970.66702683217841</v>
          </cell>
          <cell r="BB171">
            <v>0</v>
          </cell>
          <cell r="BC171">
            <v>0</v>
          </cell>
          <cell r="BD171">
            <v>0</v>
          </cell>
          <cell r="BE171">
            <v>0</v>
          </cell>
          <cell r="BF171">
            <v>2</v>
          </cell>
          <cell r="BG171">
            <v>0</v>
          </cell>
          <cell r="BH171">
            <v>16120.248054138079</v>
          </cell>
          <cell r="BI171">
            <v>7923.6400436542144</v>
          </cell>
          <cell r="BK171">
            <v>0</v>
          </cell>
          <cell r="BL171">
            <v>0</v>
          </cell>
          <cell r="BM171">
            <v>0</v>
          </cell>
        </row>
        <row r="172">
          <cell r="A172">
            <v>38808</v>
          </cell>
          <cell r="B172">
            <v>12.026864230724289</v>
          </cell>
          <cell r="C172">
            <v>16.969411174857562</v>
          </cell>
          <cell r="D172">
            <v>12.685870489942051</v>
          </cell>
          <cell r="E172">
            <v>11.862112665919847</v>
          </cell>
          <cell r="F172">
            <v>7.9080751106132308</v>
          </cell>
          <cell r="G172">
            <v>26.030747239101874</v>
          </cell>
          <cell r="H172">
            <v>0</v>
          </cell>
          <cell r="I172">
            <v>15.486647091617563</v>
          </cell>
          <cell r="J172">
            <v>21.417703424577489</v>
          </cell>
          <cell r="K172">
            <v>9.0613360642443297</v>
          </cell>
          <cell r="L172">
            <v>7.0843172865910224</v>
          </cell>
          <cell r="M172">
            <v>0</v>
          </cell>
          <cell r="N172">
            <v>0</v>
          </cell>
          <cell r="O172">
            <v>18.616926822901995</v>
          </cell>
          <cell r="P172">
            <v>12.850622054746497</v>
          </cell>
          <cell r="Q172">
            <v>49.590221006137092</v>
          </cell>
          <cell r="R172">
            <v>0</v>
          </cell>
          <cell r="S172">
            <v>3.1302797312844035</v>
          </cell>
          <cell r="T172">
            <v>42.835406849154978</v>
          </cell>
          <cell r="U172">
            <v>114.00808284467402</v>
          </cell>
          <cell r="V172">
            <v>57.992550811163653</v>
          </cell>
          <cell r="W172">
            <v>51.567239783790448</v>
          </cell>
          <cell r="X172">
            <v>19.111181517315309</v>
          </cell>
          <cell r="Y172">
            <v>67.197456459238396</v>
          </cell>
          <cell r="Z172">
            <v>48.860061127713614</v>
          </cell>
          <cell r="AA172">
            <v>39.288060848307737</v>
          </cell>
          <cell r="AB172">
            <v>155.34557843525974</v>
          </cell>
          <cell r="AC172">
            <v>0</v>
          </cell>
          <cell r="AD172">
            <v>106.26475929886514</v>
          </cell>
          <cell r="AE172">
            <v>103.6741130145431</v>
          </cell>
          <cell r="AF172">
            <v>61.596788081688395</v>
          </cell>
          <cell r="AG172">
            <v>72.792179439417126</v>
          </cell>
          <cell r="AH172">
            <v>45.522742348048205</v>
          </cell>
          <cell r="AI172">
            <v>43.929170687579038</v>
          </cell>
          <cell r="AJ172">
            <v>44.838664493664957</v>
          </cell>
          <cell r="AK172">
            <v>44.838664493664957</v>
          </cell>
          <cell r="AL172">
            <v>61.494627780389415</v>
          </cell>
          <cell r="AM172">
            <v>45.522742348048205</v>
          </cell>
          <cell r="AN172">
            <v>43.929170687579038</v>
          </cell>
          <cell r="AO172">
            <v>44.838664493664957</v>
          </cell>
          <cell r="AP172">
            <v>44.838664493664957</v>
          </cell>
          <cell r="AQ172">
            <v>45.766988133557469</v>
          </cell>
          <cell r="AR172">
            <v>45.766988133557469</v>
          </cell>
          <cell r="AS172">
            <v>47.681692370519585</v>
          </cell>
          <cell r="AT172">
            <v>47.681692370519585</v>
          </cell>
          <cell r="AU172">
            <v>1616.5594873035889</v>
          </cell>
          <cell r="AW172">
            <v>523.45708185747083</v>
          </cell>
          <cell r="AX172">
            <v>427.52123081150069</v>
          </cell>
          <cell r="AY172">
            <v>665.58117463461747</v>
          </cell>
          <cell r="AZ172">
            <v>950.97831266897151</v>
          </cell>
          <cell r="BB172">
            <v>0</v>
          </cell>
          <cell r="BC172">
            <v>0</v>
          </cell>
          <cell r="BD172">
            <v>0</v>
          </cell>
          <cell r="BE172">
            <v>0</v>
          </cell>
          <cell r="BF172">
            <v>2</v>
          </cell>
          <cell r="BG172">
            <v>0</v>
          </cell>
          <cell r="BH172">
            <v>15945.416662025751</v>
          </cell>
          <cell r="BI172">
            <v>8013.3416507118654</v>
          </cell>
          <cell r="BK172">
            <v>0</v>
          </cell>
          <cell r="BL172">
            <v>0</v>
          </cell>
          <cell r="BM172">
            <v>0</v>
          </cell>
        </row>
        <row r="173">
          <cell r="A173">
            <v>38838</v>
          </cell>
          <cell r="B173">
            <v>11.782914981833848</v>
          </cell>
          <cell r="C173">
            <v>16.625208809984748</v>
          </cell>
          <cell r="D173">
            <v>12.428554158920628</v>
          </cell>
          <cell r="E173">
            <v>11.621505187562152</v>
          </cell>
          <cell r="F173">
            <v>7.7476701250414344</v>
          </cell>
          <cell r="G173">
            <v>25.502747494928045</v>
          </cell>
          <cell r="H173">
            <v>0</v>
          </cell>
          <cell r="I173">
            <v>15.172520661539462</v>
          </cell>
          <cell r="J173">
            <v>20.98327325532054</v>
          </cell>
          <cell r="K173">
            <v>8.8775386849433122</v>
          </cell>
          <cell r="L173">
            <v>6.9406211536829545</v>
          </cell>
          <cell r="M173">
            <v>0</v>
          </cell>
          <cell r="N173">
            <v>0</v>
          </cell>
          <cell r="O173">
            <v>18.239306752701722</v>
          </cell>
          <cell r="P173">
            <v>12.589963953192328</v>
          </cell>
          <cell r="Q173">
            <v>48.584348075780618</v>
          </cell>
          <cell r="R173">
            <v>0</v>
          </cell>
          <cell r="S173">
            <v>3.0667860911622342</v>
          </cell>
          <cell r="T173">
            <v>41.966546510641081</v>
          </cell>
          <cell r="U173">
            <v>111.69557763601395</v>
          </cell>
          <cell r="V173">
            <v>56.816247583637143</v>
          </cell>
          <cell r="W173">
            <v>50.521265607041023</v>
          </cell>
          <cell r="X173">
            <v>18.723536135516802</v>
          </cell>
          <cell r="Y173">
            <v>65.834443730725027</v>
          </cell>
          <cell r="Z173">
            <v>47.868998537816154</v>
          </cell>
          <cell r="AA173">
            <v>38.491153795027614</v>
          </cell>
          <cell r="AB173">
            <v>152.19459606356878</v>
          </cell>
          <cell r="AC173">
            <v>0</v>
          </cell>
          <cell r="AD173">
            <v>104.10931730524413</v>
          </cell>
          <cell r="AE173">
            <v>101.57121890065841</v>
          </cell>
          <cell r="AF173">
            <v>60.34737760375149</v>
          </cell>
          <cell r="AG173">
            <v>71.315685054955736</v>
          </cell>
          <cell r="AH173">
            <v>44.599372915235492</v>
          </cell>
          <cell r="AI173">
            <v>43.038124776689138</v>
          </cell>
          <cell r="AJ173">
            <v>43.929170687579038</v>
          </cell>
          <cell r="AK173">
            <v>43.929170687579038</v>
          </cell>
          <cell r="AL173">
            <v>60.247289490870884</v>
          </cell>
          <cell r="AM173">
            <v>44.599372915235492</v>
          </cell>
          <cell r="AN173">
            <v>43.038124776689138</v>
          </cell>
          <cell r="AO173">
            <v>43.929170687579038</v>
          </cell>
          <cell r="AP173">
            <v>43.929170687579038</v>
          </cell>
          <cell r="AQ173">
            <v>44.838664493664957</v>
          </cell>
          <cell r="AR173">
            <v>44.838664493664957</v>
          </cell>
          <cell r="AS173">
            <v>46.714531453387259</v>
          </cell>
          <cell r="AT173">
            <v>46.714531453387259</v>
          </cell>
          <cell r="AU173">
            <v>1583.7696873067634</v>
          </cell>
          <cell r="AW173">
            <v>512.83943793169249</v>
          </cell>
          <cell r="AX173">
            <v>418.84952045205807</v>
          </cell>
          <cell r="AY173">
            <v>652.08072892301288</v>
          </cell>
          <cell r="AZ173">
            <v>931.68895838375056</v>
          </cell>
          <cell r="BB173">
            <v>0</v>
          </cell>
          <cell r="BC173">
            <v>0</v>
          </cell>
          <cell r="BD173">
            <v>0</v>
          </cell>
          <cell r="BE173">
            <v>0</v>
          </cell>
          <cell r="BF173">
            <v>2</v>
          </cell>
          <cell r="BG173">
            <v>0</v>
          </cell>
          <cell r="BH173">
            <v>16155.774394163824</v>
          </cell>
          <cell r="BI173">
            <v>8058.0601653813192</v>
          </cell>
          <cell r="BK173">
            <v>0</v>
          </cell>
          <cell r="BL173">
            <v>0</v>
          </cell>
          <cell r="BM173">
            <v>0</v>
          </cell>
        </row>
        <row r="174">
          <cell r="A174">
            <v>38869</v>
          </cell>
          <cell r="B174">
            <v>11.5439139251648</v>
          </cell>
          <cell r="C174">
            <v>16.287988140985956</v>
          </cell>
          <cell r="D174">
            <v>12.176457153940946</v>
          </cell>
          <cell r="E174">
            <v>11.385778117970762</v>
          </cell>
          <cell r="F174">
            <v>7.5905187453138412</v>
          </cell>
          <cell r="G174">
            <v>24.98545753665805</v>
          </cell>
          <cell r="H174">
            <v>0</v>
          </cell>
          <cell r="I174">
            <v>14.864765876239591</v>
          </cell>
          <cell r="J174">
            <v>20.557654935224974</v>
          </cell>
          <cell r="K174">
            <v>8.6974693956721119</v>
          </cell>
          <cell r="L174">
            <v>6.7998397093436518</v>
          </cell>
          <cell r="M174">
            <v>0</v>
          </cell>
          <cell r="N174">
            <v>0</v>
          </cell>
          <cell r="O174">
            <v>17.869346212926345</v>
          </cell>
          <cell r="P174">
            <v>12.334592961134989</v>
          </cell>
          <cell r="Q174">
            <v>47.598877965405499</v>
          </cell>
          <cell r="R174">
            <v>0</v>
          </cell>
          <cell r="S174">
            <v>3.0045803366867285</v>
          </cell>
          <cell r="T174">
            <v>41.115309870449948</v>
          </cell>
          <cell r="U174">
            <v>109.42997857827449</v>
          </cell>
          <cell r="V174">
            <v>55.663804132301458</v>
          </cell>
          <cell r="W174">
            <v>49.496507651734007</v>
          </cell>
          <cell r="X174">
            <v>18.343753634508452</v>
          </cell>
          <cell r="Y174">
            <v>64.499077937021113</v>
          </cell>
          <cell r="Z174">
            <v>46.898038359467606</v>
          </cell>
          <cell r="AA174">
            <v>37.710410961560214</v>
          </cell>
          <cell r="AB174">
            <v>149.10752725804895</v>
          </cell>
          <cell r="AC174">
            <v>0</v>
          </cell>
          <cell r="AD174">
            <v>101.9975956401546</v>
          </cell>
          <cell r="AE174">
            <v>99.510979250126496</v>
          </cell>
          <cell r="AF174">
            <v>59.123309787193428</v>
          </cell>
          <cell r="AG174">
            <v>69.869139432629709</v>
          </cell>
          <cell r="AH174">
            <v>43.694732826602753</v>
          </cell>
          <cell r="AI174">
            <v>42.165152569511065</v>
          </cell>
          <cell r="AJ174">
            <v>43.038124776689138</v>
          </cell>
          <cell r="AK174">
            <v>43.038124776689138</v>
          </cell>
          <cell r="AL174">
            <v>59.025251831092817</v>
          </cell>
          <cell r="AM174">
            <v>43.694732826602753</v>
          </cell>
          <cell r="AN174">
            <v>42.165152569511065</v>
          </cell>
          <cell r="AO174">
            <v>43.038124776689138</v>
          </cell>
          <cell r="AP174">
            <v>43.038124776689138</v>
          </cell>
          <cell r="AQ174">
            <v>43.929170687579038</v>
          </cell>
          <cell r="AR174">
            <v>43.929170687579038</v>
          </cell>
          <cell r="AS174">
            <v>45.766988133557469</v>
          </cell>
          <cell r="AT174">
            <v>45.766988133557469</v>
          </cell>
          <cell r="AU174">
            <v>1551.6449856204397</v>
          </cell>
          <cell r="AW174">
            <v>502.43715905959635</v>
          </cell>
          <cell r="AX174">
            <v>410.35370442285785</v>
          </cell>
          <cell r="AY174">
            <v>638.85412213798554</v>
          </cell>
          <cell r="AZ174">
            <v>912.79086348245414</v>
          </cell>
          <cell r="BB174">
            <v>0</v>
          </cell>
          <cell r="BC174">
            <v>0</v>
          </cell>
          <cell r="BD174">
            <v>0</v>
          </cell>
          <cell r="BE174">
            <v>0</v>
          </cell>
          <cell r="BF174">
            <v>2</v>
          </cell>
          <cell r="BG174">
            <v>0</v>
          </cell>
          <cell r="BH174">
            <v>15999.715996917277</v>
          </cell>
          <cell r="BI174">
            <v>8211.322569000984</v>
          </cell>
          <cell r="BK174">
            <v>0</v>
          </cell>
          <cell r="BL174">
            <v>0</v>
          </cell>
          <cell r="BM174">
            <v>0</v>
          </cell>
        </row>
        <row r="175">
          <cell r="A175">
            <v>38899</v>
          </cell>
          <cell r="B175">
            <v>11.309760693094077</v>
          </cell>
          <cell r="C175">
            <v>15.957607553269732</v>
          </cell>
          <cell r="D175">
            <v>11.929473607784157</v>
          </cell>
          <cell r="E175">
            <v>11.154832464421556</v>
          </cell>
          <cell r="F175">
            <v>7.4365549762810375</v>
          </cell>
          <cell r="G175">
            <v>24.478660130258405</v>
          </cell>
          <cell r="H175">
            <v>0</v>
          </cell>
          <cell r="I175">
            <v>14.563253495217017</v>
          </cell>
          <cell r="J175">
            <v>20.140669727427799</v>
          </cell>
          <cell r="K175">
            <v>8.5210525769886907</v>
          </cell>
          <cell r="L175">
            <v>6.6619138329184322</v>
          </cell>
          <cell r="M175">
            <v>0</v>
          </cell>
          <cell r="N175">
            <v>0</v>
          </cell>
          <cell r="O175">
            <v>17.506889839994955</v>
          </cell>
          <cell r="P175">
            <v>12.084401836456683</v>
          </cell>
          <cell r="Q175">
            <v>46.633396830428964</v>
          </cell>
          <cell r="R175">
            <v>0</v>
          </cell>
          <cell r="S175">
            <v>2.9436363447779104</v>
          </cell>
          <cell r="T175">
            <v>40.281339454855598</v>
          </cell>
          <cell r="U175">
            <v>107.2103342413849</v>
          </cell>
          <cell r="V175">
            <v>54.534736492727568</v>
          </cell>
          <cell r="W175">
            <v>48.492535574499264</v>
          </cell>
          <cell r="X175">
            <v>17.97167452601251</v>
          </cell>
          <cell r="Y175">
            <v>63.190798296126331</v>
          </cell>
          <cell r="Z175">
            <v>45.946772841478285</v>
          </cell>
          <cell r="AA175">
            <v>36.945504477796867</v>
          </cell>
          <cell r="AB175">
            <v>146.0830756154015</v>
          </cell>
          <cell r="AC175">
            <v>0</v>
          </cell>
          <cell r="AD175">
            <v>99.928707493776301</v>
          </cell>
          <cell r="AE175">
            <v>97.49252887281159</v>
          </cell>
          <cell r="AF175">
            <v>57.924070589193924</v>
          </cell>
          <cell r="AG175">
            <v>68.451935100874735</v>
          </cell>
          <cell r="AH175">
            <v>42.808442181840377</v>
          </cell>
          <cell r="AI175">
            <v>41.309887464546662</v>
          </cell>
          <cell r="AJ175">
            <v>42.165152569511065</v>
          </cell>
          <cell r="AK175">
            <v>42.165152569511065</v>
          </cell>
          <cell r="AL175">
            <v>57.828001610791873</v>
          </cell>
          <cell r="AM175">
            <v>42.808442181840377</v>
          </cell>
          <cell r="AN175">
            <v>41.309887464546662</v>
          </cell>
          <cell r="AO175">
            <v>42.165152569511065</v>
          </cell>
          <cell r="AP175">
            <v>42.165152569511065</v>
          </cell>
          <cell r="AQ175">
            <v>43.038124776689138</v>
          </cell>
          <cell r="AR175">
            <v>43.038124776689138</v>
          </cell>
          <cell r="AS175">
            <v>44.838664493664957</v>
          </cell>
          <cell r="AT175">
            <v>44.838664493664957</v>
          </cell>
          <cell r="AU175">
            <v>1520.1718915931756</v>
          </cell>
          <cell r="AW175">
            <v>492.24587684206568</v>
          </cell>
          <cell r="AX175">
            <v>402.03021493690926</v>
          </cell>
          <cell r="AY175">
            <v>625.8957998142007</v>
          </cell>
          <cell r="AZ175">
            <v>894.27609177897489</v>
          </cell>
          <cell r="BB175">
            <v>0</v>
          </cell>
          <cell r="BC175">
            <v>0</v>
          </cell>
          <cell r="BD175">
            <v>0</v>
          </cell>
          <cell r="BE175">
            <v>0</v>
          </cell>
          <cell r="BF175">
            <v>2</v>
          </cell>
          <cell r="BG175">
            <v>0</v>
          </cell>
          <cell r="BH175">
            <v>15948.666713722076</v>
          </cell>
          <cell r="BI175">
            <v>8262.7721234893961</v>
          </cell>
          <cell r="BK175">
            <v>0</v>
          </cell>
          <cell r="BL175">
            <v>0</v>
          </cell>
          <cell r="BM175">
            <v>0</v>
          </cell>
        </row>
        <row r="176">
          <cell r="A176">
            <v>38930</v>
          </cell>
          <cell r="B176">
            <v>11.080356953824895</v>
          </cell>
          <cell r="C176">
            <v>15.633928304711844</v>
          </cell>
          <cell r="D176">
            <v>11.687499800609814</v>
          </cell>
          <cell r="E176">
            <v>10.928571242128664</v>
          </cell>
          <cell r="F176">
            <v>7.2857141614191097</v>
          </cell>
          <cell r="G176">
            <v>23.982142448004559</v>
          </cell>
          <cell r="H176">
            <v>0</v>
          </cell>
          <cell r="I176">
            <v>14.267856899445741</v>
          </cell>
          <cell r="J176">
            <v>19.732142520510077</v>
          </cell>
          <cell r="K176">
            <v>8.348214143292731</v>
          </cell>
          <cell r="L176">
            <v>6.526785602937955</v>
          </cell>
          <cell r="M176">
            <v>0</v>
          </cell>
          <cell r="N176">
            <v>0</v>
          </cell>
          <cell r="O176">
            <v>17.151785421674166</v>
          </cell>
          <cell r="P176">
            <v>11.83928551230605</v>
          </cell>
          <cell r="Q176">
            <v>45.687499220565627</v>
          </cell>
          <cell r="R176">
            <v>0</v>
          </cell>
          <cell r="S176">
            <v>2.883928522228397</v>
          </cell>
          <cell r="T176">
            <v>39.464285041020155</v>
          </cell>
          <cell r="U176">
            <v>105.0357124937921</v>
          </cell>
          <cell r="V176">
            <v>53.428570517073432</v>
          </cell>
          <cell r="W176">
            <v>47.508927760920443</v>
          </cell>
          <cell r="X176">
            <v>17.607142556762852</v>
          </cell>
          <cell r="Y176">
            <v>61.909055400771557</v>
          </cell>
          <cell r="Z176">
            <v>45.014802503359377</v>
          </cell>
          <cell r="AA176">
            <v>36.196113124046285</v>
          </cell>
          <cell r="AB176">
            <v>143.11997102817722</v>
          </cell>
          <cell r="AC176">
            <v>0</v>
          </cell>
          <cell r="AD176">
            <v>97.901784044069146</v>
          </cell>
          <cell r="AE176">
            <v>95.515020127830965</v>
          </cell>
          <cell r="AF176">
            <v>56.749156393620623</v>
          </cell>
          <cell r="AG176">
            <v>67.063476909894561</v>
          </cell>
          <cell r="AH176">
            <v>41.940128786420857</v>
          </cell>
          <cell r="AI176">
            <v>40.471970296330831</v>
          </cell>
          <cell r="AJ176">
            <v>41.309887464546662</v>
          </cell>
          <cell r="AK176">
            <v>41.309887464546662</v>
          </cell>
          <cell r="AL176">
            <v>56.655036049099628</v>
          </cell>
          <cell r="AM176">
            <v>41.940128786420857</v>
          </cell>
          <cell r="AN176">
            <v>40.471970296330831</v>
          </cell>
          <cell r="AO176">
            <v>41.309887464546662</v>
          </cell>
          <cell r="AP176">
            <v>41.309887464546662</v>
          </cell>
          <cell r="AQ176">
            <v>42.165152569511065</v>
          </cell>
          <cell r="AR176">
            <v>42.165152569511065</v>
          </cell>
          <cell r="AS176">
            <v>43.929170687579038</v>
          </cell>
          <cell r="AT176">
            <v>43.929170687579038</v>
          </cell>
          <cell r="AU176">
            <v>1489.3371882137908</v>
          </cell>
          <cell r="AW176">
            <v>482.26131148726029</v>
          </cell>
          <cell r="AX176">
            <v>393.87555657512479</v>
          </cell>
          <cell r="AY176">
            <v>613.20032015140578</v>
          </cell>
          <cell r="AZ176">
            <v>876.13686806238502</v>
          </cell>
          <cell r="BB176">
            <v>0</v>
          </cell>
          <cell r="BC176">
            <v>0</v>
          </cell>
          <cell r="BD176">
            <v>0</v>
          </cell>
          <cell r="BE176">
            <v>0</v>
          </cell>
          <cell r="BF176">
            <v>2</v>
          </cell>
          <cell r="BG176">
            <v>0</v>
          </cell>
          <cell r="BH176">
            <v>15948.43872745529</v>
          </cell>
          <cell r="BI176">
            <v>8437.0440744816697</v>
          </cell>
          <cell r="BK176">
            <v>0</v>
          </cell>
          <cell r="BL176">
            <v>0</v>
          </cell>
          <cell r="BM176">
            <v>0</v>
          </cell>
        </row>
        <row r="177">
          <cell r="A177">
            <v>38961</v>
          </cell>
          <cell r="B177">
            <v>10.855606370092666</v>
          </cell>
          <cell r="C177">
            <v>15.316814467391028</v>
          </cell>
          <cell r="D177">
            <v>11.450434116399107</v>
          </cell>
          <cell r="E177">
            <v>10.706899433516053</v>
          </cell>
          <cell r="F177">
            <v>7.1379329556773694</v>
          </cell>
          <cell r="G177">
            <v>23.495695979104667</v>
          </cell>
          <cell r="H177">
            <v>0</v>
          </cell>
          <cell r="I177">
            <v>13.978452038201501</v>
          </cell>
          <cell r="J177">
            <v>19.331901754959532</v>
          </cell>
          <cell r="K177">
            <v>8.1788815117136533</v>
          </cell>
          <cell r="L177">
            <v>6.3943982727943132</v>
          </cell>
          <cell r="M177">
            <v>0</v>
          </cell>
          <cell r="N177">
            <v>0</v>
          </cell>
          <cell r="O177">
            <v>16.803883833157155</v>
          </cell>
          <cell r="P177">
            <v>11.599141052975723</v>
          </cell>
          <cell r="Q177">
            <v>44.760787909560136</v>
          </cell>
          <cell r="R177">
            <v>0</v>
          </cell>
          <cell r="S177">
            <v>2.8254317949556249</v>
          </cell>
          <cell r="T177">
            <v>38.663803509919063</v>
          </cell>
          <cell r="U177">
            <v>102.90520011101536</v>
          </cell>
          <cell r="V177">
            <v>52.344841674967341</v>
          </cell>
          <cell r="W177">
            <v>46.545271148479515</v>
          </cell>
          <cell r="X177">
            <v>17.250004642886982</v>
          </cell>
          <cell r="Y177">
            <v>60.653310987697282</v>
          </cell>
          <cell r="Z177">
            <v>44.101735967562561</v>
          </cell>
          <cell r="AA177">
            <v>35.46192219613949</v>
          </cell>
          <cell r="AB177">
            <v>140.21696915139933</v>
          </cell>
          <cell r="AC177">
            <v>0</v>
          </cell>
          <cell r="AD177">
            <v>95.915974091914521</v>
          </cell>
          <cell r="AE177">
            <v>93.577622567591234</v>
          </cell>
          <cell r="AF177">
            <v>55.59807379953731</v>
          </cell>
          <cell r="AG177">
            <v>65.703181781730052</v>
          </cell>
          <cell r="AH177">
            <v>41.089427995297058</v>
          </cell>
          <cell r="AI177">
            <v>39.651049184601312</v>
          </cell>
          <cell r="AJ177">
            <v>40.471970296330831</v>
          </cell>
          <cell r="AK177">
            <v>40.471970296330831</v>
          </cell>
          <cell r="AL177">
            <v>55.505862563401571</v>
          </cell>
          <cell r="AM177">
            <v>41.089427995297058</v>
          </cell>
          <cell r="AN177">
            <v>39.651049184601312</v>
          </cell>
          <cell r="AO177">
            <v>40.471970296330831</v>
          </cell>
          <cell r="AP177">
            <v>40.471970296330831</v>
          </cell>
          <cell r="AQ177">
            <v>41.309887464546662</v>
          </cell>
          <cell r="AR177">
            <v>41.309887464546662</v>
          </cell>
          <cell r="AS177">
            <v>43.038124776689138</v>
          </cell>
          <cell r="AT177">
            <v>43.038124776689138</v>
          </cell>
          <cell r="AU177">
            <v>1459.1279265609323</v>
          </cell>
          <cell r="AW177">
            <v>472.47927001333318</v>
          </cell>
          <cell r="AX177">
            <v>385.88630481843313</v>
          </cell>
          <cell r="AY177">
            <v>600.7623517291662</v>
          </cell>
          <cell r="AZ177">
            <v>858.36557483176625</v>
          </cell>
          <cell r="BB177">
            <v>0</v>
          </cell>
          <cell r="BC177">
            <v>0</v>
          </cell>
          <cell r="BD177">
            <v>0</v>
          </cell>
          <cell r="BE177">
            <v>0</v>
          </cell>
          <cell r="BF177">
            <v>2</v>
          </cell>
          <cell r="BG177">
            <v>0</v>
          </cell>
          <cell r="BH177">
            <v>15976.357143639721</v>
          </cell>
          <cell r="BI177">
            <v>8309.1839949962232</v>
          </cell>
          <cell r="BK177">
            <v>0</v>
          </cell>
          <cell r="BL177">
            <v>0</v>
          </cell>
          <cell r="BM177">
            <v>0</v>
          </cell>
        </row>
        <row r="178">
          <cell r="A178">
            <v>38991</v>
          </cell>
          <cell r="B178">
            <v>10.635414558708518</v>
          </cell>
          <cell r="C178">
            <v>15.006132870506546</v>
          </cell>
          <cell r="D178">
            <v>11.218177000281582</v>
          </cell>
          <cell r="E178">
            <v>10.48972394831525</v>
          </cell>
          <cell r="F178">
            <v>6.9931492988768342</v>
          </cell>
          <cell r="G178">
            <v>23.019116442136241</v>
          </cell>
          <cell r="H178">
            <v>0</v>
          </cell>
          <cell r="I178">
            <v>13.694917376967121</v>
          </cell>
          <cell r="J178">
            <v>18.939779351124749</v>
          </cell>
          <cell r="K178">
            <v>8.0129835716297073</v>
          </cell>
          <cell r="L178">
            <v>6.2646962469105008</v>
          </cell>
          <cell r="M178">
            <v>0</v>
          </cell>
          <cell r="N178">
            <v>0</v>
          </cell>
          <cell r="O178">
            <v>16.463038974439229</v>
          </cell>
          <cell r="P178">
            <v>11.363867610674854</v>
          </cell>
          <cell r="Q178">
            <v>43.852873728373446</v>
          </cell>
          <cell r="R178">
            <v>0</v>
          </cell>
          <cell r="S178">
            <v>2.7681215974720796</v>
          </cell>
          <cell r="T178">
            <v>37.879558702249497</v>
          </cell>
          <cell r="U178">
            <v>100.81790239214098</v>
          </cell>
          <cell r="V178">
            <v>51.283094858430083</v>
          </cell>
          <cell r="W178">
            <v>45.601161053092689</v>
          </cell>
          <cell r="X178">
            <v>16.900110805619022</v>
          </cell>
          <cell r="Y178">
            <v>59.423037711611919</v>
          </cell>
          <cell r="Z178">
            <v>43.207189795122439</v>
          </cell>
          <cell r="AA178">
            <v>34.742623373270973</v>
          </cell>
          <cell r="AB178">
            <v>137.37285088000533</v>
          </cell>
          <cell r="AC178">
            <v>0</v>
          </cell>
          <cell r="AD178">
            <v>93.970443703657338</v>
          </cell>
          <cell r="AE178">
            <v>91.679522589044936</v>
          </cell>
          <cell r="AF178">
            <v>54.470339414002005</v>
          </cell>
          <cell r="AG178">
            <v>64.37047846539771</v>
          </cell>
          <cell r="AH178">
            <v>40.25598255977085</v>
          </cell>
          <cell r="AI178">
            <v>38.846779386527864</v>
          </cell>
          <cell r="AJ178">
            <v>39.651049184601312</v>
          </cell>
          <cell r="AK178">
            <v>39.651049184601312</v>
          </cell>
          <cell r="AL178">
            <v>54.379998562478832</v>
          </cell>
          <cell r="AM178">
            <v>40.25598255977085</v>
          </cell>
          <cell r="AN178">
            <v>38.846779386527864</v>
          </cell>
          <cell r="AO178">
            <v>39.651049184601312</v>
          </cell>
          <cell r="AP178">
            <v>39.651049184601312</v>
          </cell>
          <cell r="AQ178">
            <v>40.471970296330831</v>
          </cell>
          <cell r="AR178">
            <v>40.471970296330831</v>
          </cell>
          <cell r="AS178">
            <v>42.165152569511065</v>
          </cell>
          <cell r="AT178">
            <v>42.165152569511065</v>
          </cell>
          <cell r="AU178">
            <v>1429.5314203652217</v>
          </cell>
          <cell r="AW178">
            <v>462.89564448760342</v>
          </cell>
          <cell r="AX178">
            <v>378.05910460966396</v>
          </cell>
          <cell r="AY178">
            <v>588.57667126795434</v>
          </cell>
          <cell r="AZ178">
            <v>840.95474909726738</v>
          </cell>
          <cell r="BB178">
            <v>0</v>
          </cell>
          <cell r="BC178">
            <v>0</v>
          </cell>
          <cell r="BD178">
            <v>0</v>
          </cell>
          <cell r="BE178">
            <v>0</v>
          </cell>
          <cell r="BF178">
            <v>2</v>
          </cell>
          <cell r="BG178">
            <v>0</v>
          </cell>
          <cell r="BH178">
            <v>15790.869487375805</v>
          </cell>
          <cell r="BI178">
            <v>7989.1060242651502</v>
          </cell>
          <cell r="BK178">
            <v>0</v>
          </cell>
          <cell r="BL178">
            <v>0</v>
          </cell>
          <cell r="BM178">
            <v>0</v>
          </cell>
        </row>
        <row r="179">
          <cell r="A179">
            <v>39022</v>
          </cell>
          <cell r="B179">
            <v>10.419689050923424</v>
          </cell>
          <cell r="C179">
            <v>14.701753044453604</v>
          </cell>
          <cell r="D179">
            <v>10.99063091672744</v>
          </cell>
          <cell r="E179">
            <v>10.276953584472416</v>
          </cell>
          <cell r="F179">
            <v>6.8513023896482785</v>
          </cell>
          <cell r="G179">
            <v>22.552203699258911</v>
          </cell>
          <cell r="H179">
            <v>0</v>
          </cell>
          <cell r="I179">
            <v>13.417133846394533</v>
          </cell>
          <cell r="J179">
            <v>18.555610638630743</v>
          </cell>
          <cell r="K179">
            <v>7.8504506548053206</v>
          </cell>
          <cell r="L179">
            <v>6.1376250573932527</v>
          </cell>
          <cell r="M179">
            <v>0</v>
          </cell>
          <cell r="N179">
            <v>0</v>
          </cell>
          <cell r="O179">
            <v>16.129107708963669</v>
          </cell>
          <cell r="P179">
            <v>11.13336638317845</v>
          </cell>
          <cell r="Q179">
            <v>42.963375401752707</v>
          </cell>
          <cell r="R179">
            <v>0</v>
          </cell>
          <cell r="S179">
            <v>2.7119738625691094</v>
          </cell>
          <cell r="T179">
            <v>37.111221277261485</v>
          </cell>
          <cell r="U179">
            <v>98.77294278409596</v>
          </cell>
          <cell r="V179">
            <v>50.242884190754005</v>
          </cell>
          <cell r="W179">
            <v>44.676200999164813</v>
          </cell>
          <cell r="X179">
            <v>16.557314108316678</v>
          </cell>
          <cell r="Y179">
            <v>58.21771892373507</v>
          </cell>
          <cell r="Z179">
            <v>42.330788324632735</v>
          </cell>
          <cell r="AA179">
            <v>34.037914588520479</v>
          </cell>
          <cell r="AB179">
            <v>134.58642183688829</v>
          </cell>
          <cell r="AC179">
            <v>0</v>
          </cell>
          <cell r="AD179">
            <v>92.064375860898622</v>
          </cell>
          <cell r="AE179">
            <v>89.819923092020858</v>
          </cell>
          <cell r="AF179">
            <v>53.365479649067844</v>
          </cell>
          <cell r="AG179">
            <v>63.064807296994871</v>
          </cell>
          <cell r="AH179">
            <v>39.439442477467836</v>
          </cell>
          <cell r="AI179">
            <v>38.058823151938739</v>
          </cell>
          <cell r="AJ179">
            <v>38.846779386527864</v>
          </cell>
          <cell r="AK179">
            <v>38.846779386527864</v>
          </cell>
          <cell r="AL179">
            <v>53.27697124384575</v>
          </cell>
          <cell r="AM179">
            <v>39.439442477467836</v>
          </cell>
          <cell r="AN179">
            <v>38.058823151938739</v>
          </cell>
          <cell r="AO179">
            <v>38.846779386527864</v>
          </cell>
          <cell r="AP179">
            <v>38.846779386527864</v>
          </cell>
          <cell r="AQ179">
            <v>39.651049184601312</v>
          </cell>
          <cell r="AR179">
            <v>39.651049184601312</v>
          </cell>
          <cell r="AS179">
            <v>41.309887464546662</v>
          </cell>
          <cell r="AT179">
            <v>41.309887464546662</v>
          </cell>
          <cell r="AU179">
            <v>1400.5352406817015</v>
          </cell>
          <cell r="AW179">
            <v>453.50641030144453</v>
          </cell>
          <cell r="AX179">
            <v>370.39066894460393</v>
          </cell>
          <cell r="AY179">
            <v>576.63816143565305</v>
          </cell>
          <cell r="AZ179">
            <v>823.89707924604841</v>
          </cell>
          <cell r="BB179">
            <v>0</v>
          </cell>
          <cell r="BC179">
            <v>0</v>
          </cell>
          <cell r="BD179">
            <v>0</v>
          </cell>
          <cell r="BE179">
            <v>0</v>
          </cell>
          <cell r="BF179">
            <v>2</v>
          </cell>
          <cell r="BG179">
            <v>0</v>
          </cell>
          <cell r="BH179">
            <v>16111.901641979939</v>
          </cell>
          <cell r="BI179">
            <v>8244.0731120637029</v>
          </cell>
          <cell r="BK179">
            <v>0</v>
          </cell>
          <cell r="BL179">
            <v>0</v>
          </cell>
          <cell r="BM179">
            <v>0</v>
          </cell>
        </row>
        <row r="180">
          <cell r="A180">
            <v>39052</v>
          </cell>
          <cell r="B180">
            <v>10.208339253596275</v>
          </cell>
          <cell r="C180">
            <v>14.403547166033105</v>
          </cell>
          <cell r="D180">
            <v>10.767700308587845</v>
          </cell>
          <cell r="E180">
            <v>10.068498989848379</v>
          </cell>
          <cell r="F180">
            <v>6.7123326598989204</v>
          </cell>
          <cell r="G180">
            <v>22.094761672167273</v>
          </cell>
          <cell r="H180">
            <v>0</v>
          </cell>
          <cell r="I180">
            <v>13.14498479230204</v>
          </cell>
          <cell r="J180">
            <v>18.17923428722623</v>
          </cell>
          <cell r="K180">
            <v>7.6912145061341812</v>
          </cell>
          <cell r="L180">
            <v>6.0131313411594522</v>
          </cell>
          <cell r="M180">
            <v>0</v>
          </cell>
          <cell r="N180">
            <v>0</v>
          </cell>
          <cell r="O180">
            <v>15.801949803512056</v>
          </cell>
          <cell r="P180">
            <v>10.907540572335742</v>
          </cell>
          <cell r="Q180">
            <v>42.091919388116104</v>
          </cell>
          <cell r="R180">
            <v>0</v>
          </cell>
          <cell r="S180">
            <v>2.6569650112099885</v>
          </cell>
          <cell r="T180">
            <v>36.358468574452459</v>
          </cell>
          <cell r="U180">
            <v>96.769462513542706</v>
          </cell>
          <cell r="V180">
            <v>49.223772839258714</v>
          </cell>
          <cell r="W180">
            <v>43.770002553090876</v>
          </cell>
          <cell r="X180">
            <v>16.221470594755729</v>
          </cell>
          <cell r="Y180">
            <v>57.03684845483275</v>
          </cell>
          <cell r="Z180">
            <v>41.472163514488642</v>
          </cell>
          <cell r="AA180">
            <v>33.347499902001111</v>
          </cell>
          <cell r="AB180">
            <v>131.85651187132251</v>
          </cell>
          <cell r="AC180">
            <v>0</v>
          </cell>
          <cell r="AD180">
            <v>90.196970117391629</v>
          </cell>
          <cell r="AE180">
            <v>87.998043144484768</v>
          </cell>
          <cell r="AF180">
            <v>52.283030522901548</v>
          </cell>
          <cell r="AG180">
            <v>61.785619964670943</v>
          </cell>
          <cell r="AH180">
            <v>38.639464845355114</v>
          </cell>
          <cell r="AI180">
            <v>37.286849581483757</v>
          </cell>
          <cell r="AJ180">
            <v>38.058823151938739</v>
          </cell>
          <cell r="AK180">
            <v>38.058823151938739</v>
          </cell>
          <cell r="AL180">
            <v>52.1963173951982</v>
          </cell>
          <cell r="AM180">
            <v>38.639464845355114</v>
          </cell>
          <cell r="AN180">
            <v>37.286849581483757</v>
          </cell>
          <cell r="AO180">
            <v>38.058823151938739</v>
          </cell>
          <cell r="AP180">
            <v>38.058823151938739</v>
          </cell>
          <cell r="AQ180">
            <v>38.846779386527864</v>
          </cell>
          <cell r="AR180">
            <v>38.846779386527864</v>
          </cell>
          <cell r="AS180">
            <v>40.471970296330831</v>
          </cell>
          <cell r="AT180">
            <v>40.471970296330831</v>
          </cell>
          <cell r="AU180">
            <v>1372.1272106703477</v>
          </cell>
          <cell r="AW180">
            <v>444.3076244801652</v>
          </cell>
          <cell r="AX180">
            <v>362.87777749163189</v>
          </cell>
          <cell r="AY180">
            <v>564.94180869855052</v>
          </cell>
          <cell r="AZ180">
            <v>807.18540197179709</v>
          </cell>
          <cell r="BB180">
            <v>0</v>
          </cell>
          <cell r="BC180">
            <v>0</v>
          </cell>
          <cell r="BD180">
            <v>0</v>
          </cell>
          <cell r="BE180">
            <v>0</v>
          </cell>
          <cell r="BF180">
            <v>2</v>
          </cell>
          <cell r="BG180">
            <v>0</v>
          </cell>
          <cell r="BH180">
            <v>15800.878413865159</v>
          </cell>
          <cell r="BI180">
            <v>8224.8688667952665</v>
          </cell>
          <cell r="BK180">
            <v>0</v>
          </cell>
          <cell r="BL180">
            <v>0</v>
          </cell>
          <cell r="BM180">
            <v>0</v>
          </cell>
        </row>
        <row r="181">
          <cell r="B181">
            <v>11.448571669092264</v>
          </cell>
          <cell r="C181">
            <v>16.153464135842516</v>
          </cell>
          <cell r="D181">
            <v>12.075890664658957</v>
          </cell>
          <cell r="E181">
            <v>11.29174192020059</v>
          </cell>
          <cell r="F181">
            <v>7.527827946800393</v>
          </cell>
          <cell r="G181">
            <v>24.779100324884624</v>
          </cell>
          <cell r="H181">
            <v>0</v>
          </cell>
          <cell r="I181">
            <v>14.741996395817424</v>
          </cell>
          <cell r="J181">
            <v>20.38786735591772</v>
          </cell>
          <cell r="K181">
            <v>8.6256361890421207</v>
          </cell>
          <cell r="L181">
            <v>6.7436792023420207</v>
          </cell>
          <cell r="M181">
            <v>0</v>
          </cell>
          <cell r="N181">
            <v>0</v>
          </cell>
          <cell r="O181">
            <v>17.721761624759271</v>
          </cell>
          <cell r="P181">
            <v>12.232720413550636</v>
          </cell>
          <cell r="Q181">
            <v>47.205754416394093</v>
          </cell>
          <cell r="R181">
            <v>0</v>
          </cell>
          <cell r="S181">
            <v>2.9797652289418224</v>
          </cell>
          <cell r="T181">
            <v>40.77573471183544</v>
          </cell>
          <cell r="U181">
            <v>108.52618623303894</v>
          </cell>
          <cell r="V181">
            <v>55.204071609869516</v>
          </cell>
          <cell r="W181">
            <v>49.087711403094239</v>
          </cell>
          <cell r="X181">
            <v>18.192250871434293</v>
          </cell>
          <cell r="Y181">
            <v>63.966374068560313</v>
          </cell>
          <cell r="Z181">
            <v>46.510703109780685</v>
          </cell>
          <cell r="AA181">
            <v>37.398957178917236</v>
          </cell>
          <cell r="AB181">
            <v>147.87603435725825</v>
          </cell>
          <cell r="AC181">
            <v>0</v>
          </cell>
          <cell r="AD181">
            <v>101.15518803513014</v>
          </cell>
          <cell r="AE181">
            <v>98.68910884055839</v>
          </cell>
          <cell r="AF181">
            <v>58.635004886608691</v>
          </cell>
          <cell r="AG181">
            <v>69.292083728079476</v>
          </cell>
          <cell r="AH181">
            <v>43.333853974492342</v>
          </cell>
          <cell r="AI181">
            <v>41.816906662647867</v>
          </cell>
          <cell r="AJ181">
            <v>42.682668911378514</v>
          </cell>
          <cell r="AK181">
            <v>42.682668911378514</v>
          </cell>
          <cell r="AL181">
            <v>58.53775680026466</v>
          </cell>
          <cell r="AM181">
            <v>43.333853974492342</v>
          </cell>
          <cell r="AN181">
            <v>41.816906662647867</v>
          </cell>
          <cell r="AO181">
            <v>42.682668911378514</v>
          </cell>
          <cell r="AP181">
            <v>42.682668911378514</v>
          </cell>
          <cell r="AQ181">
            <v>43.566355591425285</v>
          </cell>
          <cell r="AR181">
            <v>43.566355591425285</v>
          </cell>
          <cell r="AS181">
            <v>45.388994332617379</v>
          </cell>
          <cell r="AT181">
            <v>45.388994332617379</v>
          </cell>
          <cell r="BA181">
            <v>500</v>
          </cell>
        </row>
        <row r="182">
          <cell r="A182">
            <v>39083</v>
          </cell>
          <cell r="B182">
            <v>10.001276411149634</v>
          </cell>
          <cell r="C182">
            <v>14.111390004772776</v>
          </cell>
          <cell r="D182">
            <v>10.549291556966045</v>
          </cell>
          <cell r="E182">
            <v>9.864272624695527</v>
          </cell>
          <cell r="F182">
            <v>6.5761817497970192</v>
          </cell>
          <cell r="G182">
            <v>21.646598259748515</v>
          </cell>
          <cell r="H182">
            <v>0</v>
          </cell>
          <cell r="I182">
            <v>12.878355926685817</v>
          </cell>
          <cell r="J182">
            <v>17.810492239033582</v>
          </cell>
          <cell r="K182">
            <v>7.5352082549757524</v>
          </cell>
          <cell r="L182">
            <v>5.8911628175264994</v>
          </cell>
          <cell r="M182">
            <v>0</v>
          </cell>
          <cell r="N182">
            <v>0</v>
          </cell>
          <cell r="O182">
            <v>15.48142786931383</v>
          </cell>
          <cell r="P182">
            <v>10.686295343420152</v>
          </cell>
          <cell r="Q182">
            <v>41.238139722685432</v>
          </cell>
          <cell r="R182">
            <v>0</v>
          </cell>
          <cell r="S182">
            <v>2.6030719426279858</v>
          </cell>
          <cell r="T182">
            <v>35.620984478067165</v>
          </cell>
          <cell r="U182">
            <v>94.806620226240298</v>
          </cell>
          <cell r="V182">
            <v>48.225332831844774</v>
          </cell>
          <cell r="W182">
            <v>42.882185160134725</v>
          </cell>
          <cell r="X182">
            <v>15.892439228676134</v>
          </cell>
          <cell r="Y182">
            <v>55.879930402653457</v>
          </cell>
          <cell r="Z182">
            <v>40.630954788329127</v>
          </cell>
          <cell r="AA182">
            <v>32.671089376580447</v>
          </cell>
          <cell r="AB182">
            <v>129.18197456756303</v>
          </cell>
          <cell r="AC182">
            <v>0</v>
          </cell>
          <cell r="AD182">
            <v>88.367442262897328</v>
          </cell>
          <cell r="AE182">
            <v>86.213117654589809</v>
          </cell>
          <cell r="AF182">
            <v>51.222537464935954</v>
          </cell>
          <cell r="AG182">
            <v>60.532379278365802</v>
          </cell>
          <cell r="AH182">
            <v>37.8557137157404</v>
          </cell>
          <cell r="AI182">
            <v>36.530534487674302</v>
          </cell>
          <cell r="AJ182">
            <v>37.286849581483757</v>
          </cell>
          <cell r="AK182">
            <v>37.286849581483757</v>
          </cell>
          <cell r="AL182">
            <v>51.137583199889271</v>
          </cell>
          <cell r="AM182">
            <v>37.8557137157404</v>
          </cell>
          <cell r="AN182">
            <v>36.530534487674302</v>
          </cell>
          <cell r="AO182">
            <v>37.286849581483757</v>
          </cell>
          <cell r="AP182">
            <v>37.286849581483757</v>
          </cell>
          <cell r="AQ182">
            <v>38.058823151938739</v>
          </cell>
          <cell r="AR182">
            <v>38.058823151938739</v>
          </cell>
          <cell r="AS182">
            <v>39.651049184601312</v>
          </cell>
          <cell r="AT182">
            <v>39.651049184601312</v>
          </cell>
          <cell r="AU182">
            <v>1344.2954004824473</v>
          </cell>
          <cell r="AW182">
            <v>435.29542402717112</v>
          </cell>
          <cell r="AX182">
            <v>355.51727523935159</v>
          </cell>
          <cell r="AY182">
            <v>553.48270121592464</v>
          </cell>
          <cell r="AZ182">
            <v>790.81269926652271</v>
          </cell>
          <cell r="BB182">
            <v>0</v>
          </cell>
          <cell r="BC182">
            <v>0</v>
          </cell>
          <cell r="BD182">
            <v>0</v>
          </cell>
          <cell r="BE182">
            <v>0</v>
          </cell>
          <cell r="BF182">
            <v>2</v>
          </cell>
          <cell r="BG182">
            <v>0</v>
          </cell>
          <cell r="BH182">
            <v>16311.031077280517</v>
          </cell>
          <cell r="BI182">
            <v>8399.9822241816801</v>
          </cell>
          <cell r="BK182">
            <v>0</v>
          </cell>
          <cell r="BL182">
            <v>0</v>
          </cell>
          <cell r="BM182">
            <v>0</v>
          </cell>
        </row>
        <row r="183">
          <cell r="A183">
            <v>39114</v>
          </cell>
          <cell r="B183">
            <v>9.7984135682971463</v>
          </cell>
          <cell r="C183">
            <v>13.825158870337074</v>
          </cell>
          <cell r="D183">
            <v>10.335312941902462</v>
          </cell>
          <cell r="E183">
            <v>9.664188724895812</v>
          </cell>
          <cell r="F183">
            <v>6.4427924832638759</v>
          </cell>
          <cell r="G183">
            <v>21.207525257410254</v>
          </cell>
          <cell r="H183">
            <v>0</v>
          </cell>
          <cell r="I183">
            <v>12.61713527972508</v>
          </cell>
          <cell r="J183">
            <v>17.449229642172988</v>
          </cell>
          <cell r="K183">
            <v>7.3823663870731924</v>
          </cell>
          <cell r="L183">
            <v>5.7716682662572252</v>
          </cell>
          <cell r="M183">
            <v>0</v>
          </cell>
          <cell r="N183">
            <v>0</v>
          </cell>
          <cell r="O183">
            <v>15.167407304350389</v>
          </cell>
          <cell r="P183">
            <v>10.469537785303794</v>
          </cell>
          <cell r="Q183">
            <v>40.401677863800515</v>
          </cell>
          <cell r="R183">
            <v>0</v>
          </cell>
          <cell r="S183">
            <v>2.5502720246252832</v>
          </cell>
          <cell r="T183">
            <v>34.898459284345975</v>
          </cell>
          <cell r="U183">
            <v>92.883591633720826</v>
          </cell>
          <cell r="V183">
            <v>47.24714487726839</v>
          </cell>
          <cell r="W183">
            <v>42.012375984616519</v>
          </cell>
          <cell r="X183">
            <v>15.570081834554371</v>
          </cell>
          <cell r="Y183">
            <v>54.746478923675845</v>
          </cell>
          <cell r="Z183">
            <v>39.80680888361416</v>
          </cell>
          <cell r="AA183">
            <v>32.008398956122505</v>
          </cell>
          <cell r="AB183">
            <v>126.56168676341251</v>
          </cell>
          <cell r="AC183">
            <v>0</v>
          </cell>
          <cell r="AD183">
            <v>86.575023993858224</v>
          </cell>
          <cell r="AE183">
            <v>84.464397049379002</v>
          </cell>
          <cell r="AF183">
            <v>50.183555124974752</v>
          </cell>
          <cell r="AG183">
            <v>59.30455894421879</v>
          </cell>
          <cell r="AH183">
            <v>37.087859955192023</v>
          </cell>
          <cell r="AI183">
            <v>35.789560258741993</v>
          </cell>
          <cell r="AJ183">
            <v>36.530534487674302</v>
          </cell>
          <cell r="AK183">
            <v>36.530534487674302</v>
          </cell>
          <cell r="AL183">
            <v>50.100324046350615</v>
          </cell>
          <cell r="AM183">
            <v>37.087859955192023</v>
          </cell>
          <cell r="AN183">
            <v>35.789560258741993</v>
          </cell>
          <cell r="AO183">
            <v>36.530534487674302</v>
          </cell>
          <cell r="AP183">
            <v>36.530534487674302</v>
          </cell>
          <cell r="AQ183">
            <v>37.286849581483757</v>
          </cell>
          <cell r="AR183">
            <v>37.286849581483757</v>
          </cell>
          <cell r="AS183">
            <v>38.846779386527864</v>
          </cell>
          <cell r="AT183">
            <v>38.846779386527864</v>
          </cell>
          <cell r="AU183">
            <v>1317.0281222507035</v>
          </cell>
          <cell r="AW183">
            <v>426.46602430171333</v>
          </cell>
          <cell r="AX183">
            <v>348.30607117165647</v>
          </cell>
          <cell r="AY183">
            <v>542.25602677733377</v>
          </cell>
          <cell r="AZ183">
            <v>774.77209547336975</v>
          </cell>
          <cell r="BB183">
            <v>0</v>
          </cell>
          <cell r="BC183">
            <v>0</v>
          </cell>
          <cell r="BD183">
            <v>0</v>
          </cell>
          <cell r="BE183">
            <v>0</v>
          </cell>
          <cell r="BF183">
            <v>2</v>
          </cell>
          <cell r="BG183">
            <v>0</v>
          </cell>
          <cell r="BH183">
            <v>16411.197050416231</v>
          </cell>
          <cell r="BI183">
            <v>8238.4756414266758</v>
          </cell>
          <cell r="BK183">
            <v>0</v>
          </cell>
          <cell r="BL183">
            <v>0</v>
          </cell>
          <cell r="BM183">
            <v>0</v>
          </cell>
        </row>
        <row r="184">
          <cell r="A184">
            <v>39142</v>
          </cell>
          <cell r="B184">
            <v>9.599665533526986</v>
          </cell>
          <cell r="C184">
            <v>13.544733561003833</v>
          </cell>
          <cell r="D184">
            <v>10.125674603857224</v>
          </cell>
          <cell r="E184">
            <v>9.4681632659444208</v>
          </cell>
          <cell r="F184">
            <v>6.3121088439629487</v>
          </cell>
          <cell r="G184">
            <v>20.777358278044701</v>
          </cell>
          <cell r="H184">
            <v>0</v>
          </cell>
          <cell r="I184">
            <v>12.361213152760763</v>
          </cell>
          <cell r="J184">
            <v>17.095294785732975</v>
          </cell>
          <cell r="K184">
            <v>7.2326247170408795</v>
          </cell>
          <cell r="L184">
            <v>5.6545975060501439</v>
          </cell>
          <cell r="M184">
            <v>0</v>
          </cell>
          <cell r="N184">
            <v>0</v>
          </cell>
          <cell r="O184">
            <v>14.859756236829456</v>
          </cell>
          <cell r="P184">
            <v>10.257176871439787</v>
          </cell>
          <cell r="Q184">
            <v>39.582182542350949</v>
          </cell>
          <cell r="R184">
            <v>0</v>
          </cell>
          <cell r="S184">
            <v>2.498543084068666</v>
          </cell>
          <cell r="T184">
            <v>34.190589571465949</v>
          </cell>
          <cell r="U184">
            <v>90.999569167132464</v>
          </cell>
          <cell r="V184">
            <v>46.288798189061588</v>
          </cell>
          <cell r="W184">
            <v>41.160209753341718</v>
          </cell>
          <cell r="X184">
            <v>15.254263039577129</v>
          </cell>
          <cell r="Y184">
            <v>53.636018029080482</v>
          </cell>
          <cell r="Z184">
            <v>38.999379703273426</v>
          </cell>
          <cell r="AA184">
            <v>31.359150346199403</v>
          </cell>
          <cell r="AB184">
            <v>123.99454807855331</v>
          </cell>
          <cell r="AC184">
            <v>0</v>
          </cell>
          <cell r="AD184">
            <v>84.818962590752008</v>
          </cell>
          <cell r="AE184">
            <v>82.751146960004789</v>
          </cell>
          <cell r="AF184">
            <v>49.165647186169295</v>
          </cell>
          <cell r="AG184">
            <v>58.101643343553548</v>
          </cell>
          <cell r="AH184">
            <v>36.335581106320532</v>
          </cell>
          <cell r="AI184">
            <v>35.063615725258764</v>
          </cell>
          <cell r="AJ184">
            <v>35.789560258741993</v>
          </cell>
          <cell r="AK184">
            <v>35.789560258741993</v>
          </cell>
          <cell r="AL184">
            <v>49.084104341379451</v>
          </cell>
          <cell r="AM184">
            <v>36.335581106320532</v>
          </cell>
          <cell r="AN184">
            <v>35.063615725258764</v>
          </cell>
          <cell r="AO184">
            <v>35.789560258741993</v>
          </cell>
          <cell r="AP184">
            <v>35.789560258741993</v>
          </cell>
          <cell r="AQ184">
            <v>36.530534487674302</v>
          </cell>
          <cell r="AR184">
            <v>36.530534487674302</v>
          </cell>
          <cell r="AS184">
            <v>38.058823151938739</v>
          </cell>
          <cell r="AT184">
            <v>38.058823151938739</v>
          </cell>
          <cell r="AU184">
            <v>1290.3139251809575</v>
          </cell>
          <cell r="AW184">
            <v>417.81571742954287</v>
          </cell>
          <cell r="AX184">
            <v>341.24113696966879</v>
          </cell>
          <cell r="AY184">
            <v>531.25707078174594</v>
          </cell>
          <cell r="AZ184">
            <v>759.05685439921172</v>
          </cell>
          <cell r="BB184">
            <v>0</v>
          </cell>
          <cell r="BC184">
            <v>0</v>
          </cell>
          <cell r="BD184">
            <v>0</v>
          </cell>
          <cell r="BE184">
            <v>0</v>
          </cell>
          <cell r="BF184">
            <v>2</v>
          </cell>
          <cell r="BG184">
            <v>0</v>
          </cell>
          <cell r="BH184">
            <v>16591.212636829128</v>
          </cell>
          <cell r="BI184">
            <v>8117.548874489552</v>
          </cell>
          <cell r="BK184">
            <v>0</v>
          </cell>
          <cell r="BL184">
            <v>0</v>
          </cell>
          <cell r="BM184">
            <v>0</v>
          </cell>
        </row>
        <row r="185">
          <cell r="A185">
            <v>39173</v>
          </cell>
          <cell r="B185">
            <v>9.4049488433259913</v>
          </cell>
          <cell r="C185">
            <v>13.269996313185992</v>
          </cell>
          <cell r="D185">
            <v>9.9202885059739838</v>
          </cell>
          <cell r="E185">
            <v>9.2761139276639888</v>
          </cell>
          <cell r="F185">
            <v>6.184075951775994</v>
          </cell>
          <cell r="G185">
            <v>20.355916674595974</v>
          </cell>
          <cell r="H185">
            <v>0</v>
          </cell>
          <cell r="I185">
            <v>12.110482072227978</v>
          </cell>
          <cell r="J185">
            <v>16.74853903605997</v>
          </cell>
          <cell r="K185">
            <v>7.0859203614099933</v>
          </cell>
          <cell r="L185">
            <v>5.5399013734659963</v>
          </cell>
          <cell r="M185">
            <v>0</v>
          </cell>
          <cell r="N185">
            <v>0</v>
          </cell>
          <cell r="O185">
            <v>14.558345469806</v>
          </cell>
          <cell r="P185">
            <v>10.049123421635986</v>
          </cell>
          <cell r="Q185">
            <v>38.779309614261919</v>
          </cell>
          <cell r="R185">
            <v>0</v>
          </cell>
          <cell r="S185">
            <v>2.4478633975779962</v>
          </cell>
          <cell r="T185">
            <v>33.49707807211994</v>
          </cell>
          <cell r="U185">
            <v>89.153761638103859</v>
          </cell>
          <cell r="V185">
            <v>45.34989031302392</v>
          </cell>
          <cell r="W185">
            <v>40.32532860220595</v>
          </cell>
          <cell r="X185">
            <v>14.944850216791988</v>
          </cell>
          <cell r="Y185">
            <v>52.548081384860104</v>
          </cell>
          <cell r="Z185">
            <v>38.208328170364112</v>
          </cell>
          <cell r="AA185">
            <v>30.723070897222616</v>
          </cell>
          <cell r="AB185">
            <v>121.47948045244684</v>
          </cell>
          <cell r="AC185">
            <v>0</v>
          </cell>
          <cell r="AD185">
            <v>83.098520601989804</v>
          </cell>
          <cell r="AE185">
            <v>81.072647913333512</v>
          </cell>
          <cell r="AF185">
            <v>48.168386181788932</v>
          </cell>
          <cell r="AG185">
            <v>56.923127316345798</v>
          </cell>
          <cell r="AH185">
            <v>35.598561252363908</v>
          </cell>
          <cell r="AI185">
            <v>34.352396029462398</v>
          </cell>
          <cell r="AJ185">
            <v>35.063615725258764</v>
          </cell>
          <cell r="AK185">
            <v>35.063615725258764</v>
          </cell>
          <cell r="AL185">
            <v>48.088497327212764</v>
          </cell>
          <cell r="AM185">
            <v>35.598561252363908</v>
          </cell>
          <cell r="AN185">
            <v>34.352396029462398</v>
          </cell>
          <cell r="AO185">
            <v>35.063615725258764</v>
          </cell>
          <cell r="AP185">
            <v>35.063615725258764</v>
          </cell>
          <cell r="AQ185">
            <v>35.789560258741993</v>
          </cell>
          <cell r="AR185">
            <v>35.789560258741993</v>
          </cell>
          <cell r="AS185">
            <v>37.286849581483757</v>
          </cell>
          <cell r="AT185">
            <v>37.286849581483757</v>
          </cell>
          <cell r="AU185">
            <v>1264.1415907434703</v>
          </cell>
          <cell r="AW185">
            <v>409.34087074580191</v>
          </cell>
          <cell r="AX185">
            <v>334.31950574000808</v>
          </cell>
          <cell r="AY185">
            <v>520.48121425766021</v>
          </cell>
          <cell r="AZ185">
            <v>743.66037648581005</v>
          </cell>
          <cell r="BB185">
            <v>0</v>
          </cell>
          <cell r="BC185">
            <v>0</v>
          </cell>
          <cell r="BD185">
            <v>0</v>
          </cell>
          <cell r="BE185">
            <v>0</v>
          </cell>
          <cell r="BF185">
            <v>2</v>
          </cell>
          <cell r="BG185">
            <v>0</v>
          </cell>
          <cell r="BH185">
            <v>16406.828342647117</v>
          </cell>
          <cell r="BI185">
            <v>8203.3172939159122</v>
          </cell>
          <cell r="BK185">
            <v>0</v>
          </cell>
          <cell r="BL185">
            <v>0</v>
          </cell>
          <cell r="BM185">
            <v>0</v>
          </cell>
        </row>
        <row r="186">
          <cell r="A186">
            <v>39203</v>
          </cell>
          <cell r="B186">
            <v>9.2141817271294677</v>
          </cell>
          <cell r="C186">
            <v>13.000831751977199</v>
          </cell>
          <cell r="D186">
            <v>9.719068397109158</v>
          </cell>
          <cell r="E186">
            <v>9.0879600596345416</v>
          </cell>
          <cell r="F186">
            <v>6.0586400397563622</v>
          </cell>
          <cell r="G186">
            <v>19.943023464198021</v>
          </cell>
          <cell r="H186">
            <v>0</v>
          </cell>
          <cell r="I186">
            <v>11.864836744522865</v>
          </cell>
          <cell r="J186">
            <v>16.408816774340135</v>
          </cell>
          <cell r="K186">
            <v>6.9421917122208319</v>
          </cell>
          <cell r="L186">
            <v>5.4275317022817431</v>
          </cell>
          <cell r="M186">
            <v>0</v>
          </cell>
          <cell r="N186">
            <v>0</v>
          </cell>
          <cell r="O186">
            <v>14.263048426926449</v>
          </cell>
          <cell r="P186">
            <v>9.8452900646040842</v>
          </cell>
          <cell r="Q186">
            <v>37.992721915972147</v>
          </cell>
          <cell r="R186">
            <v>0</v>
          </cell>
          <cell r="S186">
            <v>2.3982116824035584</v>
          </cell>
          <cell r="T186">
            <v>32.81763354868027</v>
          </cell>
          <cell r="U186">
            <v>87.345393906487502</v>
          </cell>
          <cell r="V186">
            <v>44.43002695821329</v>
          </cell>
          <cell r="W186">
            <v>39.507381925911268</v>
          </cell>
          <cell r="X186">
            <v>14.64171342941121</v>
          </cell>
          <cell r="Y186">
            <v>51.482212115984325</v>
          </cell>
          <cell r="Z186">
            <v>37.433322085676778</v>
          </cell>
          <cell r="AA186">
            <v>30.099893489944787</v>
          </cell>
          <cell r="AB186">
            <v>119.01542769160589</v>
          </cell>
          <cell r="AC186">
            <v>0</v>
          </cell>
          <cell r="AD186">
            <v>81.412975534226007</v>
          </cell>
          <cell r="AE186">
            <v>79.428195029805295</v>
          </cell>
          <cell r="AF186">
            <v>47.191353315707893</v>
          </cell>
          <cell r="AG186">
            <v>55.768515949083259</v>
          </cell>
          <cell r="AH186">
            <v>34.876490884519441</v>
          </cell>
          <cell r="AI186">
            <v>33.655602497232621</v>
          </cell>
          <cell r="AJ186">
            <v>34.352396029462398</v>
          </cell>
          <cell r="AK186">
            <v>34.352396029462398</v>
          </cell>
          <cell r="AL186">
            <v>47.113084902311961</v>
          </cell>
          <cell r="AM186">
            <v>34.876490884519441</v>
          </cell>
          <cell r="AN186">
            <v>33.655602497232621</v>
          </cell>
          <cell r="AO186">
            <v>34.352396029462398</v>
          </cell>
          <cell r="AP186">
            <v>34.352396029462398</v>
          </cell>
          <cell r="AQ186">
            <v>35.063615725258764</v>
          </cell>
          <cell r="AR186">
            <v>35.063615725258764</v>
          </cell>
          <cell r="AS186">
            <v>36.530534487674302</v>
          </cell>
          <cell r="AT186">
            <v>36.530534487674302</v>
          </cell>
          <cell r="AU186">
            <v>1238.5001279617404</v>
          </cell>
          <cell r="AW186">
            <v>401.03792526949934</v>
          </cell>
          <cell r="AX186">
            <v>327.53827076885494</v>
          </cell>
          <cell r="AY186">
            <v>509.92393192338602</v>
          </cell>
          <cell r="AZ186">
            <v>728.57619603835428</v>
          </cell>
          <cell r="BB186">
            <v>0</v>
          </cell>
          <cell r="BC186">
            <v>0</v>
          </cell>
          <cell r="BD186">
            <v>0</v>
          </cell>
          <cell r="BE186">
            <v>0</v>
          </cell>
          <cell r="BF186">
            <v>2</v>
          </cell>
          <cell r="BG186">
            <v>0</v>
          </cell>
          <cell r="BH186">
            <v>16607.826940869858</v>
          </cell>
          <cell r="BI186">
            <v>8244.1824005333547</v>
          </cell>
          <cell r="BK186">
            <v>0</v>
          </cell>
          <cell r="BL186">
            <v>0</v>
          </cell>
          <cell r="BM186">
            <v>0</v>
          </cell>
        </row>
        <row r="187">
          <cell r="A187">
            <v>39234</v>
          </cell>
          <cell r="B187">
            <v>9.0272840729819332</v>
          </cell>
          <cell r="C187">
            <v>12.73712684270054</v>
          </cell>
          <cell r="D187">
            <v>9.5219297756110741</v>
          </cell>
          <cell r="E187">
            <v>8.9036226473246458</v>
          </cell>
          <cell r="F187">
            <v>5.9357484315497642</v>
          </cell>
          <cell r="G187">
            <v>19.538505253851302</v>
          </cell>
          <cell r="H187">
            <v>0</v>
          </cell>
          <cell r="I187">
            <v>11.624174011784945</v>
          </cell>
          <cell r="J187">
            <v>16.075985335447267</v>
          </cell>
          <cell r="K187">
            <v>6.8013784111507718</v>
          </cell>
          <cell r="L187">
            <v>5.3174413032633323</v>
          </cell>
          <cell r="M187">
            <v>0</v>
          </cell>
          <cell r="N187">
            <v>0</v>
          </cell>
          <cell r="O187">
            <v>13.973741099273417</v>
          </cell>
          <cell r="P187">
            <v>9.6455912012683633</v>
          </cell>
          <cell r="Q187">
            <v>37.222089122843272</v>
          </cell>
          <cell r="R187">
            <v>0</v>
          </cell>
          <cell r="S187">
            <v>2.3495670874884467</v>
          </cell>
          <cell r="T187">
            <v>32.151970670894535</v>
          </cell>
          <cell r="U187">
            <v>85.573706554842389</v>
          </cell>
          <cell r="V187">
            <v>43.528821831364908</v>
          </cell>
          <cell r="W187">
            <v>38.706026230730743</v>
          </cell>
          <cell r="X187">
            <v>14.344725376245265</v>
          </cell>
          <cell r="Y187">
            <v>50.437962614536652</v>
          </cell>
          <cell r="Z187">
            <v>36.674035988229512</v>
          </cell>
          <cell r="AA187">
            <v>29.489356423283972</v>
          </cell>
          <cell r="AB187">
            <v>116.60135502605013</v>
          </cell>
          <cell r="AC187">
            <v>0</v>
          </cell>
          <cell r="AD187">
            <v>79.761619548949852</v>
          </cell>
          <cell r="AE187">
            <v>77.817097727422464</v>
          </cell>
          <cell r="AF187">
            <v>46.234138286533408</v>
          </cell>
          <cell r="AG187">
            <v>54.637324366928503</v>
          </cell>
          <cell r="AH187">
            <v>34.169066771966669</v>
          </cell>
          <cell r="AI187">
            <v>32.972942512663998</v>
          </cell>
          <cell r="AJ187">
            <v>33.655602497232621</v>
          </cell>
          <cell r="AK187">
            <v>33.655602497232621</v>
          </cell>
          <cell r="AL187">
            <v>46.15745744578264</v>
          </cell>
          <cell r="AM187">
            <v>34.169066771966669</v>
          </cell>
          <cell r="AN187">
            <v>32.972942512663998</v>
          </cell>
          <cell r="AO187">
            <v>33.655602497232621</v>
          </cell>
          <cell r="AP187">
            <v>33.655602497232621</v>
          </cell>
          <cell r="AQ187">
            <v>34.352396029462398</v>
          </cell>
          <cell r="AR187">
            <v>34.352396029462398</v>
          </cell>
          <cell r="AS187">
            <v>35.789560258741993</v>
          </cell>
          <cell r="AT187">
            <v>35.789560258741993</v>
          </cell>
          <cell r="AU187">
            <v>1213.3787687968845</v>
          </cell>
          <cell r="AW187">
            <v>392.90339420893014</v>
          </cell>
          <cell r="AX187">
            <v>320.8945843012873</v>
          </cell>
          <cell r="AY187">
            <v>499.58079028666708</v>
          </cell>
          <cell r="AZ187">
            <v>713.79797851021749</v>
          </cell>
          <cell r="BB187">
            <v>0</v>
          </cell>
          <cell r="BC187">
            <v>0</v>
          </cell>
          <cell r="BD187">
            <v>0</v>
          </cell>
          <cell r="BE187">
            <v>0</v>
          </cell>
          <cell r="BF187">
            <v>2</v>
          </cell>
          <cell r="BG187">
            <v>0</v>
          </cell>
          <cell r="BH187">
            <v>16442.599247528138</v>
          </cell>
          <cell r="BI187">
            <v>8393.6695574556179</v>
          </cell>
          <cell r="BK187">
            <v>0</v>
          </cell>
          <cell r="BL187">
            <v>0</v>
          </cell>
          <cell r="BM187">
            <v>0</v>
          </cell>
        </row>
        <row r="188">
          <cell r="A188">
            <v>39264</v>
          </cell>
          <cell r="B188">
            <v>8.8441773938943982</v>
          </cell>
          <cell r="C188">
            <v>12.478770843440046</v>
          </cell>
          <cell r="D188">
            <v>9.3287898538338112</v>
          </cell>
          <cell r="E188">
            <v>8.7230242789095431</v>
          </cell>
          <cell r="F188">
            <v>5.8153495192730293</v>
          </cell>
          <cell r="G188">
            <v>19.14219216760705</v>
          </cell>
          <cell r="H188">
            <v>0</v>
          </cell>
          <cell r="I188">
            <v>11.388392808576338</v>
          </cell>
          <cell r="J188">
            <v>15.74990494803111</v>
          </cell>
          <cell r="K188">
            <v>6.6634213241670128</v>
          </cell>
          <cell r="L188">
            <v>5.2095839443487568</v>
          </cell>
          <cell r="M188">
            <v>0</v>
          </cell>
          <cell r="N188">
            <v>0</v>
          </cell>
          <cell r="O188">
            <v>13.690301993288603</v>
          </cell>
          <cell r="P188">
            <v>9.4499429688186698</v>
          </cell>
          <cell r="Q188">
            <v>36.467087610441247</v>
          </cell>
          <cell r="R188">
            <v>0</v>
          </cell>
          <cell r="S188">
            <v>2.301909184712239</v>
          </cell>
          <cell r="T188">
            <v>31.499809896062221</v>
          </cell>
          <cell r="U188">
            <v>83.837955569519465</v>
          </cell>
          <cell r="V188">
            <v>42.645896474668852</v>
          </cell>
          <cell r="W188">
            <v>37.920924990259536</v>
          </cell>
          <cell r="X188">
            <v>14.053761338243156</v>
          </cell>
          <cell r="Y188">
            <v>49.414894351743158</v>
          </cell>
          <cell r="Z188">
            <v>35.930151018591772</v>
          </cell>
          <cell r="AA188">
            <v>28.891203304423215</v>
          </cell>
          <cell r="AB188">
            <v>114.23624867475814</v>
          </cell>
          <cell r="AC188">
            <v>0</v>
          </cell>
          <cell r="AD188">
            <v>78.143759165231231</v>
          </cell>
          <cell r="AE188">
            <v>76.238679431742113</v>
          </cell>
          <cell r="AF188">
            <v>45.296339115301109</v>
          </cell>
          <cell r="AG188">
            <v>53.529077530097545</v>
          </cell>
          <cell r="AH188">
            <v>33.475991834526674</v>
          </cell>
          <cell r="AI188">
            <v>32.304129395182947</v>
          </cell>
          <cell r="AJ188">
            <v>32.972942512663998</v>
          </cell>
          <cell r="AK188">
            <v>32.972942512663998</v>
          </cell>
          <cell r="AL188">
            <v>45.221213645355782</v>
          </cell>
          <cell r="AM188">
            <v>33.475991834526674</v>
          </cell>
          <cell r="AN188">
            <v>32.304129395182947</v>
          </cell>
          <cell r="AO188">
            <v>32.972942512663998</v>
          </cell>
          <cell r="AP188">
            <v>32.972942512663998</v>
          </cell>
          <cell r="AQ188">
            <v>33.655602497232621</v>
          </cell>
          <cell r="AR188">
            <v>33.655602497232621</v>
          </cell>
          <cell r="AS188">
            <v>35.063615725258764</v>
          </cell>
          <cell r="AT188">
            <v>35.063615725258764</v>
          </cell>
          <cell r="AU188">
            <v>1188.7669636256392</v>
          </cell>
          <cell r="AW188">
            <v>384.93386149740962</v>
          </cell>
          <cell r="AX188">
            <v>314.38565634537616</v>
          </cell>
          <cell r="AY188">
            <v>489.44744578285326</v>
          </cell>
          <cell r="AZ188">
            <v>699.31951784278579</v>
          </cell>
          <cell r="BB188">
            <v>0</v>
          </cell>
          <cell r="BC188">
            <v>0</v>
          </cell>
          <cell r="BD188">
            <v>0</v>
          </cell>
          <cell r="BE188">
            <v>0</v>
          </cell>
          <cell r="BF188">
            <v>2</v>
          </cell>
          <cell r="BG188">
            <v>0</v>
          </cell>
          <cell r="BH188">
            <v>16382.566655445435</v>
          </cell>
          <cell r="BI188">
            <v>8441.4204412001382</v>
          </cell>
          <cell r="BK188">
            <v>0</v>
          </cell>
          <cell r="BL188">
            <v>0</v>
          </cell>
          <cell r="BM188">
            <v>0</v>
          </cell>
        </row>
        <row r="189">
          <cell r="A189">
            <v>39295</v>
          </cell>
          <cell r="B189">
            <v>8.6647847948840386</v>
          </cell>
          <cell r="C189">
            <v>12.225655258535019</v>
          </cell>
          <cell r="D189">
            <v>9.1395675233708307</v>
          </cell>
          <cell r="E189">
            <v>8.5460891127623402</v>
          </cell>
          <cell r="F189">
            <v>5.6973927418415604</v>
          </cell>
          <cell r="G189">
            <v>18.753917775228466</v>
          </cell>
          <cell r="H189">
            <v>0</v>
          </cell>
          <cell r="I189">
            <v>11.157394119439711</v>
          </cell>
          <cell r="J189">
            <v>15.430438675820882</v>
          </cell>
          <cell r="K189">
            <v>6.5282625166934549</v>
          </cell>
          <cell r="L189">
            <v>5.1039143312330655</v>
          </cell>
          <cell r="M189">
            <v>0</v>
          </cell>
          <cell r="N189">
            <v>0</v>
          </cell>
          <cell r="O189">
            <v>13.412612079752019</v>
          </cell>
          <cell r="P189">
            <v>9.2582632054925327</v>
          </cell>
          <cell r="Q189">
            <v>35.72740031863141</v>
          </cell>
          <cell r="R189">
            <v>0</v>
          </cell>
          <cell r="S189">
            <v>2.2552179603122826</v>
          </cell>
          <cell r="T189">
            <v>30.860877351641765</v>
          </cell>
          <cell r="U189">
            <v>82.137412028215792</v>
          </cell>
          <cell r="V189">
            <v>41.780880106838083</v>
          </cell>
          <cell r="W189">
            <v>37.151748504091834</v>
          </cell>
          <cell r="X189">
            <v>13.768699126117106</v>
          </cell>
          <cell r="Y189">
            <v>48.412577693813923</v>
          </cell>
          <cell r="Z189">
            <v>35.201354784980538</v>
          </cell>
          <cell r="AA189">
            <v>28.305182941139325</v>
          </cell>
          <cell r="AB189">
            <v>111.91911541993377</v>
          </cell>
          <cell r="AC189">
            <v>0</v>
          </cell>
          <cell r="AD189">
            <v>76.558714968495863</v>
          </cell>
          <cell r="AE189">
            <v>74.692277291751168</v>
          </cell>
          <cell r="AF189">
            <v>44.377561976665454</v>
          </cell>
          <cell r="AG189">
            <v>52.443310034368608</v>
          </cell>
          <cell r="AH189">
            <v>32.796975017904352</v>
          </cell>
          <cell r="AI189">
            <v>31.64888227915727</v>
          </cell>
          <cell r="AJ189">
            <v>32.304129395182947</v>
          </cell>
          <cell r="AK189">
            <v>32.304129395182947</v>
          </cell>
          <cell r="AL189">
            <v>44.303960328858139</v>
          </cell>
          <cell r="AM189">
            <v>32.796975017904352</v>
          </cell>
          <cell r="AN189">
            <v>31.64888227915727</v>
          </cell>
          <cell r="AO189">
            <v>32.304129395182947</v>
          </cell>
          <cell r="AP189">
            <v>32.304129395182947</v>
          </cell>
          <cell r="AQ189">
            <v>32.972942512663998</v>
          </cell>
          <cell r="AR189">
            <v>32.972942512663998</v>
          </cell>
          <cell r="AS189">
            <v>34.352396029462398</v>
          </cell>
          <cell r="AT189">
            <v>34.352396029462398</v>
          </cell>
          <cell r="AU189">
            <v>1164.654376810083</v>
          </cell>
          <cell r="AW189">
            <v>377.12598035870855</v>
          </cell>
          <cell r="AX189">
            <v>308.00875350053843</v>
          </cell>
          <cell r="AY189">
            <v>479.51964295083599</v>
          </cell>
          <cell r="AZ189">
            <v>685.13473385924704</v>
          </cell>
          <cell r="BB189">
            <v>0</v>
          </cell>
          <cell r="BC189">
            <v>0</v>
          </cell>
          <cell r="BD189">
            <v>0</v>
          </cell>
          <cell r="BE189">
            <v>0</v>
          </cell>
          <cell r="BF189">
            <v>2</v>
          </cell>
          <cell r="BG189">
            <v>0</v>
          </cell>
          <cell r="BH189">
            <v>16373.537574990971</v>
          </cell>
          <cell r="BI189">
            <v>8612.0687441587252</v>
          </cell>
          <cell r="BK189">
            <v>0</v>
          </cell>
          <cell r="BL189">
            <v>0</v>
          </cell>
          <cell r="BM189">
            <v>0</v>
          </cell>
        </row>
        <row r="190">
          <cell r="A190">
            <v>39326</v>
          </cell>
          <cell r="B190">
            <v>8.4890309406824294</v>
          </cell>
          <cell r="C190">
            <v>11.977673793017679</v>
          </cell>
          <cell r="D190">
            <v>8.9541833209937902</v>
          </cell>
          <cell r="E190">
            <v>8.3727428456045878</v>
          </cell>
          <cell r="F190">
            <v>5.5818285637363925</v>
          </cell>
          <cell r="G190">
            <v>18.373519022298954</v>
          </cell>
          <cell r="H190">
            <v>0</v>
          </cell>
          <cell r="I190">
            <v>10.931080937317091</v>
          </cell>
          <cell r="J190">
            <v>15.117452360119385</v>
          </cell>
          <cell r="K190">
            <v>6.3958452292812833</v>
          </cell>
          <cell r="L190">
            <v>5.0003880883471856</v>
          </cell>
          <cell r="M190">
            <v>0</v>
          </cell>
          <cell r="N190">
            <v>0</v>
          </cell>
          <cell r="O190">
            <v>13.140554743796102</v>
          </cell>
          <cell r="P190">
            <v>9.0704714160716353</v>
          </cell>
          <cell r="Q190">
            <v>35.002716618430256</v>
          </cell>
          <cell r="R190">
            <v>0</v>
          </cell>
          <cell r="S190">
            <v>2.2094738064789872</v>
          </cell>
          <cell r="T190">
            <v>30.23490472023877</v>
          </cell>
          <cell r="U190">
            <v>80.471361793866294</v>
          </cell>
          <cell r="V190">
            <v>40.933409467400182</v>
          </cell>
          <cell r="W190">
            <v>36.398173759364383</v>
          </cell>
          <cell r="X190">
            <v>13.489419029029616</v>
          </cell>
          <cell r="Y190">
            <v>47.430591721519896</v>
          </cell>
          <cell r="Z190">
            <v>34.487341232072509</v>
          </cell>
          <cell r="AA190">
            <v>27.73104923631562</v>
          </cell>
          <cell r="AB190">
            <v>109.64898218990803</v>
          </cell>
          <cell r="AC190">
            <v>0</v>
          </cell>
          <cell r="AD190">
            <v>75.005821325207677</v>
          </cell>
          <cell r="AE190">
            <v>73.177241901504487</v>
          </cell>
          <cell r="AF190">
            <v>43.477421033514176</v>
          </cell>
          <cell r="AG190">
            <v>51.379565915637315</v>
          </cell>
          <cell r="AH190">
            <v>32.131731171461226</v>
          </cell>
          <cell r="AI190">
            <v>31.006925995947658</v>
          </cell>
          <cell r="AJ190">
            <v>31.64888227915727</v>
          </cell>
          <cell r="AK190">
            <v>31.64888227915727</v>
          </cell>
          <cell r="AL190">
            <v>43.405312299101013</v>
          </cell>
          <cell r="AM190">
            <v>32.131731171461226</v>
          </cell>
          <cell r="AN190">
            <v>31.006925995947658</v>
          </cell>
          <cell r="AO190">
            <v>31.64888227915727</v>
          </cell>
          <cell r="AP190">
            <v>31.64888227915727</v>
          </cell>
          <cell r="AQ190">
            <v>32.304129395182947</v>
          </cell>
          <cell r="AR190">
            <v>32.304129395182947</v>
          </cell>
          <cell r="AS190">
            <v>33.655602497232621</v>
          </cell>
          <cell r="AT190">
            <v>33.655602497232621</v>
          </cell>
          <cell r="AU190">
            <v>1141.0308823572257</v>
          </cell>
          <cell r="AW190">
            <v>369.47647190158705</v>
          </cell>
          <cell r="AX190">
            <v>301.76119780965553</v>
          </cell>
          <cell r="AY190">
            <v>469.79321264598303</v>
          </cell>
          <cell r="AZ190">
            <v>671.23766971124257</v>
          </cell>
          <cell r="BB190">
            <v>0</v>
          </cell>
          <cell r="BC190">
            <v>0</v>
          </cell>
          <cell r="BD190">
            <v>0</v>
          </cell>
          <cell r="BE190">
            <v>0</v>
          </cell>
          <cell r="BF190">
            <v>2</v>
          </cell>
          <cell r="BG190">
            <v>0</v>
          </cell>
          <cell r="BH190">
            <v>16392.833415700108</v>
          </cell>
          <cell r="BI190">
            <v>8480.6585176120061</v>
          </cell>
          <cell r="BK190">
            <v>0</v>
          </cell>
          <cell r="BL190">
            <v>0</v>
          </cell>
          <cell r="BM190">
            <v>0</v>
          </cell>
        </row>
        <row r="191">
          <cell r="A191">
            <v>39356</v>
          </cell>
          <cell r="B191">
            <v>8.3168420240987686</v>
          </cell>
          <cell r="C191">
            <v>11.73472230797498</v>
          </cell>
          <cell r="D191">
            <v>8.7725593952822578</v>
          </cell>
          <cell r="E191">
            <v>8.2029126813028963</v>
          </cell>
          <cell r="F191">
            <v>5.4686084542019309</v>
          </cell>
          <cell r="G191">
            <v>18.000836161748019</v>
          </cell>
          <cell r="H191">
            <v>0</v>
          </cell>
          <cell r="I191">
            <v>10.709358222812105</v>
          </cell>
          <cell r="J191">
            <v>14.810814563463552</v>
          </cell>
          <cell r="K191">
            <v>6.2661138537730459</v>
          </cell>
          <cell r="L191">
            <v>4.898961740222564</v>
          </cell>
          <cell r="M191">
            <v>0</v>
          </cell>
          <cell r="N191">
            <v>0</v>
          </cell>
          <cell r="O191">
            <v>12.874015735933725</v>
          </cell>
          <cell r="P191">
            <v>8.8864887380781354</v>
          </cell>
          <cell r="Q191">
            <v>34.292732181557902</v>
          </cell>
          <cell r="R191">
            <v>0</v>
          </cell>
          <cell r="S191">
            <v>2.1646575131215964</v>
          </cell>
          <cell r="T191">
            <v>29.621629126927104</v>
          </cell>
          <cell r="U191">
            <v>78.839105214744478</v>
          </cell>
          <cell r="V191">
            <v>40.103128664147462</v>
          </cell>
          <cell r="W191">
            <v>35.659884295108419</v>
          </cell>
          <cell r="X191">
            <v>13.215803764321334</v>
          </cell>
          <cell r="Y191">
            <v>46.468524053429398</v>
          </cell>
          <cell r="Z191">
            <v>33.7878105124773</v>
          </cell>
          <cell r="AA191">
            <v>27.168561084594327</v>
          </cell>
          <cell r="AB191">
            <v>107.42489565050103</v>
          </cell>
          <cell r="AC191">
            <v>0</v>
          </cell>
          <cell r="AD191">
            <v>73.48442610333835</v>
          </cell>
          <cell r="AE191">
            <v>71.692937027409215</v>
          </cell>
          <cell r="AF191">
            <v>42.595538274937425</v>
          </cell>
          <cell r="AG191">
            <v>50.337398458436233</v>
          </cell>
          <cell r="AH191">
            <v>31.479980928467466</v>
          </cell>
          <cell r="AI191">
            <v>30.377990958351628</v>
          </cell>
          <cell r="AJ191">
            <v>31.006925995947658</v>
          </cell>
          <cell r="AK191">
            <v>31.006925995947658</v>
          </cell>
          <cell r="AL191">
            <v>42.524892172118086</v>
          </cell>
          <cell r="AM191">
            <v>31.479980928467466</v>
          </cell>
          <cell r="AN191">
            <v>30.377990958351628</v>
          </cell>
          <cell r="AO191">
            <v>31.006925995947658</v>
          </cell>
          <cell r="AP191">
            <v>31.006925995947658</v>
          </cell>
          <cell r="AQ191">
            <v>31.64888227915727</v>
          </cell>
          <cell r="AR191">
            <v>31.64888227915727</v>
          </cell>
          <cell r="AS191">
            <v>32.972942512663998</v>
          </cell>
          <cell r="AT191">
            <v>32.972942512663998</v>
          </cell>
          <cell r="AU191">
            <v>1117.8865596666321</v>
          </cell>
          <cell r="AW191">
            <v>361.98212374283565</v>
          </cell>
          <cell r="AX191">
            <v>295.64036563447507</v>
          </cell>
          <cell r="AY191">
            <v>460.2640702893213</v>
          </cell>
          <cell r="AZ191">
            <v>657.62248937731079</v>
          </cell>
          <cell r="BB191">
            <v>0</v>
          </cell>
          <cell r="BC191">
            <v>0</v>
          </cell>
          <cell r="BD191">
            <v>0</v>
          </cell>
          <cell r="BE191">
            <v>0</v>
          </cell>
          <cell r="BF191">
            <v>2</v>
          </cell>
          <cell r="BG191">
            <v>0</v>
          </cell>
          <cell r="BH191">
            <v>16198.898081654126</v>
          </cell>
          <cell r="BI191">
            <v>8157.1024099207525</v>
          </cell>
          <cell r="BK191">
            <v>0</v>
          </cell>
          <cell r="BL191">
            <v>0</v>
          </cell>
          <cell r="BM191">
            <v>0</v>
          </cell>
        </row>
        <row r="192">
          <cell r="A192">
            <v>39387</v>
          </cell>
          <cell r="B192">
            <v>8.1481457350248245</v>
          </cell>
          <cell r="C192">
            <v>11.496698776815853</v>
          </cell>
          <cell r="D192">
            <v>8.5946194739302886</v>
          </cell>
          <cell r="E192">
            <v>8.0365273002984576</v>
          </cell>
          <cell r="F192">
            <v>5.3576848668656387</v>
          </cell>
          <cell r="G192">
            <v>17.635712686766059</v>
          </cell>
          <cell r="H192">
            <v>0</v>
          </cell>
          <cell r="I192">
            <v>10.492132864278533</v>
          </cell>
          <cell r="J192">
            <v>14.510396514427761</v>
          </cell>
          <cell r="K192">
            <v>6.1390139099502115</v>
          </cell>
          <cell r="L192">
            <v>4.7995926932338024</v>
          </cell>
          <cell r="M192">
            <v>0</v>
          </cell>
          <cell r="N192">
            <v>0</v>
          </cell>
          <cell r="O192">
            <v>12.612883124079536</v>
          </cell>
          <cell r="P192">
            <v>8.7062379086566608</v>
          </cell>
          <cell r="Q192">
            <v>33.597148852636572</v>
          </cell>
          <cell r="R192">
            <v>0</v>
          </cell>
          <cell r="S192">
            <v>2.1207502598009809</v>
          </cell>
          <cell r="T192">
            <v>29.020793028855522</v>
          </cell>
          <cell r="U192">
            <v>77.239956830646264</v>
          </cell>
          <cell r="V192">
            <v>39.289689023681319</v>
          </cell>
          <cell r="W192">
            <v>34.936570069353017</v>
          </cell>
          <cell r="X192">
            <v>12.947738428258628</v>
          </cell>
          <cell r="Y192">
            <v>45.525970672730033</v>
          </cell>
          <cell r="Z192">
            <v>33.102468860817616</v>
          </cell>
          <cell r="AA192">
            <v>26.617482271125283</v>
          </cell>
          <cell r="AB192">
            <v>105.24592180467293</v>
          </cell>
          <cell r="AC192">
            <v>0</v>
          </cell>
          <cell r="AD192">
            <v>71.99389039850692</v>
          </cell>
          <cell r="AE192">
            <v>70.238739341040812</v>
          </cell>
          <cell r="AF192">
            <v>41.731543357483432</v>
          </cell>
          <cell r="AG192">
            <v>49.316370008338332</v>
          </cell>
          <cell r="AH192">
            <v>30.841450588782859</v>
          </cell>
          <cell r="AI192">
            <v>29.76181304739136</v>
          </cell>
          <cell r="AJ192">
            <v>30.377990958351628</v>
          </cell>
          <cell r="AK192">
            <v>30.377990958351628</v>
          </cell>
          <cell r="AL192">
            <v>41.66233021868441</v>
          </cell>
          <cell r="AM192">
            <v>30.841450588782859</v>
          </cell>
          <cell r="AN192">
            <v>29.76181304739136</v>
          </cell>
          <cell r="AO192">
            <v>30.377990958351628</v>
          </cell>
          <cell r="AP192">
            <v>30.377990958351628</v>
          </cell>
          <cell r="AQ192">
            <v>31.006925995947658</v>
          </cell>
          <cell r="AR192">
            <v>31.006925995947658</v>
          </cell>
          <cell r="AS192">
            <v>32.304129395182947</v>
          </cell>
          <cell r="AT192">
            <v>32.304129395182947</v>
          </cell>
          <cell r="AU192">
            <v>1095.2116893643029</v>
          </cell>
          <cell r="AW192">
            <v>354.63978865824697</v>
          </cell>
          <cell r="AX192">
            <v>289.6436865538231</v>
          </cell>
          <cell r="AY192">
            <v>450.92821415223284</v>
          </cell>
          <cell r="AZ192">
            <v>644.28347521207002</v>
          </cell>
          <cell r="BB192">
            <v>0</v>
          </cell>
          <cell r="BC192">
            <v>0</v>
          </cell>
          <cell r="BD192">
            <v>0</v>
          </cell>
          <cell r="BE192">
            <v>0</v>
          </cell>
          <cell r="BF192">
            <v>2</v>
          </cell>
          <cell r="BG192">
            <v>0</v>
          </cell>
          <cell r="BH192">
            <v>16511.653908597909</v>
          </cell>
          <cell r="BI192">
            <v>8408.661910229268</v>
          </cell>
          <cell r="BK192">
            <v>0</v>
          </cell>
          <cell r="BL192">
            <v>0</v>
          </cell>
          <cell r="BM192">
            <v>0</v>
          </cell>
        </row>
        <row r="193">
          <cell r="A193">
            <v>39417</v>
          </cell>
          <cell r="B193">
            <v>7.9828712300685609</v>
          </cell>
          <cell r="C193">
            <v>11.263503242425507</v>
          </cell>
          <cell r="D193">
            <v>8.4202888317161477</v>
          </cell>
          <cell r="E193">
            <v>7.8735168296566629</v>
          </cell>
          <cell r="F193">
            <v>5.2490112197711092</v>
          </cell>
          <cell r="G193">
            <v>17.277995265079898</v>
          </cell>
          <cell r="H193">
            <v>0</v>
          </cell>
          <cell r="I193">
            <v>10.279313638718413</v>
          </cell>
          <cell r="J193">
            <v>14.216072053546743</v>
          </cell>
          <cell r="K193">
            <v>6.0144920226543963</v>
          </cell>
          <cell r="L193">
            <v>4.7022392177116199</v>
          </cell>
          <cell r="M193">
            <v>0</v>
          </cell>
          <cell r="N193">
            <v>0</v>
          </cell>
          <cell r="O193">
            <v>12.357047246544498</v>
          </cell>
          <cell r="P193">
            <v>8.5296432321280502</v>
          </cell>
          <cell r="Q193">
            <v>32.915674523981295</v>
          </cell>
          <cell r="R193">
            <v>0</v>
          </cell>
          <cell r="S193">
            <v>2.0777336078260631</v>
          </cell>
          <cell r="T193">
            <v>28.432144107093485</v>
          </cell>
          <cell r="U193">
            <v>75.673245085033457</v>
          </cell>
          <cell r="V193">
            <v>38.492748944988101</v>
          </cell>
          <cell r="W193">
            <v>34.227927328924103</v>
          </cell>
          <cell r="X193">
            <v>12.685110447780181</v>
          </cell>
          <cell r="Y193">
            <v>44.602535757563295</v>
          </cell>
          <cell r="Z193">
            <v>32.431028470363543</v>
          </cell>
          <cell r="AA193">
            <v>26.077581372368353</v>
          </cell>
          <cell r="AB193">
            <v>103.11114560029519</v>
          </cell>
          <cell r="AC193">
            <v>0</v>
          </cell>
          <cell r="AD193">
            <v>70.533588265674183</v>
          </cell>
          <cell r="AE193">
            <v>68.814038157378533</v>
          </cell>
          <cell r="AF193">
            <v>40.885073449634156</v>
          </cell>
          <cell r="AG193">
            <v>48.316051788165602</v>
          </cell>
          <cell r="AH193">
            <v>30.215872003917426</v>
          </cell>
          <cell r="AI193">
            <v>29.158133501397881</v>
          </cell>
          <cell r="AJ193">
            <v>29.76181304739136</v>
          </cell>
          <cell r="AK193">
            <v>29.76181304739136</v>
          </cell>
          <cell r="AL193">
            <v>40.817264209049952</v>
          </cell>
          <cell r="AM193">
            <v>30.215872003917426</v>
          </cell>
          <cell r="AN193">
            <v>29.158133501397881</v>
          </cell>
          <cell r="AO193">
            <v>29.76181304739136</v>
          </cell>
          <cell r="AP193">
            <v>29.76181304739136</v>
          </cell>
          <cell r="AQ193">
            <v>30.377990958351628</v>
          </cell>
          <cell r="AR193">
            <v>30.377990958351628</v>
          </cell>
          <cell r="AS193">
            <v>31.64888227915727</v>
          </cell>
          <cell r="AT193">
            <v>31.64888227915727</v>
          </cell>
          <cell r="AU193">
            <v>1072.9967492210599</v>
          </cell>
          <cell r="AW193">
            <v>347.44638326095043</v>
          </cell>
          <cell r="AX193">
            <v>283.76864228416582</v>
          </cell>
          <cell r="AY193">
            <v>441.78172367594351</v>
          </cell>
          <cell r="AZ193">
            <v>631.2150255451163</v>
          </cell>
          <cell r="BB193">
            <v>0</v>
          </cell>
          <cell r="BC193">
            <v>0</v>
          </cell>
          <cell r="BD193">
            <v>0</v>
          </cell>
          <cell r="BE193">
            <v>0</v>
          </cell>
          <cell r="BF193">
            <v>2</v>
          </cell>
          <cell r="BG193">
            <v>0</v>
          </cell>
          <cell r="BH193">
            <v>16192.522227330846</v>
          </cell>
          <cell r="BI193">
            <v>8386.1191959369862</v>
          </cell>
          <cell r="BK193">
            <v>0</v>
          </cell>
          <cell r="BL193">
            <v>0</v>
          </cell>
          <cell r="BM193">
            <v>0</v>
          </cell>
        </row>
        <row r="194">
          <cell r="B194">
            <v>8.9527268963341111</v>
          </cell>
          <cell r="C194">
            <v>12.631929730444025</v>
          </cell>
          <cell r="D194">
            <v>9.443287274215427</v>
          </cell>
          <cell r="E194">
            <v>8.8300868018637821</v>
          </cell>
          <cell r="F194">
            <v>5.8867245345758548</v>
          </cell>
          <cell r="G194">
            <v>19.377134926312184</v>
          </cell>
          <cell r="H194">
            <v>0</v>
          </cell>
          <cell r="I194">
            <v>11.528168880211037</v>
          </cell>
          <cell r="J194">
            <v>15.94321228114293</v>
          </cell>
          <cell r="K194">
            <v>6.7452051958681665</v>
          </cell>
          <cell r="L194">
            <v>5.2735240622242054</v>
          </cell>
          <cell r="M194">
            <v>0</v>
          </cell>
          <cell r="N194">
            <v>0</v>
          </cell>
          <cell r="O194">
            <v>13.858330675147336</v>
          </cell>
          <cell r="P194">
            <v>9.5659273686857613</v>
          </cell>
          <cell r="Q194">
            <v>36.914668435569375</v>
          </cell>
          <cell r="R194">
            <v>0</v>
          </cell>
          <cell r="S194">
            <v>2.3301617949362745</v>
          </cell>
          <cell r="T194">
            <v>31.88642456228586</v>
          </cell>
          <cell r="U194">
            <v>84.866945373468525</v>
          </cell>
          <cell r="V194">
            <v>43.16931325355624</v>
          </cell>
          <cell r="W194">
            <v>38.38634956921338</v>
          </cell>
          <cell r="X194">
            <v>14.226250958558316</v>
          </cell>
          <cell r="Y194">
            <v>50.0213908020174</v>
          </cell>
          <cell r="Z194">
            <v>36.371141722638981</v>
          </cell>
          <cell r="AA194">
            <v>29.245801092765273</v>
          </cell>
          <cell r="AB194">
            <v>115.63833361742167</v>
          </cell>
          <cell r="AC194">
            <v>0</v>
          </cell>
          <cell r="AD194">
            <v>79.102860933362948</v>
          </cell>
          <cell r="AE194">
            <v>77.174399097958855</v>
          </cell>
          <cell r="AF194">
            <v>45.852286249140931</v>
          </cell>
          <cell r="AG194">
            <v>54.186069636108485</v>
          </cell>
          <cell r="AH194">
            <v>33.886861279526997</v>
          </cell>
          <cell r="AI194">
            <v>32.700615921450051</v>
          </cell>
          <cell r="AJ194">
            <v>33.377637753873636</v>
          </cell>
          <cell r="AK194">
            <v>33.377637753873636</v>
          </cell>
          <cell r="AL194">
            <v>45.77623872256784</v>
          </cell>
          <cell r="AM194">
            <v>33.886861279526997</v>
          </cell>
          <cell r="AN194">
            <v>32.700615921450051</v>
          </cell>
          <cell r="AO194">
            <v>33.377637753873636</v>
          </cell>
          <cell r="AP194">
            <v>33.377637753873636</v>
          </cell>
          <cell r="AQ194">
            <v>34.068676403677038</v>
          </cell>
          <cell r="AR194">
            <v>34.068676403677038</v>
          </cell>
          <cell r="AS194">
            <v>35.493970960256846</v>
          </cell>
          <cell r="AT194">
            <v>35.493970960256846</v>
          </cell>
          <cell r="BA194">
            <v>450</v>
          </cell>
        </row>
        <row r="195">
          <cell r="A195">
            <v>39448</v>
          </cell>
          <cell r="B195">
            <v>7.8209491028037172</v>
          </cell>
          <cell r="C195">
            <v>11.03503777518881</v>
          </cell>
          <cell r="D195">
            <v>8.2494942591217235</v>
          </cell>
          <cell r="E195">
            <v>7.7138128137242141</v>
          </cell>
          <cell r="F195">
            <v>5.1425418758161436</v>
          </cell>
          <cell r="G195">
            <v>16.92753367456147</v>
          </cell>
          <cell r="H195">
            <v>0</v>
          </cell>
          <cell r="I195">
            <v>10.070811173473272</v>
          </cell>
          <cell r="J195">
            <v>13.927717580335377</v>
          </cell>
          <cell r="K195">
            <v>5.8924958993726646</v>
          </cell>
          <cell r="L195">
            <v>4.6068604304186298</v>
          </cell>
          <cell r="M195">
            <v>0</v>
          </cell>
          <cell r="N195">
            <v>0</v>
          </cell>
          <cell r="O195">
            <v>12.10640066598385</v>
          </cell>
          <cell r="P195">
            <v>8.3566305482012311</v>
          </cell>
          <cell r="Q195">
            <v>32.248023012930368</v>
          </cell>
          <cell r="R195">
            <v>0</v>
          </cell>
          <cell r="S195">
            <v>2.0355894925105558</v>
          </cell>
          <cell r="T195">
            <v>27.855435160670755</v>
          </cell>
          <cell r="U195">
            <v>74.138312043016043</v>
          </cell>
          <cell r="V195">
            <v>37.711973755985021</v>
          </cell>
          <cell r="W195">
            <v>33.53365848188443</v>
          </cell>
          <cell r="X195">
            <v>12.427809533222348</v>
          </cell>
          <cell r="Y195">
            <v>43.697831514800647</v>
          </cell>
          <cell r="Z195">
            <v>31.773207372169171</v>
          </cell>
          <cell r="AA195">
            <v>25.548631658907965</v>
          </cell>
          <cell r="AB195">
            <v>101.01967054587779</v>
          </cell>
          <cell r="AC195">
            <v>0</v>
          </cell>
          <cell r="AD195">
            <v>69.102906456279328</v>
          </cell>
          <cell r="AE195">
            <v>67.4182351783505</v>
          </cell>
          <cell r="AF195">
            <v>40.05577307943549</v>
          </cell>
          <cell r="AG195">
            <v>47.336023717925649</v>
          </cell>
          <cell r="AH195">
            <v>29.602982464423437</v>
          </cell>
          <cell r="AI195">
            <v>28.566698807345063</v>
          </cell>
          <cell r="AJ195">
            <v>29.158133501397881</v>
          </cell>
          <cell r="AK195">
            <v>29.158133501397881</v>
          </cell>
          <cell r="AL195">
            <v>39.989339260822547</v>
          </cell>
          <cell r="AM195">
            <v>29.602982464423437</v>
          </cell>
          <cell r="AN195">
            <v>28.566698807345063</v>
          </cell>
          <cell r="AO195">
            <v>29.158133501397881</v>
          </cell>
          <cell r="AP195">
            <v>29.158133501397881</v>
          </cell>
          <cell r="AQ195">
            <v>29.76181304739136</v>
          </cell>
          <cell r="AR195">
            <v>29.76181304739136</v>
          </cell>
          <cell r="AS195">
            <v>31.006925995947658</v>
          </cell>
          <cell r="AT195">
            <v>31.006925995947658</v>
          </cell>
          <cell r="AU195">
            <v>1051.2324101537183</v>
          </cell>
          <cell r="AW195">
            <v>340.39888670655517</v>
          </cell>
          <cell r="AX195">
            <v>278.01276562206488</v>
          </cell>
          <cell r="AY195">
            <v>432.82075782509844</v>
          </cell>
          <cell r="AZ195">
            <v>618.41165232861999</v>
          </cell>
          <cell r="BB195">
            <v>0</v>
          </cell>
          <cell r="BC195">
            <v>0</v>
          </cell>
          <cell r="BD195">
            <v>0</v>
          </cell>
          <cell r="BE195">
            <v>0</v>
          </cell>
          <cell r="BF195">
            <v>2</v>
          </cell>
          <cell r="BG195">
            <v>0</v>
          </cell>
          <cell r="BH195">
            <v>16694.730906986624</v>
          </cell>
          <cell r="BI195">
            <v>8557.9618007878416</v>
          </cell>
          <cell r="BK195">
            <v>0</v>
          </cell>
          <cell r="BL195">
            <v>0</v>
          </cell>
          <cell r="BM195">
            <v>0</v>
          </cell>
        </row>
        <row r="196">
          <cell r="A196">
            <v>39479</v>
          </cell>
          <cell r="B196">
            <v>7.6623113546228323</v>
          </cell>
          <cell r="C196">
            <v>10.811206431865095</v>
          </cell>
          <cell r="D196">
            <v>8.0821640315884622</v>
          </cell>
          <cell r="E196">
            <v>7.5573481853814233</v>
          </cell>
          <cell r="F196">
            <v>5.0382321235876164</v>
          </cell>
          <cell r="G196">
            <v>16.584180740142568</v>
          </cell>
          <cell r="H196">
            <v>0</v>
          </cell>
          <cell r="I196">
            <v>9.8665379086924077</v>
          </cell>
          <cell r="J196">
            <v>13.645212001383117</v>
          </cell>
          <cell r="K196">
            <v>5.7729743082774769</v>
          </cell>
          <cell r="L196">
            <v>4.5134162773805739</v>
          </cell>
          <cell r="M196">
            <v>0</v>
          </cell>
          <cell r="N196">
            <v>0</v>
          </cell>
          <cell r="O196">
            <v>11.860838124279192</v>
          </cell>
          <cell r="P196">
            <v>8.1871272008298739</v>
          </cell>
          <cell r="Q196">
            <v>31.593913941663981</v>
          </cell>
          <cell r="R196">
            <v>0</v>
          </cell>
          <cell r="S196">
            <v>1.9943002155867637</v>
          </cell>
          <cell r="T196">
            <v>27.290424002766233</v>
          </cell>
          <cell r="U196">
            <v>72.634513115054773</v>
          </cell>
          <cell r="V196">
            <v>36.947035572975821</v>
          </cell>
          <cell r="W196">
            <v>32.853471972560911</v>
          </cell>
          <cell r="X196">
            <v>12.175727632003408</v>
          </cell>
          <cell r="Y196">
            <v>42.811478017191185</v>
          </cell>
          <cell r="Z196">
            <v>31.12872931666076</v>
          </cell>
          <cell r="AA196">
            <v>25.030411000238921</v>
          </cell>
          <cell r="AB196">
            <v>98.970618334090858</v>
          </cell>
          <cell r="AC196">
            <v>0</v>
          </cell>
          <cell r="AD196">
            <v>67.701244160708498</v>
          </cell>
          <cell r="AE196">
            <v>66.050744241580588</v>
          </cell>
          <cell r="AF196">
            <v>39.243293985218116</v>
          </cell>
          <cell r="AG196">
            <v>46.375874238400627</v>
          </cell>
          <cell r="AH196">
            <v>29.002524589571543</v>
          </cell>
          <cell r="AI196">
            <v>27.987260594387735</v>
          </cell>
          <cell r="AJ196">
            <v>28.566698807345063</v>
          </cell>
          <cell r="AK196">
            <v>28.566698807345063</v>
          </cell>
          <cell r="AL196">
            <v>39.178207689936329</v>
          </cell>
          <cell r="AM196">
            <v>29.002524589571543</v>
          </cell>
          <cell r="AN196">
            <v>27.987260594387735</v>
          </cell>
          <cell r="AO196">
            <v>28.566698807345063</v>
          </cell>
          <cell r="AP196">
            <v>28.566698807345063</v>
          </cell>
          <cell r="AQ196">
            <v>29.158133501397881</v>
          </cell>
          <cell r="AR196">
            <v>29.158133501397881</v>
          </cell>
          <cell r="AS196">
            <v>30.377990958351628</v>
          </cell>
          <cell r="AT196">
            <v>30.377990958351628</v>
          </cell>
          <cell r="AU196">
            <v>1029.9095323073755</v>
          </cell>
          <cell r="AW196">
            <v>333.49433942455727</v>
          </cell>
          <cell r="AX196">
            <v>272.37363940808478</v>
          </cell>
          <cell r="AY196">
            <v>424.04155347473346</v>
          </cell>
          <cell r="AZ196">
            <v>605.86797883264205</v>
          </cell>
          <cell r="BB196">
            <v>0</v>
          </cell>
          <cell r="BC196">
            <v>0</v>
          </cell>
          <cell r="BD196">
            <v>0</v>
          </cell>
          <cell r="BE196">
            <v>0</v>
          </cell>
          <cell r="BF196">
            <v>2</v>
          </cell>
          <cell r="BG196">
            <v>0</v>
          </cell>
          <cell r="BH196">
            <v>16787.114029708424</v>
          </cell>
          <cell r="BI196">
            <v>8393.2508084449528</v>
          </cell>
          <cell r="BK196">
            <v>0</v>
          </cell>
          <cell r="BL196">
            <v>0</v>
          </cell>
          <cell r="BM196">
            <v>0</v>
          </cell>
        </row>
        <row r="197">
          <cell r="A197">
            <v>39508</v>
          </cell>
          <cell r="B197">
            <v>7.5068913661814758</v>
          </cell>
          <cell r="C197">
            <v>10.591915215297153</v>
          </cell>
          <cell r="D197">
            <v>7.9182278793968948</v>
          </cell>
          <cell r="E197">
            <v>7.4040572378776197</v>
          </cell>
          <cell r="F197">
            <v>4.936038158585081</v>
          </cell>
          <cell r="G197">
            <v>16.247792272009221</v>
          </cell>
          <cell r="H197">
            <v>0</v>
          </cell>
          <cell r="I197">
            <v>9.666408060562441</v>
          </cell>
          <cell r="J197">
            <v>13.368436679501249</v>
          </cell>
          <cell r="K197">
            <v>5.6558770567120709</v>
          </cell>
          <cell r="L197">
            <v>4.4218675170658024</v>
          </cell>
          <cell r="M197">
            <v>0</v>
          </cell>
          <cell r="N197">
            <v>0</v>
          </cell>
          <cell r="O197">
            <v>11.620256498335722</v>
          </cell>
          <cell r="P197">
            <v>8.0210620077007526</v>
          </cell>
          <cell r="Q197">
            <v>30.953072619460581</v>
          </cell>
          <cell r="R197">
            <v>0</v>
          </cell>
          <cell r="S197">
            <v>1.9538484377732599</v>
          </cell>
          <cell r="T197">
            <v>26.736873359002498</v>
          </cell>
          <cell r="U197">
            <v>71.161216786268213</v>
          </cell>
          <cell r="V197">
            <v>36.197613162957225</v>
          </cell>
          <cell r="W197">
            <v>32.187082159106872</v>
          </cell>
          <cell r="X197">
            <v>11.92875888324728</v>
          </cell>
          <cell r="Y197">
            <v>41.94310304381257</v>
          </cell>
          <cell r="Z197">
            <v>30.497323657626733</v>
          </cell>
          <cell r="AA197">
            <v>24.52270177148349</v>
          </cell>
          <cell r="AB197">
            <v>96.96312847292279</v>
          </cell>
          <cell r="AC197">
            <v>0</v>
          </cell>
          <cell r="AD197">
            <v>66.328012755986919</v>
          </cell>
          <cell r="AE197">
            <v>64.710991074231686</v>
          </cell>
          <cell r="AF197">
            <v>38.447294969346281</v>
          </cell>
          <cell r="AG197">
            <v>45.435200138314435</v>
          </cell>
          <cell r="AH197">
            <v>28.414246219264669</v>
          </cell>
          <cell r="AI197">
            <v>27.419575529559264</v>
          </cell>
          <cell r="AJ197">
            <v>27.987260594387735</v>
          </cell>
          <cell r="AK197">
            <v>27.987260594387735</v>
          </cell>
          <cell r="AL197">
            <v>38.383528864643054</v>
          </cell>
          <cell r="AM197">
            <v>28.414246219264669</v>
          </cell>
          <cell r="AN197">
            <v>27.419575529559264</v>
          </cell>
          <cell r="AO197">
            <v>27.987260594387735</v>
          </cell>
          <cell r="AP197">
            <v>27.987260594387735</v>
          </cell>
          <cell r="AQ197">
            <v>28.566698807345063</v>
          </cell>
          <cell r="AR197">
            <v>28.566698807345063</v>
          </cell>
          <cell r="AS197">
            <v>29.76181304739136</v>
          </cell>
          <cell r="AT197">
            <v>29.76181304739136</v>
          </cell>
          <cell r="AU197">
            <v>1009.0191612171582</v>
          </cell>
          <cell r="AW197">
            <v>326.72984187547871</v>
          </cell>
          <cell r="AX197">
            <v>266.84889551171534</v>
          </cell>
          <cell r="AY197">
            <v>415.44042382996417</v>
          </cell>
          <cell r="AZ197">
            <v>593.578737387194</v>
          </cell>
          <cell r="BB197">
            <v>0</v>
          </cell>
          <cell r="BC197">
            <v>0</v>
          </cell>
          <cell r="BD197">
            <v>0</v>
          </cell>
          <cell r="BE197">
            <v>0</v>
          </cell>
          <cell r="BF197">
            <v>2</v>
          </cell>
          <cell r="BG197">
            <v>0</v>
          </cell>
          <cell r="BH197">
            <v>16959.504630673389</v>
          </cell>
          <cell r="BI197">
            <v>8269.1846291874881</v>
          </cell>
          <cell r="BK197">
            <v>0</v>
          </cell>
          <cell r="BL197">
            <v>0</v>
          </cell>
          <cell r="BM197">
            <v>0</v>
          </cell>
        </row>
        <row r="198">
          <cell r="A198">
            <v>39539</v>
          </cell>
          <cell r="B198">
            <v>7.3546238694216974</v>
          </cell>
          <cell r="C198">
            <v>10.377072034937466</v>
          </cell>
          <cell r="D198">
            <v>7.7576169581571284</v>
          </cell>
          <cell r="E198">
            <v>7.2538755972378386</v>
          </cell>
          <cell r="F198">
            <v>4.8359170648252263</v>
          </cell>
          <cell r="G198">
            <v>15.918227005049701</v>
          </cell>
          <cell r="H198">
            <v>0</v>
          </cell>
          <cell r="I198">
            <v>9.4703375852827261</v>
          </cell>
          <cell r="J198">
            <v>13.097275383901644</v>
          </cell>
          <cell r="K198">
            <v>5.5411549701122382</v>
          </cell>
          <cell r="L198">
            <v>4.332175703905933</v>
          </cell>
          <cell r="M198">
            <v>0</v>
          </cell>
          <cell r="N198">
            <v>0</v>
          </cell>
          <cell r="O198">
            <v>11.384554756776065</v>
          </cell>
          <cell r="P198">
            <v>7.8583652303409899</v>
          </cell>
          <cell r="Q198">
            <v>30.325229927341496</v>
          </cell>
          <cell r="R198">
            <v>0</v>
          </cell>
          <cell r="S198">
            <v>1.9142171714933176</v>
          </cell>
          <cell r="T198">
            <v>26.194550767803289</v>
          </cell>
          <cell r="U198">
            <v>69.717804351230313</v>
          </cell>
          <cell r="V198">
            <v>35.463391808718292</v>
          </cell>
          <cell r="W198">
            <v>31.534209193547824</v>
          </cell>
          <cell r="X198">
            <v>11.686799573327631</v>
          </cell>
          <cell r="Y198">
            <v>41.092341923758234</v>
          </cell>
          <cell r="Z198">
            <v>29.878725238560797</v>
          </cell>
          <cell r="AA198">
            <v>24.025290762000648</v>
          </cell>
          <cell r="AB198">
            <v>94.996357924319682</v>
          </cell>
          <cell r="AC198">
            <v>0</v>
          </cell>
          <cell r="AD198">
            <v>64.982635558588882</v>
          </cell>
          <cell r="AE198">
            <v>63.398413051841878</v>
          </cell>
          <cell r="AF198">
            <v>37.667441754933101</v>
          </cell>
          <cell r="AG198">
            <v>44.51360638500563</v>
          </cell>
          <cell r="AH198">
            <v>27.837900308144309</v>
          </cell>
          <cell r="AI198">
            <v>26.863405215584759</v>
          </cell>
          <cell r="AJ198">
            <v>27.419575529559264</v>
          </cell>
          <cell r="AK198">
            <v>27.419575529559264</v>
          </cell>
          <cell r="AL198">
            <v>37.604969062465067</v>
          </cell>
          <cell r="AM198">
            <v>27.837900308144309</v>
          </cell>
          <cell r="AN198">
            <v>26.863405215584759</v>
          </cell>
          <cell r="AO198">
            <v>27.419575529559264</v>
          </cell>
          <cell r="AP198">
            <v>27.419575529559264</v>
          </cell>
          <cell r="AQ198">
            <v>27.987260594387735</v>
          </cell>
          <cell r="AR198">
            <v>27.987260594387735</v>
          </cell>
          <cell r="AS198">
            <v>29.158133501397881</v>
          </cell>
          <cell r="AT198">
            <v>29.158133501397881</v>
          </cell>
          <cell r="AU198">
            <v>988.55252404783141</v>
          </cell>
          <cell r="AW198">
            <v>320.10255333321709</v>
          </cell>
          <cell r="AX198">
            <v>261.43621383688389</v>
          </cell>
          <cell r="AY198">
            <v>407.01375687773043</v>
          </cell>
          <cell r="AZ198">
            <v>581.53876717010098</v>
          </cell>
          <cell r="BB198">
            <v>0</v>
          </cell>
          <cell r="BC198">
            <v>0</v>
          </cell>
          <cell r="BD198">
            <v>0</v>
          </cell>
          <cell r="BE198">
            <v>0</v>
          </cell>
          <cell r="BF198">
            <v>2</v>
          </cell>
          <cell r="BG198">
            <v>0</v>
          </cell>
          <cell r="BH198">
            <v>16767.650013924576</v>
          </cell>
          <cell r="BI198">
            <v>8351.8773151762834</v>
          </cell>
          <cell r="BK198">
            <v>0</v>
          </cell>
          <cell r="BL198">
            <v>0</v>
          </cell>
          <cell r="BM198">
            <v>0</v>
          </cell>
        </row>
        <row r="199">
          <cell r="A199">
            <v>39569</v>
          </cell>
          <cell r="B199">
            <v>7.2054449201629449</v>
          </cell>
          <cell r="C199">
            <v>10.166586668175116</v>
          </cell>
          <cell r="D199">
            <v>7.6002638198978962</v>
          </cell>
          <cell r="E199">
            <v>7.1067401952292055</v>
          </cell>
          <cell r="F199">
            <v>4.7378267968194709</v>
          </cell>
          <cell r="G199">
            <v>15.595346539530757</v>
          </cell>
          <cell r="H199">
            <v>0</v>
          </cell>
          <cell r="I199">
            <v>9.278244143771456</v>
          </cell>
          <cell r="J199">
            <v>12.831614241386058</v>
          </cell>
          <cell r="K199">
            <v>5.428759871355644</v>
          </cell>
          <cell r="L199">
            <v>4.2443031721507776</v>
          </cell>
          <cell r="M199">
            <v>0</v>
          </cell>
          <cell r="N199">
            <v>0</v>
          </cell>
          <cell r="O199">
            <v>11.153633917512517</v>
          </cell>
          <cell r="P199">
            <v>7.6989685448316374</v>
          </cell>
          <cell r="Q199">
            <v>29.710122205055406</v>
          </cell>
          <cell r="R199">
            <v>0</v>
          </cell>
          <cell r="S199">
            <v>1.8753897737410394</v>
          </cell>
          <cell r="T199">
            <v>25.663228482772116</v>
          </cell>
          <cell r="U199">
            <v>68.303669654147342</v>
          </cell>
          <cell r="V199">
            <v>34.744063176676086</v>
          </cell>
          <cell r="W199">
            <v>30.894578904260296</v>
          </cell>
          <cell r="X199">
            <v>11.449748092313722</v>
          </cell>
          <cell r="Y199">
            <v>40.258837382995132</v>
          </cell>
          <cell r="Z199">
            <v>29.272674281310422</v>
          </cell>
          <cell r="AA199">
            <v>23.537969085849031</v>
          </cell>
          <cell r="AB199">
            <v>93.069480750154582</v>
          </cell>
          <cell r="AC199">
            <v>0</v>
          </cell>
          <cell r="AD199">
            <v>63.664547582261548</v>
          </cell>
          <cell r="AE199">
            <v>62.112458962052393</v>
          </cell>
          <cell r="AF199">
            <v>36.903406845462193</v>
          </cell>
          <cell r="AG199">
            <v>43.610705958534872</v>
          </cell>
          <cell r="AH199">
            <v>27.27324482184472</v>
          </cell>
          <cell r="AI199">
            <v>26.318516090766995</v>
          </cell>
          <cell r="AJ199">
            <v>26.863405215584759</v>
          </cell>
          <cell r="AK199">
            <v>26.863405215584759</v>
          </cell>
          <cell r="AL199">
            <v>36.84220133004974</v>
          </cell>
          <cell r="AM199">
            <v>27.27324482184472</v>
          </cell>
          <cell r="AN199">
            <v>26.318516090766995</v>
          </cell>
          <cell r="AO199">
            <v>26.863405215584759</v>
          </cell>
          <cell r="AP199">
            <v>26.863405215584759</v>
          </cell>
          <cell r="AQ199">
            <v>27.419575529559264</v>
          </cell>
          <cell r="AR199">
            <v>27.419575529559264</v>
          </cell>
          <cell r="AS199">
            <v>28.566698807345063</v>
          </cell>
          <cell r="AT199">
            <v>28.566698807345063</v>
          </cell>
          <cell r="AU199">
            <v>968.50102590967595</v>
          </cell>
          <cell r="AW199">
            <v>313.60969069209222</v>
          </cell>
          <cell r="AX199">
            <v>256.13332134763959</v>
          </cell>
          <cell r="AY199">
            <v>398.75801386994408</v>
          </cell>
          <cell r="AZ199">
            <v>569.74301203973187</v>
          </cell>
          <cell r="BB199">
            <v>0</v>
          </cell>
          <cell r="BC199">
            <v>0</v>
          </cell>
          <cell r="BD199">
            <v>0</v>
          </cell>
          <cell r="BE199">
            <v>0</v>
          </cell>
          <cell r="BF199">
            <v>2</v>
          </cell>
          <cell r="BG199">
            <v>0</v>
          </cell>
          <cell r="BH199">
            <v>16961.329815326888</v>
          </cell>
          <cell r="BI199">
            <v>8389.7290755958838</v>
          </cell>
          <cell r="BK199">
            <v>0</v>
          </cell>
          <cell r="BL199">
            <v>0</v>
          </cell>
          <cell r="BM199">
            <v>0</v>
          </cell>
        </row>
        <row r="200">
          <cell r="A200">
            <v>39600</v>
          </cell>
          <cell r="B200">
            <v>7.0592918712489361</v>
          </cell>
          <cell r="C200">
            <v>9.9603707224471307</v>
          </cell>
          <cell r="D200">
            <v>7.4461023847420238</v>
          </cell>
          <cell r="E200">
            <v>6.9625892428756622</v>
          </cell>
          <cell r="F200">
            <v>4.6417261619171093</v>
          </cell>
          <cell r="G200">
            <v>15.279015282977149</v>
          </cell>
          <cell r="H200">
            <v>0</v>
          </cell>
          <cell r="I200">
            <v>9.0900470670876636</v>
          </cell>
          <cell r="J200">
            <v>12.571341688525495</v>
          </cell>
          <cell r="K200">
            <v>5.3186445605300205</v>
          </cell>
          <cell r="L200">
            <v>4.158213020050745</v>
          </cell>
          <cell r="M200">
            <v>0</v>
          </cell>
          <cell r="N200">
            <v>0</v>
          </cell>
          <cell r="O200">
            <v>10.927397006179872</v>
          </cell>
          <cell r="P200">
            <v>7.5428050131152995</v>
          </cell>
          <cell r="Q200">
            <v>29.107491140355179</v>
          </cell>
          <cell r="R200">
            <v>0</v>
          </cell>
          <cell r="S200">
            <v>1.8373499390921879</v>
          </cell>
          <cell r="T200">
            <v>25.142683377050989</v>
          </cell>
          <cell r="U200">
            <v>66.918218834304952</v>
          </cell>
          <cell r="V200">
            <v>34.039325187392102</v>
          </cell>
          <cell r="W200">
            <v>30.267922680834477</v>
          </cell>
          <cell r="X200">
            <v>11.217504891299681</v>
          </cell>
          <cell r="Y200">
            <v>39.442239394327842</v>
          </cell>
          <cell r="Z200">
            <v>28.678916276983959</v>
          </cell>
          <cell r="AA200">
            <v>23.060532094066055</v>
          </cell>
          <cell r="AB200">
            <v>91.181687765377859</v>
          </cell>
          <cell r="AC200">
            <v>0</v>
          </cell>
          <cell r="AD200">
            <v>62.373195300761061</v>
          </cell>
          <cell r="AE200">
            <v>60.85258877312797</v>
          </cell>
          <cell r="AF200">
            <v>36.15486938725671</v>
          </cell>
          <cell r="AG200">
            <v>42.726119689157343</v>
          </cell>
          <cell r="AH200">
            <v>26.720042635351472</v>
          </cell>
          <cell r="AI200">
            <v>25.784679330903039</v>
          </cell>
          <cell r="AJ200">
            <v>26.318516090766995</v>
          </cell>
          <cell r="AK200">
            <v>26.318516090766995</v>
          </cell>
          <cell r="AL200">
            <v>36.094905345866607</v>
          </cell>
          <cell r="AM200">
            <v>26.720042635351472</v>
          </cell>
          <cell r="AN200">
            <v>25.784679330903039</v>
          </cell>
          <cell r="AO200">
            <v>26.318516090766995</v>
          </cell>
          <cell r="AP200">
            <v>26.318516090766995</v>
          </cell>
          <cell r="AQ200">
            <v>26.863405215584759</v>
          </cell>
          <cell r="AR200">
            <v>26.863405215584759</v>
          </cell>
          <cell r="AS200">
            <v>27.987260594387735</v>
          </cell>
          <cell r="AT200">
            <v>27.987260594387735</v>
          </cell>
          <cell r="AU200">
            <v>948.8562462490961</v>
          </cell>
          <cell r="AW200">
            <v>307.24852729809157</v>
          </cell>
          <cell r="AX200">
            <v>250.93799111360011</v>
          </cell>
          <cell r="AY200">
            <v>390.66972783740448</v>
          </cell>
          <cell r="AZ200">
            <v>558.18651841169162</v>
          </cell>
          <cell r="BB200">
            <v>0</v>
          </cell>
          <cell r="BC200">
            <v>0</v>
          </cell>
          <cell r="BD200">
            <v>0</v>
          </cell>
          <cell r="BE200">
            <v>0</v>
          </cell>
          <cell r="BF200">
            <v>2</v>
          </cell>
          <cell r="BG200">
            <v>0</v>
          </cell>
          <cell r="BH200">
            <v>16788.93177740906</v>
          </cell>
          <cell r="BI200">
            <v>8536.2640081162699</v>
          </cell>
          <cell r="BK200">
            <v>0</v>
          </cell>
          <cell r="BL200">
            <v>0</v>
          </cell>
          <cell r="BM200">
            <v>0</v>
          </cell>
        </row>
        <row r="201">
          <cell r="A201">
            <v>39630</v>
          </cell>
          <cell r="B201">
            <v>6.9161033462392165</v>
          </cell>
          <cell r="C201">
            <v>9.7583375981183487</v>
          </cell>
          <cell r="D201">
            <v>7.2950679131564291</v>
          </cell>
          <cell r="E201">
            <v>6.8213622045099109</v>
          </cell>
          <cell r="F201">
            <v>4.5475748030066088</v>
          </cell>
          <cell r="G201">
            <v>14.969100393230084</v>
          </cell>
          <cell r="H201">
            <v>0</v>
          </cell>
          <cell r="I201">
            <v>8.9056673225545993</v>
          </cell>
          <cell r="J201">
            <v>12.316348424809556</v>
          </cell>
          <cell r="K201">
            <v>5.2107627951117381</v>
          </cell>
          <cell r="L201">
            <v>4.0738690943600879</v>
          </cell>
          <cell r="M201">
            <v>0</v>
          </cell>
          <cell r="N201">
            <v>0</v>
          </cell>
          <cell r="O201">
            <v>10.705749015411401</v>
          </cell>
          <cell r="P201">
            <v>7.3898090548857356</v>
          </cell>
          <cell r="Q201">
            <v>28.51708366052058</v>
          </cell>
          <cell r="R201">
            <v>0</v>
          </cell>
          <cell r="S201">
            <v>1.8000816928567813</v>
          </cell>
          <cell r="T201">
            <v>24.632696849619112</v>
          </cell>
          <cell r="U201">
            <v>65.560870076678569</v>
          </cell>
          <cell r="V201">
            <v>33.348881888715098</v>
          </cell>
          <cell r="W201">
            <v>29.653977361272254</v>
          </cell>
          <cell r="X201">
            <v>10.989972440599304</v>
          </cell>
          <cell r="Y201">
            <v>38.64220503040589</v>
          </cell>
          <cell r="Z201">
            <v>28.097201879070553</v>
          </cell>
          <cell r="AA201">
            <v>22.592779288726327</v>
          </cell>
          <cell r="AB201">
            <v>89.332186198202777</v>
          </cell>
          <cell r="AC201">
            <v>0</v>
          </cell>
          <cell r="AD201">
            <v>61.108036415401209</v>
          </cell>
          <cell r="AE201">
            <v>59.618273407172481</v>
          </cell>
          <cell r="AF201">
            <v>35.421515034738</v>
          </cell>
          <cell r="AG201">
            <v>41.859476098091768</v>
          </cell>
          <cell r="AH201">
            <v>26.178061433421668</v>
          </cell>
          <cell r="AI201">
            <v>25.261670753190355</v>
          </cell>
          <cell r="AJ201">
            <v>25.784679330903039</v>
          </cell>
          <cell r="AK201">
            <v>25.784679330903039</v>
          </cell>
          <cell r="AL201">
            <v>35.362767285689515</v>
          </cell>
          <cell r="AM201">
            <v>26.178061433421668</v>
          </cell>
          <cell r="AN201">
            <v>25.261670753190355</v>
          </cell>
          <cell r="AO201">
            <v>25.784679330903039</v>
          </cell>
          <cell r="AP201">
            <v>25.784679330903039</v>
          </cell>
          <cell r="AQ201">
            <v>26.318516090766995</v>
          </cell>
          <cell r="AR201">
            <v>26.318516090766995</v>
          </cell>
          <cell r="AS201">
            <v>27.419575529559264</v>
          </cell>
          <cell r="AT201">
            <v>27.419575529559264</v>
          </cell>
          <cell r="AU201">
            <v>929.6099353124398</v>
          </cell>
          <cell r="AW201">
            <v>301.01639180382153</v>
          </cell>
          <cell r="AX201">
            <v>245.84804137476013</v>
          </cell>
          <cell r="AY201">
            <v>382.74550213385822</v>
          </cell>
          <cell r="AZ201">
            <v>546.86443317858163</v>
          </cell>
          <cell r="BB201">
            <v>0</v>
          </cell>
          <cell r="BC201">
            <v>0</v>
          </cell>
          <cell r="BD201">
            <v>0</v>
          </cell>
          <cell r="BE201">
            <v>0</v>
          </cell>
          <cell r="BF201">
            <v>2</v>
          </cell>
          <cell r="BG201">
            <v>0</v>
          </cell>
          <cell r="BH201">
            <v>16721.874281834476</v>
          </cell>
          <cell r="BI201">
            <v>8581.122549478996</v>
          </cell>
          <cell r="BK201">
            <v>0</v>
          </cell>
          <cell r="BL201">
            <v>0</v>
          </cell>
          <cell r="BM201">
            <v>0</v>
          </cell>
        </row>
        <row r="202">
          <cell r="A202">
            <v>39661</v>
          </cell>
          <cell r="B202">
            <v>6.7758192136343443</v>
          </cell>
          <cell r="C202">
            <v>9.5604024521142144</v>
          </cell>
          <cell r="D202">
            <v>7.1470969787649885</v>
          </cell>
          <cell r="E202">
            <v>6.682999772351681</v>
          </cell>
          <cell r="F202">
            <v>4.4553331815677888</v>
          </cell>
          <cell r="G202">
            <v>14.665471722660635</v>
          </cell>
          <cell r="H202">
            <v>0</v>
          </cell>
          <cell r="I202">
            <v>8.7250274805702439</v>
          </cell>
          <cell r="J202">
            <v>12.066527366746085</v>
          </cell>
          <cell r="K202">
            <v>5.1050692705464238</v>
          </cell>
          <cell r="L202">
            <v>3.9912359751544781</v>
          </cell>
          <cell r="M202">
            <v>0</v>
          </cell>
          <cell r="N202">
            <v>0</v>
          </cell>
          <cell r="O202">
            <v>10.488596864940845</v>
          </cell>
          <cell r="P202">
            <v>7.2399164200476527</v>
          </cell>
          <cell r="Q202">
            <v>27.938651826081312</v>
          </cell>
          <cell r="R202">
            <v>0</v>
          </cell>
          <cell r="S202">
            <v>1.7635693843705817</v>
          </cell>
          <cell r="T202">
            <v>24.13305473349217</v>
          </cell>
          <cell r="U202">
            <v>64.231053367602243</v>
          </cell>
          <cell r="V202">
            <v>32.672443331497085</v>
          </cell>
          <cell r="W202">
            <v>29.052485121473282</v>
          </cell>
          <cell r="X202">
            <v>10.767055188788822</v>
          </cell>
          <cell r="Y202">
            <v>37.85839831971267</v>
          </cell>
          <cell r="Z202">
            <v>27.527286798727989</v>
          </cell>
          <cell r="AA202">
            <v>22.134514238743272</v>
          </cell>
          <cell r="AB202">
            <v>87.520199357183941</v>
          </cell>
          <cell r="AC202">
            <v>0</v>
          </cell>
          <cell r="AD202">
            <v>59.86853962731707</v>
          </cell>
          <cell r="AE202">
            <v>58.408994517944613</v>
          </cell>
          <cell r="AF202">
            <v>34.703035818417341</v>
          </cell>
          <cell r="AG202">
            <v>41.010411241519272</v>
          </cell>
          <cell r="AH202">
            <v>25.647073613023995</v>
          </cell>
          <cell r="AI202">
            <v>24.749270722082059</v>
          </cell>
          <cell r="AJ202">
            <v>25.261670753190355</v>
          </cell>
          <cell r="AK202">
            <v>25.261670753190355</v>
          </cell>
          <cell r="AL202">
            <v>34.645479690807278</v>
          </cell>
          <cell r="AM202">
            <v>25.647073613023995</v>
          </cell>
          <cell r="AN202">
            <v>24.749270722082059</v>
          </cell>
          <cell r="AO202">
            <v>25.261670753190355</v>
          </cell>
          <cell r="AP202">
            <v>25.261670753190355</v>
          </cell>
          <cell r="AQ202">
            <v>25.784679330903039</v>
          </cell>
          <cell r="AR202">
            <v>25.784679330903039</v>
          </cell>
          <cell r="AS202">
            <v>26.863405215584759</v>
          </cell>
          <cell r="AT202">
            <v>26.863405215584759</v>
          </cell>
          <cell r="AU202">
            <v>910.75401068154338</v>
          </cell>
          <cell r="AW202">
            <v>294.91066704668503</v>
          </cell>
          <cell r="AX202">
            <v>240.86133462526959</v>
          </cell>
          <cell r="AY202">
            <v>374.98200900958881</v>
          </cell>
          <cell r="AZ202">
            <v>535.77200167195463</v>
          </cell>
          <cell r="BB202">
            <v>0</v>
          </cell>
          <cell r="BC202">
            <v>0</v>
          </cell>
          <cell r="BD202">
            <v>0</v>
          </cell>
          <cell r="BE202">
            <v>0</v>
          </cell>
          <cell r="BF202">
            <v>2</v>
          </cell>
          <cell r="BG202">
            <v>0</v>
          </cell>
          <cell r="BH202">
            <v>16705.962788889734</v>
          </cell>
          <cell r="BI202">
            <v>8748.9371774472256</v>
          </cell>
          <cell r="BK202">
            <v>0</v>
          </cell>
          <cell r="BL202">
            <v>0</v>
          </cell>
          <cell r="BM202">
            <v>0</v>
          </cell>
        </row>
        <row r="203">
          <cell r="A203">
            <v>39692</v>
          </cell>
          <cell r="B203">
            <v>6.6383805616238885</v>
          </cell>
          <cell r="C203">
            <v>9.3664821622912431</v>
          </cell>
          <cell r="D203">
            <v>7.0021274417128643</v>
          </cell>
          <cell r="E203">
            <v>6.5474438416016421</v>
          </cell>
          <cell r="F203">
            <v>4.3649625610677631</v>
          </cell>
          <cell r="G203">
            <v>14.368001763514718</v>
          </cell>
          <cell r="H203">
            <v>0</v>
          </cell>
          <cell r="I203">
            <v>8.5480516820910264</v>
          </cell>
          <cell r="J203">
            <v>11.821773602891849</v>
          </cell>
          <cell r="K203">
            <v>5.0015196012234773</v>
          </cell>
          <cell r="L203">
            <v>3.9102789609565383</v>
          </cell>
          <cell r="M203">
            <v>0</v>
          </cell>
          <cell r="N203">
            <v>0</v>
          </cell>
          <cell r="O203">
            <v>10.275849362513702</v>
          </cell>
          <cell r="P203">
            <v>7.0930641617351107</v>
          </cell>
          <cell r="Q203">
            <v>27.371952726695735</v>
          </cell>
          <cell r="R203">
            <v>0</v>
          </cell>
          <cell r="S203">
            <v>1.7277976804226549</v>
          </cell>
          <cell r="T203">
            <v>23.643547205783698</v>
          </cell>
          <cell r="U203">
            <v>62.928210255393537</v>
          </cell>
          <cell r="V203">
            <v>32.009725447830228</v>
          </cell>
          <cell r="W203">
            <v>28.463193366962699</v>
          </cell>
          <cell r="X203">
            <v>10.548659522580426</v>
          </cell>
          <cell r="Y203">
            <v>37.090490105475446</v>
          </cell>
          <cell r="Z203">
            <v>26.968931702194482</v>
          </cell>
          <cell r="AA203">
            <v>21.685544497378611</v>
          </cell>
          <cell r="AB203">
            <v>85.74496630504855</v>
          </cell>
          <cell r="AC203">
            <v>0</v>
          </cell>
          <cell r="AD203">
            <v>58.654184414347974</v>
          </cell>
          <cell r="AE203">
            <v>57.22424427318024</v>
          </cell>
          <cell r="AF203">
            <v>33.999130015565257</v>
          </cell>
          <cell r="AG203">
            <v>40.17856855774648</v>
          </cell>
          <cell r="AH203">
            <v>25.126856187757671</v>
          </cell>
          <cell r="AI203">
            <v>24.247264057051762</v>
          </cell>
          <cell r="AJ203">
            <v>24.749270722082059</v>
          </cell>
          <cell r="AK203">
            <v>24.749270722082059</v>
          </cell>
          <cell r="AL203">
            <v>33.94274133890751</v>
          </cell>
          <cell r="AM203">
            <v>25.126856187757671</v>
          </cell>
          <cell r="AN203">
            <v>24.247264057051762</v>
          </cell>
          <cell r="AO203">
            <v>24.749270722082059</v>
          </cell>
          <cell r="AP203">
            <v>24.749270722082059</v>
          </cell>
          <cell r="AQ203">
            <v>25.261670753190355</v>
          </cell>
          <cell r="AR203">
            <v>25.261670753190355</v>
          </cell>
          <cell r="AS203">
            <v>26.318516090766995</v>
          </cell>
          <cell r="AT203">
            <v>26.318516090766995</v>
          </cell>
          <cell r="AU203">
            <v>892.28055387955055</v>
          </cell>
          <cell r="AW203">
            <v>288.92878894981357</v>
          </cell>
          <cell r="AX203">
            <v>235.97577671579575</v>
          </cell>
          <cell r="AY203">
            <v>367.3759882139413</v>
          </cell>
          <cell r="AZ203">
            <v>524.90456566560931</v>
          </cell>
          <cell r="BB203">
            <v>0</v>
          </cell>
          <cell r="BC203">
            <v>0</v>
          </cell>
          <cell r="BD203">
            <v>0</v>
          </cell>
          <cell r="BE203">
            <v>0</v>
          </cell>
          <cell r="BF203">
            <v>2</v>
          </cell>
          <cell r="BG203">
            <v>0</v>
          </cell>
          <cell r="BH203">
            <v>16718.515817866144</v>
          </cell>
          <cell r="BI203">
            <v>8614.7507533100943</v>
          </cell>
          <cell r="BK203">
            <v>0</v>
          </cell>
          <cell r="BL203">
            <v>0</v>
          </cell>
          <cell r="BM203">
            <v>0</v>
          </cell>
        </row>
        <row r="204">
          <cell r="A204">
            <v>39722</v>
          </cell>
          <cell r="B204">
            <v>6.5037296733466272</v>
          </cell>
          <cell r="C204">
            <v>9.1764952925301753</v>
          </cell>
          <cell r="D204">
            <v>6.8600984225710953</v>
          </cell>
          <cell r="E204">
            <v>6.4146374860405073</v>
          </cell>
          <cell r="F204">
            <v>4.2764249906936733</v>
          </cell>
          <cell r="G204">
            <v>14.076565594366672</v>
          </cell>
          <cell r="H204">
            <v>0</v>
          </cell>
          <cell r="I204">
            <v>8.3746656067751015</v>
          </cell>
          <cell r="J204">
            <v>11.581984349795356</v>
          </cell>
          <cell r="K204">
            <v>4.9000703018364993</v>
          </cell>
          <cell r="L204">
            <v>3.8309640541630827</v>
          </cell>
          <cell r="M204">
            <v>0</v>
          </cell>
          <cell r="N204">
            <v>0</v>
          </cell>
          <cell r="O204">
            <v>10.067417165591365</v>
          </cell>
          <cell r="P204">
            <v>6.9491906098772152</v>
          </cell>
          <cell r="Q204">
            <v>26.816748379141547</v>
          </cell>
          <cell r="R204">
            <v>0</v>
          </cell>
          <cell r="S204">
            <v>1.6927515588162445</v>
          </cell>
          <cell r="T204">
            <v>23.163968699590711</v>
          </cell>
          <cell r="U204">
            <v>61.651793615833746</v>
          </cell>
          <cell r="V204">
            <v>31.360449931753571</v>
          </cell>
          <cell r="W204">
            <v>27.885854626814989</v>
          </cell>
          <cell r="X204">
            <v>10.334693727509709</v>
          </cell>
          <cell r="Y204">
            <v>36.338157907437143</v>
          </cell>
          <cell r="Z204">
            <v>26.421902110281334</v>
          </cell>
          <cell r="AA204">
            <v>21.245681521425059</v>
          </cell>
          <cell r="AB204">
            <v>84.005741539143528</v>
          </cell>
          <cell r="AC204">
            <v>0</v>
          </cell>
          <cell r="AD204">
            <v>57.464460812446141</v>
          </cell>
          <cell r="AE204">
            <v>56.063525141330132</v>
          </cell>
          <cell r="AF204">
            <v>33.30950202350418</v>
          </cell>
          <cell r="AG204">
            <v>39.363598717468747</v>
          </cell>
          <cell r="AH204">
            <v>24.617190694210109</v>
          </cell>
          <cell r="AI204">
            <v>23.755439942229295</v>
          </cell>
          <cell r="AJ204">
            <v>24.247264057051762</v>
          </cell>
          <cell r="AK204">
            <v>24.247264057051762</v>
          </cell>
          <cell r="AL204">
            <v>33.254257117579407</v>
          </cell>
          <cell r="AM204">
            <v>24.617190694210109</v>
          </cell>
          <cell r="AN204">
            <v>23.755439942229295</v>
          </cell>
          <cell r="AO204">
            <v>24.247264057051762</v>
          </cell>
          <cell r="AP204">
            <v>24.247264057051762</v>
          </cell>
          <cell r="AQ204">
            <v>24.749270722082059</v>
          </cell>
          <cell r="AR204">
            <v>24.749270722082059</v>
          </cell>
          <cell r="AS204">
            <v>25.784679330903039</v>
          </cell>
          <cell r="AT204">
            <v>25.784679330903039</v>
          </cell>
          <cell r="AU204">
            <v>874.18180704557608</v>
          </cell>
          <cell r="AW204">
            <v>283.06824544529212</v>
          </cell>
          <cell r="AX204">
            <v>231.18931597409252</v>
          </cell>
          <cell r="AY204">
            <v>359.92424562619146</v>
          </cell>
          <cell r="AZ204">
            <v>514.25756141938461</v>
          </cell>
          <cell r="BB204">
            <v>0</v>
          </cell>
          <cell r="BC204">
            <v>0</v>
          </cell>
          <cell r="BD204">
            <v>0</v>
          </cell>
          <cell r="BE204">
            <v>0</v>
          </cell>
          <cell r="BF204">
            <v>2</v>
          </cell>
          <cell r="BG204">
            <v>0</v>
          </cell>
          <cell r="BH204">
            <v>16517.974441225761</v>
          </cell>
          <cell r="BI204">
            <v>8288.474759574312</v>
          </cell>
          <cell r="BK204">
            <v>0</v>
          </cell>
          <cell r="BL204">
            <v>0</v>
          </cell>
          <cell r="BM204">
            <v>0</v>
          </cell>
        </row>
        <row r="205">
          <cell r="A205">
            <v>39753</v>
          </cell>
          <cell r="B205">
            <v>6.3718100026525617</v>
          </cell>
          <cell r="C205">
            <v>8.9903620585371797</v>
          </cell>
          <cell r="D205">
            <v>6.7209502767705063</v>
          </cell>
          <cell r="E205">
            <v>6.2845249341230733</v>
          </cell>
          <cell r="F205">
            <v>4.1896832894153837</v>
          </cell>
          <cell r="G205">
            <v>13.79104082765897</v>
          </cell>
          <cell r="H205">
            <v>0</v>
          </cell>
          <cell r="I205">
            <v>8.2047964417717854</v>
          </cell>
          <cell r="J205">
            <v>11.347058908833322</v>
          </cell>
          <cell r="K205">
            <v>4.8006787691217925</v>
          </cell>
          <cell r="L205">
            <v>3.7532579467679485</v>
          </cell>
          <cell r="M205">
            <v>0</v>
          </cell>
          <cell r="N205">
            <v>0</v>
          </cell>
          <cell r="O205">
            <v>9.863212743832058</v>
          </cell>
          <cell r="P205">
            <v>6.8082353452999946</v>
          </cell>
          <cell r="Q205">
            <v>26.272805627375607</v>
          </cell>
          <cell r="R205">
            <v>0</v>
          </cell>
          <cell r="S205">
            <v>1.6584163020602549</v>
          </cell>
          <cell r="T205">
            <v>22.694117817666644</v>
          </cell>
          <cell r="U205">
            <v>60.401267422405077</v>
          </cell>
          <cell r="V205">
            <v>30.724344122379449</v>
          </cell>
          <cell r="W205">
            <v>27.320226449729478</v>
          </cell>
          <cell r="X205">
            <v>10.12506794942051</v>
          </cell>
          <cell r="Y205">
            <v>35.601085786431945</v>
          </cell>
          <cell r="Z205">
            <v>25.885968299904253</v>
          </cell>
          <cell r="AA205">
            <v>20.814740592028283</v>
          </cell>
          <cell r="AB205">
            <v>82.301794678364487</v>
          </cell>
          <cell r="AC205">
            <v>0</v>
          </cell>
          <cell r="AD205">
            <v>56.298869201519132</v>
          </cell>
          <cell r="AE205">
            <v>54.926349682623375</v>
          </cell>
          <cell r="AF205">
            <v>32.633862235471163</v>
          </cell>
          <cell r="AG205">
            <v>38.565159477070594</v>
          </cell>
          <cell r="AH205">
            <v>24.117863100214009</v>
          </cell>
          <cell r="AI205">
            <v>23.273591837869361</v>
          </cell>
          <cell r="AJ205">
            <v>23.755439942229295</v>
          </cell>
          <cell r="AK205">
            <v>23.755439942229295</v>
          </cell>
          <cell r="AL205">
            <v>32.579737900382376</v>
          </cell>
          <cell r="AM205">
            <v>24.117863100214009</v>
          </cell>
          <cell r="AN205">
            <v>23.273591837869361</v>
          </cell>
          <cell r="AO205">
            <v>23.755439942229295</v>
          </cell>
          <cell r="AP205">
            <v>23.755439942229295</v>
          </cell>
          <cell r="AQ205">
            <v>24.247264057051762</v>
          </cell>
          <cell r="AR205">
            <v>24.247264057051762</v>
          </cell>
          <cell r="AS205">
            <v>25.261670753190355</v>
          </cell>
          <cell r="AT205">
            <v>25.261670753190355</v>
          </cell>
          <cell r="AU205">
            <v>856.45016967682079</v>
          </cell>
          <cell r="AW205">
            <v>277.32657541922623</v>
          </cell>
          <cell r="AX205">
            <v>226.49994234340852</v>
          </cell>
          <cell r="AY205">
            <v>352.62365191418604</v>
          </cell>
          <cell r="AZ205">
            <v>503.82651776263475</v>
          </cell>
          <cell r="BB205">
            <v>0</v>
          </cell>
          <cell r="BC205">
            <v>0</v>
          </cell>
          <cell r="BD205">
            <v>0</v>
          </cell>
          <cell r="BE205">
            <v>0</v>
          </cell>
          <cell r="BF205">
            <v>2</v>
          </cell>
          <cell r="BG205">
            <v>0</v>
          </cell>
          <cell r="BH205">
            <v>16824.258220529948</v>
          </cell>
          <cell r="BI205">
            <v>8537.3695431779452</v>
          </cell>
          <cell r="BK205">
            <v>0</v>
          </cell>
          <cell r="BL205">
            <v>0</v>
          </cell>
          <cell r="BM205">
            <v>0</v>
          </cell>
        </row>
        <row r="206">
          <cell r="A206">
            <v>39783</v>
          </cell>
          <cell r="B206">
            <v>6.242566150356569</v>
          </cell>
          <cell r="C206">
            <v>8.8080042943387244</v>
          </cell>
          <cell r="D206">
            <v>6.584624569554185</v>
          </cell>
          <cell r="E206">
            <v>6.1570515455571631</v>
          </cell>
          <cell r="F206">
            <v>4.1047010303714435</v>
          </cell>
          <cell r="G206">
            <v>13.511307558305999</v>
          </cell>
          <cell r="H206">
            <v>0</v>
          </cell>
          <cell r="I206">
            <v>8.038372851144068</v>
          </cell>
          <cell r="J206">
            <v>11.116898623922649</v>
          </cell>
          <cell r="K206">
            <v>4.7033032639672774</v>
          </cell>
          <cell r="L206">
            <v>3.6771280063744185</v>
          </cell>
          <cell r="M206">
            <v>0</v>
          </cell>
          <cell r="N206">
            <v>0</v>
          </cell>
          <cell r="O206">
            <v>9.6631503423327807</v>
          </cell>
          <cell r="P206">
            <v>6.6701391743535918</v>
          </cell>
          <cell r="Q206">
            <v>25.739896044620899</v>
          </cell>
          <cell r="R206">
            <v>0</v>
          </cell>
          <cell r="S206">
            <v>1.6247774911886952</v>
          </cell>
          <cell r="T206">
            <v>22.233797247845299</v>
          </cell>
          <cell r="U206">
            <v>59.176106521188267</v>
          </cell>
          <cell r="V206">
            <v>30.101140889390553</v>
          </cell>
          <cell r="W206">
            <v>26.766071302213785</v>
          </cell>
          <cell r="X206">
            <v>9.9196941567309871</v>
          </cell>
          <cell r="Y206">
            <v>34.878964211707789</v>
          </cell>
          <cell r="Z206">
            <v>25.360905207611982</v>
          </cell>
          <cell r="AA206">
            <v>20.392540737114906</v>
          </cell>
          <cell r="AB206">
            <v>80.632410156434673</v>
          </cell>
          <cell r="AC206">
            <v>0</v>
          </cell>
          <cell r="AD206">
            <v>55.156920095616186</v>
          </cell>
          <cell r="AE206">
            <v>53.812240344368817</v>
          </cell>
          <cell r="AF206">
            <v>31.971926918998577</v>
          </cell>
          <cell r="AG206">
            <v>37.782915534901733</v>
          </cell>
          <cell r="AH206">
            <v>23.628663714965327</v>
          </cell>
          <cell r="AI206">
            <v>22.801517393615907</v>
          </cell>
          <cell r="AJ206">
            <v>23.273591837869361</v>
          </cell>
          <cell r="AK206">
            <v>23.273591837869361</v>
          </cell>
          <cell r="AL206">
            <v>31.918900425428436</v>
          </cell>
          <cell r="AM206">
            <v>23.628663714965327</v>
          </cell>
          <cell r="AN206">
            <v>22.801517393615907</v>
          </cell>
          <cell r="AO206">
            <v>23.273591837869361</v>
          </cell>
          <cell r="AP206">
            <v>23.273591837869361</v>
          </cell>
          <cell r="AQ206">
            <v>23.755439942229295</v>
          </cell>
          <cell r="AR206">
            <v>23.755439942229295</v>
          </cell>
          <cell r="AS206">
            <v>24.749270722082059</v>
          </cell>
          <cell r="AT206">
            <v>24.749270722082059</v>
          </cell>
          <cell r="AU206">
            <v>839.07819543676851</v>
          </cell>
          <cell r="AW206">
            <v>271.70136767820532</v>
          </cell>
          <cell r="AX206">
            <v>221.9056865383711</v>
          </cell>
          <cell r="AY206">
            <v>345.47114122019212</v>
          </cell>
          <cell r="AZ206">
            <v>493.60705421657644</v>
          </cell>
          <cell r="BB206">
            <v>0</v>
          </cell>
          <cell r="BC206">
            <v>0</v>
          </cell>
          <cell r="BD206">
            <v>0</v>
          </cell>
          <cell r="BE206">
            <v>0</v>
          </cell>
          <cell r="BF206">
            <v>2</v>
          </cell>
          <cell r="BG206">
            <v>0</v>
          </cell>
          <cell r="BH206">
            <v>16498.785768665268</v>
          </cell>
          <cell r="BI206">
            <v>8512.2161624823566</v>
          </cell>
          <cell r="BK206">
            <v>0</v>
          </cell>
          <cell r="BL206">
            <v>0</v>
          </cell>
          <cell r="BM206">
            <v>0</v>
          </cell>
        </row>
        <row r="207">
          <cell r="B207">
            <v>7.0009885247719508</v>
          </cell>
          <cell r="C207">
            <v>9.8781070965960449</v>
          </cell>
          <cell r="D207">
            <v>7.3846043343484915</v>
          </cell>
          <cell r="E207">
            <v>6.905084572377814</v>
          </cell>
          <cell r="F207">
            <v>4.6033897149185439</v>
          </cell>
          <cell r="G207">
            <v>15.152824478273539</v>
          </cell>
          <cell r="H207">
            <v>0</v>
          </cell>
          <cell r="I207">
            <v>9.0149715250488089</v>
          </cell>
          <cell r="J207">
            <v>12.467513811237716</v>
          </cell>
          <cell r="K207">
            <v>5.2747173816774984</v>
          </cell>
          <cell r="L207">
            <v>4.1238699529478628</v>
          </cell>
          <cell r="M207">
            <v>0</v>
          </cell>
          <cell r="N207">
            <v>0</v>
          </cell>
          <cell r="O207">
            <v>10.837146620537414</v>
          </cell>
          <cell r="P207">
            <v>7.48050828674263</v>
          </cell>
          <cell r="Q207">
            <v>28.867089670635</v>
          </cell>
          <cell r="R207">
            <v>0</v>
          </cell>
          <cell r="S207">
            <v>1.8221750954885896</v>
          </cell>
          <cell r="T207">
            <v>24.935027622475431</v>
          </cell>
          <cell r="U207">
            <v>66.365535056742289</v>
          </cell>
          <cell r="V207">
            <v>33.758191242735961</v>
          </cell>
          <cell r="W207">
            <v>30.017937099364669</v>
          </cell>
          <cell r="X207">
            <v>11.124858477719814</v>
          </cell>
          <cell r="Y207">
            <v>39.116482279991551</v>
          </cell>
          <cell r="Z207">
            <v>28.442054446820588</v>
          </cell>
          <cell r="AA207">
            <v>22.870073020104275</v>
          </cell>
          <cell r="AB207">
            <v>90.428609746916408</v>
          </cell>
          <cell r="AC207">
            <v>0</v>
          </cell>
          <cell r="AD207">
            <v>61.858049294217835</v>
          </cell>
          <cell r="AE207">
            <v>60.350001596967843</v>
          </cell>
          <cell r="AF207">
            <v>35.8562629667883</v>
          </cell>
          <cell r="AG207">
            <v>42.373240702810328</v>
          </cell>
          <cell r="AH207">
            <v>26.499359324325109</v>
          </cell>
          <cell r="AI207">
            <v>25.571721272184661</v>
          </cell>
          <cell r="AJ207">
            <v>26.101149024723213</v>
          </cell>
          <cell r="AK207">
            <v>26.101149024723213</v>
          </cell>
          <cell r="AL207">
            <v>35.796794173979087</v>
          </cell>
          <cell r="AM207">
            <v>26.499359324325109</v>
          </cell>
          <cell r="AN207">
            <v>25.571721272184661</v>
          </cell>
          <cell r="AO207">
            <v>26.101149024723213</v>
          </cell>
          <cell r="AP207">
            <v>26.101149024723213</v>
          </cell>
          <cell r="AQ207">
            <v>26.641537859708059</v>
          </cell>
          <cell r="AR207">
            <v>26.641537859708059</v>
          </cell>
          <cell r="AS207">
            <v>27.756111212673968</v>
          </cell>
          <cell r="AT207">
            <v>27.756111212673968</v>
          </cell>
          <cell r="BA207">
            <v>400</v>
          </cell>
        </row>
        <row r="208">
          <cell r="A208">
            <v>39814</v>
          </cell>
          <cell r="B208">
            <v>6.1159438409737135</v>
          </cell>
          <cell r="C208">
            <v>8.6293454194560653</v>
          </cell>
          <cell r="D208">
            <v>6.4510640514380224</v>
          </cell>
          <cell r="E208">
            <v>6.032163788357634</v>
          </cell>
          <cell r="F208">
            <v>4.0214425255717572</v>
          </cell>
          <cell r="G208">
            <v>13.237248313340366</v>
          </cell>
          <cell r="H208">
            <v>0</v>
          </cell>
          <cell r="I208">
            <v>7.8753249459113492</v>
          </cell>
          <cell r="J208">
            <v>10.891406840090166</v>
          </cell>
          <cell r="K208">
            <v>4.6079028938843036</v>
          </cell>
          <cell r="L208">
            <v>3.6025422624913666</v>
          </cell>
          <cell r="M208">
            <v>0</v>
          </cell>
          <cell r="N208">
            <v>0</v>
          </cell>
          <cell r="O208">
            <v>9.4671459456168527</v>
          </cell>
          <cell r="P208">
            <v>6.5348441040541019</v>
          </cell>
          <cell r="Q208">
            <v>25.217795837439535</v>
          </cell>
          <cell r="R208">
            <v>0</v>
          </cell>
          <cell r="S208">
            <v>1.5918209997054862</v>
          </cell>
          <cell r="T208">
            <v>21.782813680180332</v>
          </cell>
          <cell r="U208">
            <v>57.975796410326126</v>
          </cell>
          <cell r="V208">
            <v>29.490578520859522</v>
          </cell>
          <cell r="W208">
            <v>26.223156468832499</v>
          </cell>
          <cell r="X208">
            <v>9.7184861034650787</v>
          </cell>
          <cell r="Y208">
            <v>34.171489930940069</v>
          </cell>
          <cell r="Z208">
            <v>24.846492335071719</v>
          </cell>
          <cell r="AA208">
            <v>19.978904655393936</v>
          </cell>
          <cell r="AB208">
            <v>78.996886921405718</v>
          </cell>
          <cell r="AC208">
            <v>0</v>
          </cell>
          <cell r="AD208">
            <v>54.038133937370404</v>
          </cell>
          <cell r="AE208">
            <v>52.720729260408568</v>
          </cell>
          <cell r="AF208">
            <v>31.323418096761706</v>
          </cell>
          <cell r="AG208">
            <v>37.016538390468369</v>
          </cell>
          <cell r="AH208">
            <v>23.149387100964383</v>
          </cell>
          <cell r="AI208">
            <v>22.339018363525838</v>
          </cell>
          <cell r="AJ208">
            <v>22.801517393615907</v>
          </cell>
          <cell r="AK208">
            <v>22.801517393615907</v>
          </cell>
          <cell r="AL208">
            <v>31.271467176427411</v>
          </cell>
          <cell r="AM208">
            <v>23.149387100964383</v>
          </cell>
          <cell r="AN208">
            <v>22.339018363525838</v>
          </cell>
          <cell r="AO208">
            <v>22.801517393615907</v>
          </cell>
          <cell r="AP208">
            <v>22.801517393615907</v>
          </cell>
          <cell r="AQ208">
            <v>23.273591837869361</v>
          </cell>
          <cell r="AR208">
            <v>23.273591837869361</v>
          </cell>
          <cell r="AS208">
            <v>24.247264057051762</v>
          </cell>
          <cell r="AT208">
            <v>24.247264057051762</v>
          </cell>
          <cell r="AU208">
            <v>822.05858902812281</v>
          </cell>
          <cell r="AW208">
            <v>266.19025993673108</v>
          </cell>
          <cell r="AX208">
            <v>217.40461921799167</v>
          </cell>
          <cell r="AY208">
            <v>338.46370987340003</v>
          </cell>
          <cell r="AZ208">
            <v>483.59487915472278</v>
          </cell>
          <cell r="BB208">
            <v>0</v>
          </cell>
          <cell r="BC208">
            <v>0</v>
          </cell>
          <cell r="BD208">
            <v>0</v>
          </cell>
          <cell r="BE208">
            <v>0</v>
          </cell>
          <cell r="BF208">
            <v>2</v>
          </cell>
          <cell r="BG208">
            <v>0</v>
          </cell>
          <cell r="BH208">
            <v>16994.78229198189</v>
          </cell>
          <cell r="BI208">
            <v>8681.5010548916325</v>
          </cell>
          <cell r="BK208">
            <v>0</v>
          </cell>
          <cell r="BL208">
            <v>0</v>
          </cell>
          <cell r="BM208">
            <v>0</v>
          </cell>
        </row>
        <row r="209">
          <cell r="A209">
            <v>39845</v>
          </cell>
          <cell r="B209">
            <v>5.9918898999264547</v>
          </cell>
          <cell r="C209">
            <v>8.4543104067455506</v>
          </cell>
          <cell r="D209">
            <v>6.3202126341689961</v>
          </cell>
          <cell r="E209">
            <v>5.9098092163658178</v>
          </cell>
          <cell r="F209">
            <v>3.9398728109105461</v>
          </cell>
          <cell r="G209">
            <v>12.968748002580547</v>
          </cell>
          <cell r="H209">
            <v>0</v>
          </cell>
          <cell r="I209">
            <v>7.7155842546998112</v>
          </cell>
          <cell r="J209">
            <v>10.670488862882721</v>
          </cell>
          <cell r="K209">
            <v>4.5144375958349992</v>
          </cell>
          <cell r="L209">
            <v>3.5294693931073651</v>
          </cell>
          <cell r="M209">
            <v>0</v>
          </cell>
          <cell r="N209">
            <v>0</v>
          </cell>
          <cell r="O209">
            <v>9.2751172423519179</v>
          </cell>
          <cell r="P209">
            <v>6.4022933177296339</v>
          </cell>
          <cell r="Q209">
            <v>24.706285751751526</v>
          </cell>
          <cell r="R209">
            <v>0</v>
          </cell>
          <cell r="S209">
            <v>1.5595329876520903</v>
          </cell>
          <cell r="T209">
            <v>21.340977725765441</v>
          </cell>
          <cell r="U209">
            <v>56.799833023960332</v>
          </cell>
          <cell r="V209">
            <v>28.892400613343973</v>
          </cell>
          <cell r="W209">
            <v>25.691253954479187</v>
          </cell>
          <cell r="X209">
            <v>9.521359293033818</v>
          </cell>
          <cell r="Y209">
            <v>33.478365842881907</v>
          </cell>
          <cell r="Z209">
            <v>24.342513656471652</v>
          </cell>
          <cell r="AA209">
            <v>19.57365864189973</v>
          </cell>
          <cell r="AB209">
            <v>77.394538141253292</v>
          </cell>
          <cell r="AC209">
            <v>0</v>
          </cell>
          <cell r="AD209">
            <v>52.942040896610379</v>
          </cell>
          <cell r="AE209">
            <v>51.651358054639296</v>
          </cell>
          <cell r="AF209">
            <v>30.688063429843172</v>
          </cell>
          <cell r="AG209">
            <v>36.265706206480615</v>
          </cell>
          <cell r="AH209">
            <v>22.679831987743135</v>
          </cell>
          <cell r="AI209">
            <v>21.885900522816357</v>
          </cell>
          <cell r="AJ209">
            <v>22.339018363525838</v>
          </cell>
          <cell r="AK209">
            <v>22.339018363525838</v>
          </cell>
          <cell r="AL209">
            <v>30.637166266144988</v>
          </cell>
          <cell r="AM209">
            <v>22.679831987743135</v>
          </cell>
          <cell r="AN209">
            <v>21.885900522816357</v>
          </cell>
          <cell r="AO209">
            <v>22.339018363525838</v>
          </cell>
          <cell r="AP209">
            <v>22.339018363525838</v>
          </cell>
          <cell r="AQ209">
            <v>22.801517393615907</v>
          </cell>
          <cell r="AR209">
            <v>22.801517393615907</v>
          </cell>
          <cell r="AS209">
            <v>23.755439942229295</v>
          </cell>
          <cell r="AT209">
            <v>23.755439942229295</v>
          </cell>
          <cell r="AU209">
            <v>805.38420312917515</v>
          </cell>
          <cell r="AW209">
            <v>260.79093782518464</v>
          </cell>
          <cell r="AX209">
            <v>212.99485017544654</v>
          </cell>
          <cell r="AY209">
            <v>331.59841512854399</v>
          </cell>
          <cell r="AZ209">
            <v>473.78578800063121</v>
          </cell>
          <cell r="BB209">
            <v>0</v>
          </cell>
          <cell r="BC209">
            <v>0</v>
          </cell>
          <cell r="BD209">
            <v>0</v>
          </cell>
          <cell r="BE209">
            <v>0</v>
          </cell>
          <cell r="BF209">
            <v>2</v>
          </cell>
          <cell r="BG209">
            <v>0</v>
          </cell>
          <cell r="BH209">
            <v>17081.079263850574</v>
          </cell>
          <cell r="BI209">
            <v>8514.2842299668719</v>
          </cell>
          <cell r="BK209">
            <v>0</v>
          </cell>
          <cell r="BL209">
            <v>0</v>
          </cell>
          <cell r="BM209">
            <v>0</v>
          </cell>
        </row>
        <row r="210">
          <cell r="A210">
            <v>39873</v>
          </cell>
          <cell r="B210">
            <v>5.8703522312141798</v>
          </cell>
          <cell r="C210">
            <v>8.2828257508912451</v>
          </cell>
          <cell r="D210">
            <v>6.1920153671711171</v>
          </cell>
          <cell r="E210">
            <v>5.7899364472249442</v>
          </cell>
          <cell r="F210">
            <v>3.8599576314832968</v>
          </cell>
          <cell r="G210">
            <v>12.705693870299186</v>
          </cell>
          <cell r="H210">
            <v>0</v>
          </cell>
          <cell r="I210">
            <v>7.5590836949881153</v>
          </cell>
          <cell r="J210">
            <v>10.454051918600587</v>
          </cell>
          <cell r="K210">
            <v>4.4228681194079424</v>
          </cell>
          <cell r="L210">
            <v>3.4578787115371212</v>
          </cell>
          <cell r="M210">
            <v>0</v>
          </cell>
          <cell r="N210">
            <v>0</v>
          </cell>
          <cell r="O210">
            <v>9.0869835907836016</v>
          </cell>
          <cell r="P210">
            <v>6.2724311511603545</v>
          </cell>
          <cell r="Q210">
            <v>24.205150980759818</v>
          </cell>
          <cell r="R210">
            <v>0</v>
          </cell>
          <cell r="S210">
            <v>1.5278998957954708</v>
          </cell>
          <cell r="T210">
            <v>20.908103837201175</v>
          </cell>
          <cell r="U210">
            <v>55.647722520550822</v>
          </cell>
          <cell r="V210">
            <v>28.306355964210812</v>
          </cell>
          <cell r="W210">
            <v>25.170140388630667</v>
          </cell>
          <cell r="X210">
            <v>9.3282309427512988</v>
          </cell>
          <cell r="Y210">
            <v>32.799300872597577</v>
          </cell>
          <cell r="Z210">
            <v>23.848757527801698</v>
          </cell>
          <cell r="AA210">
            <v>19.176632515045235</v>
          </cell>
          <cell r="AB210">
            <v>75.824690915444506</v>
          </cell>
          <cell r="AC210">
            <v>0</v>
          </cell>
          <cell r="AD210">
            <v>51.86818067305672</v>
          </cell>
          <cell r="AE210">
            <v>50.603677648518868</v>
          </cell>
          <cell r="AF210">
            <v>30.065596103365205</v>
          </cell>
          <cell r="AG210">
            <v>35.530103673698093</v>
          </cell>
          <cell r="AH210">
            <v>22.21980118734238</v>
          </cell>
          <cell r="AI210">
            <v>21.441973586300968</v>
          </cell>
          <cell r="AJ210">
            <v>21.885900522816357</v>
          </cell>
          <cell r="AK210">
            <v>21.885900522816357</v>
          </cell>
          <cell r="AL210">
            <v>30.015731322224653</v>
          </cell>
          <cell r="AM210">
            <v>22.21980118734238</v>
          </cell>
          <cell r="AN210">
            <v>21.441973586300968</v>
          </cell>
          <cell r="AO210">
            <v>21.885900522816357</v>
          </cell>
          <cell r="AP210">
            <v>21.885900522816357</v>
          </cell>
          <cell r="AQ210">
            <v>22.339018363525838</v>
          </cell>
          <cell r="AR210">
            <v>22.339018363525838</v>
          </cell>
          <cell r="AS210">
            <v>23.273591837869361</v>
          </cell>
          <cell r="AT210">
            <v>23.273591837869361</v>
          </cell>
          <cell r="AU210">
            <v>789.04803539231239</v>
          </cell>
          <cell r="AW210">
            <v>255.50113391791496</v>
          </cell>
          <cell r="AX210">
            <v>208.67452754429112</v>
          </cell>
          <cell r="AY210">
            <v>324.87237393010628</v>
          </cell>
          <cell r="AZ210">
            <v>464.17566146220611</v>
          </cell>
          <cell r="BB210">
            <v>0</v>
          </cell>
          <cell r="BC210">
            <v>0</v>
          </cell>
          <cell r="BD210">
            <v>0</v>
          </cell>
          <cell r="BE210">
            <v>0</v>
          </cell>
          <cell r="BF210">
            <v>2</v>
          </cell>
          <cell r="BG210">
            <v>0</v>
          </cell>
          <cell r="BH210">
            <v>17247.507163591585</v>
          </cell>
          <cell r="BI210">
            <v>8387.7630456719762</v>
          </cell>
          <cell r="BK210">
            <v>0</v>
          </cell>
          <cell r="BL210">
            <v>0</v>
          </cell>
          <cell r="BM210">
            <v>0</v>
          </cell>
        </row>
        <row r="211">
          <cell r="A211">
            <v>39904</v>
          </cell>
          <cell r="B211">
            <v>5.7512797955356758</v>
          </cell>
          <cell r="C211">
            <v>8.1148194375366423</v>
          </cell>
          <cell r="D211">
            <v>6.0664184144691333</v>
          </cell>
          <cell r="E211">
            <v>5.6724951408023099</v>
          </cell>
          <cell r="F211">
            <v>3.7816634272015408</v>
          </cell>
          <cell r="G211">
            <v>12.447975447871737</v>
          </cell>
          <cell r="H211">
            <v>0</v>
          </cell>
          <cell r="I211">
            <v>7.4057575449363426</v>
          </cell>
          <cell r="J211">
            <v>10.242005115337498</v>
          </cell>
          <cell r="K211">
            <v>4.333156010335097</v>
          </cell>
          <cell r="L211">
            <v>3.3877401535347147</v>
          </cell>
          <cell r="M211">
            <v>0</v>
          </cell>
          <cell r="N211">
            <v>0</v>
          </cell>
          <cell r="O211">
            <v>8.9026659848702998</v>
          </cell>
          <cell r="P211">
            <v>6.145203069202501</v>
          </cell>
          <cell r="Q211">
            <v>23.714181074742971</v>
          </cell>
          <cell r="R211">
            <v>0</v>
          </cell>
          <cell r="S211">
            <v>1.4969084399339423</v>
          </cell>
          <cell r="T211">
            <v>20.484010230674997</v>
          </cell>
          <cell r="U211">
            <v>54.518981075488838</v>
          </cell>
          <cell r="V211">
            <v>27.732198466144602</v>
          </cell>
          <cell r="W211">
            <v>24.659596931543383</v>
          </cell>
          <cell r="X211">
            <v>9.1390199490703878</v>
          </cell>
          <cell r="Y211">
            <v>32.134009849226651</v>
          </cell>
          <cell r="Z211">
            <v>23.365016597974382</v>
          </cell>
          <cell r="AA211">
            <v>18.787659545154849</v>
          </cell>
          <cell r="AB211">
            <v>74.286685992355885</v>
          </cell>
          <cell r="AC211">
            <v>0</v>
          </cell>
          <cell r="AD211">
            <v>50.816102303020621</v>
          </cell>
          <cell r="AE211">
            <v>49.577248072477438</v>
          </cell>
          <cell r="AF211">
            <v>29.455754714441703</v>
          </cell>
          <cell r="AG211">
            <v>34.809421878516957</v>
          </cell>
          <cell r="AH211">
            <v>21.769101511503379</v>
          </cell>
          <cell r="AI211">
            <v>21.007051128479908</v>
          </cell>
          <cell r="AJ211">
            <v>21.441973586300968</v>
          </cell>
          <cell r="AK211">
            <v>21.441973586300968</v>
          </cell>
          <cell r="AL211">
            <v>29.406901375325599</v>
          </cell>
          <cell r="AM211">
            <v>21.769101511503379</v>
          </cell>
          <cell r="AN211">
            <v>21.007051128479908</v>
          </cell>
          <cell r="AO211">
            <v>21.441973586300968</v>
          </cell>
          <cell r="AP211">
            <v>21.441973586300968</v>
          </cell>
          <cell r="AQ211">
            <v>21.885900522816357</v>
          </cell>
          <cell r="AR211">
            <v>21.885900522816357</v>
          </cell>
          <cell r="AS211">
            <v>22.801517393615907</v>
          </cell>
          <cell r="AT211">
            <v>22.801517393615907</v>
          </cell>
          <cell r="AU211">
            <v>773.04322550340578</v>
          </cell>
          <cell r="AW211">
            <v>250.31862678104196</v>
          </cell>
          <cell r="AX211">
            <v>204.44183702077538</v>
          </cell>
          <cell r="AY211">
            <v>318.28276170158847</v>
          </cell>
          <cell r="AZ211">
            <v>454.76046380181731</v>
          </cell>
          <cell r="BB211">
            <v>0</v>
          </cell>
          <cell r="BC211">
            <v>0</v>
          </cell>
          <cell r="BD211">
            <v>0</v>
          </cell>
          <cell r="BE211">
            <v>0</v>
          </cell>
          <cell r="BF211">
            <v>2</v>
          </cell>
          <cell r="BG211">
            <v>0</v>
          </cell>
          <cell r="BH211">
            <v>17049.810791233318</v>
          </cell>
          <cell r="BI211">
            <v>8468.0505231973639</v>
          </cell>
          <cell r="BK211">
            <v>0</v>
          </cell>
          <cell r="BL211">
            <v>0</v>
          </cell>
          <cell r="BM211">
            <v>0</v>
          </cell>
        </row>
        <row r="212">
          <cell r="A212">
            <v>39934</v>
          </cell>
          <cell r="B212">
            <v>5.6346225888553603</v>
          </cell>
          <cell r="C212">
            <v>7.9502209130424983</v>
          </cell>
          <cell r="D212">
            <v>5.9433690320803079</v>
          </cell>
          <cell r="E212">
            <v>5.5574359780491225</v>
          </cell>
          <cell r="F212">
            <v>3.7049573186994156</v>
          </cell>
          <cell r="G212">
            <v>12.195484507385576</v>
          </cell>
          <cell r="H212">
            <v>0</v>
          </cell>
          <cell r="I212">
            <v>7.2555414157863476</v>
          </cell>
          <cell r="J212">
            <v>10.034259404810909</v>
          </cell>
          <cell r="K212">
            <v>4.2452635943430783</v>
          </cell>
          <cell r="L212">
            <v>3.3190242646682275</v>
          </cell>
          <cell r="M212">
            <v>0</v>
          </cell>
          <cell r="N212">
            <v>0</v>
          </cell>
          <cell r="O212">
            <v>8.7220870211048798</v>
          </cell>
          <cell r="P212">
            <v>6.0205556428865474</v>
          </cell>
          <cell r="Q212">
            <v>23.233169852677563</v>
          </cell>
          <cell r="R212">
            <v>0</v>
          </cell>
          <cell r="S212">
            <v>1.4665456053185177</v>
          </cell>
          <cell r="T212">
            <v>20.068518809621818</v>
          </cell>
          <cell r="U212">
            <v>53.413134677916538</v>
          </cell>
          <cell r="V212">
            <v>27.169687003795687</v>
          </cell>
          <cell r="W212">
            <v>24.159409182352441</v>
          </cell>
          <cell r="X212">
            <v>8.9536468535235851</v>
          </cell>
          <cell r="Y212">
            <v>31.482213386227521</v>
          </cell>
          <cell r="Z212">
            <v>22.891087721748491</v>
          </cell>
          <cell r="AA212">
            <v>18.406576384446897</v>
          </cell>
          <cell r="AB212">
            <v>72.779877492422912</v>
          </cell>
          <cell r="AC212">
            <v>0</v>
          </cell>
          <cell r="AD212">
            <v>49.785363970023319</v>
          </cell>
          <cell r="AE212">
            <v>48.571638281153838</v>
          </cell>
          <cell r="AF212">
            <v>28.85828316240304</v>
          </cell>
          <cell r="AG212">
            <v>34.103358173242775</v>
          </cell>
          <cell r="AH212">
            <v>21.327543690539169</v>
          </cell>
          <cell r="AI212">
            <v>20.580950505251444</v>
          </cell>
          <cell r="AJ212">
            <v>21.007051128479908</v>
          </cell>
          <cell r="AK212">
            <v>21.007051128479908</v>
          </cell>
          <cell r="AL212">
            <v>28.810420749529602</v>
          </cell>
          <cell r="AM212">
            <v>21.327543690539169</v>
          </cell>
          <cell r="AN212">
            <v>20.580950505251444</v>
          </cell>
          <cell r="AO212">
            <v>21.007051128479908</v>
          </cell>
          <cell r="AP212">
            <v>21.007051128479908</v>
          </cell>
          <cell r="AQ212">
            <v>21.441973586300968</v>
          </cell>
          <cell r="AR212">
            <v>21.441973586300968</v>
          </cell>
          <cell r="AS212">
            <v>22.339018363525838</v>
          </cell>
          <cell r="AT212">
            <v>22.339018363525838</v>
          </cell>
          <cell r="AU212">
            <v>757.36305230084838</v>
          </cell>
          <cell r="AW212">
            <v>245.2412400395734</v>
          </cell>
          <cell r="AX212">
            <v>200.29500110193365</v>
          </cell>
          <cell r="AY212">
            <v>311.82681115934133</v>
          </cell>
          <cell r="AZ212">
            <v>445.53624114150705</v>
          </cell>
          <cell r="BB212">
            <v>0</v>
          </cell>
          <cell r="BC212">
            <v>0</v>
          </cell>
          <cell r="BD212">
            <v>0</v>
          </cell>
          <cell r="BE212">
            <v>0</v>
          </cell>
          <cell r="BF212">
            <v>2</v>
          </cell>
          <cell r="BG212">
            <v>0</v>
          </cell>
          <cell r="BH212">
            <v>17237.767329416696</v>
          </cell>
          <cell r="BI212">
            <v>8503.545861669043</v>
          </cell>
          <cell r="BK212">
            <v>0</v>
          </cell>
          <cell r="BL212">
            <v>0</v>
          </cell>
          <cell r="BM212">
            <v>0</v>
          </cell>
        </row>
        <row r="213">
          <cell r="A213">
            <v>39965</v>
          </cell>
          <cell r="B213">
            <v>5.5203316214042717</v>
          </cell>
          <cell r="C213">
            <v>7.7889610548580848</v>
          </cell>
          <cell r="D213">
            <v>5.8228155458647759</v>
          </cell>
          <cell r="E213">
            <v>5.4447106402891441</v>
          </cell>
          <cell r="F213">
            <v>3.6298070935260967</v>
          </cell>
          <cell r="G213">
            <v>11.948115016190068</v>
          </cell>
          <cell r="H213">
            <v>0</v>
          </cell>
          <cell r="I213">
            <v>7.1083722248219319</v>
          </cell>
          <cell r="J213">
            <v>9.8307275449665035</v>
          </cell>
          <cell r="K213">
            <v>4.1591539613319837</v>
          </cell>
          <cell r="L213">
            <v>3.2517021879504626</v>
          </cell>
          <cell r="M213">
            <v>0</v>
          </cell>
          <cell r="N213">
            <v>0</v>
          </cell>
          <cell r="O213">
            <v>8.545170866009359</v>
          </cell>
          <cell r="P213">
            <v>5.8984365269799044</v>
          </cell>
          <cell r="Q213">
            <v>22.761915315653209</v>
          </cell>
          <cell r="R213">
            <v>0</v>
          </cell>
          <cell r="S213">
            <v>1.4367986411874125</v>
          </cell>
          <cell r="T213">
            <v>19.661455089933007</v>
          </cell>
          <cell r="U213">
            <v>52.329718931667863</v>
          </cell>
          <cell r="V213">
            <v>26.618585352524683</v>
          </cell>
          <cell r="W213">
            <v>23.669367089034758</v>
          </cell>
          <cell r="X213">
            <v>8.7720338093547312</v>
          </cell>
          <cell r="Y213">
            <v>30.843637764050047</v>
          </cell>
          <cell r="Z213">
            <v>22.426771874418982</v>
          </cell>
          <cell r="AA213">
            <v>18.033222998436326</v>
          </cell>
          <cell r="AB213">
            <v>71.303632636905363</v>
          </cell>
          <cell r="AC213">
            <v>0</v>
          </cell>
          <cell r="AD213">
            <v>48.775532819256853</v>
          </cell>
          <cell r="AE213">
            <v>47.586425972379644</v>
          </cell>
          <cell r="AF213">
            <v>28.272930541247533</v>
          </cell>
          <cell r="AG213">
            <v>33.411616048994716</v>
          </cell>
          <cell r="AH213">
            <v>20.894942293851436</v>
          </cell>
          <cell r="AI213">
            <v>20.163492777211136</v>
          </cell>
          <cell r="AJ213">
            <v>20.580950505251444</v>
          </cell>
          <cell r="AK213">
            <v>20.580950505251444</v>
          </cell>
          <cell r="AL213">
            <v>28.226038954970836</v>
          </cell>
          <cell r="AM213">
            <v>20.894942293851436</v>
          </cell>
          <cell r="AN213">
            <v>20.163492777211136</v>
          </cell>
          <cell r="AO213">
            <v>20.580950505251444</v>
          </cell>
          <cell r="AP213">
            <v>20.580950505251444</v>
          </cell>
          <cell r="AQ213">
            <v>21.007051128479908</v>
          </cell>
          <cell r="AR213">
            <v>21.007051128479908</v>
          </cell>
          <cell r="AS213">
            <v>21.885900522816357</v>
          </cell>
          <cell r="AT213">
            <v>21.885900522816357</v>
          </cell>
          <cell r="AU213">
            <v>742.00093095302668</v>
          </cell>
          <cell r="AW213">
            <v>240.26684146344422</v>
          </cell>
          <cell r="AX213">
            <v>196.23227833912881</v>
          </cell>
          <cell r="AY213">
            <v>305.50181115045359</v>
          </cell>
          <cell r="AZ213">
            <v>436.49911980257303</v>
          </cell>
          <cell r="BB213">
            <v>0</v>
          </cell>
          <cell r="BC213">
            <v>0</v>
          </cell>
          <cell r="BD213">
            <v>0</v>
          </cell>
          <cell r="BE213">
            <v>0</v>
          </cell>
          <cell r="BF213">
            <v>2</v>
          </cell>
          <cell r="BG213">
            <v>0</v>
          </cell>
          <cell r="BH213">
            <v>17059.762117206916</v>
          </cell>
          <cell r="BI213">
            <v>8647.7721691861861</v>
          </cell>
          <cell r="BK213">
            <v>0</v>
          </cell>
          <cell r="BL213">
            <v>0</v>
          </cell>
          <cell r="BM213">
            <v>0</v>
          </cell>
        </row>
        <row r="214">
          <cell r="A214">
            <v>39995</v>
          </cell>
          <cell r="B214">
            <v>5.4083588971069911</v>
          </cell>
          <cell r="C214">
            <v>7.6309721424934285</v>
          </cell>
          <cell r="D214">
            <v>5.7047073298251787</v>
          </cell>
          <cell r="E214">
            <v>5.3342717889274427</v>
          </cell>
          <cell r="F214">
            <v>3.5561811926182956</v>
          </cell>
          <cell r="G214">
            <v>11.705763092368555</v>
          </cell>
          <cell r="H214">
            <v>0</v>
          </cell>
          <cell r="I214">
            <v>6.964188168877488</v>
          </cell>
          <cell r="J214">
            <v>9.6313240633412089</v>
          </cell>
          <cell r="K214">
            <v>4.074790949875128</v>
          </cell>
          <cell r="L214">
            <v>3.1857456517205573</v>
          </cell>
          <cell r="M214">
            <v>0</v>
          </cell>
          <cell r="N214">
            <v>0</v>
          </cell>
          <cell r="O214">
            <v>8.3718432242889111</v>
          </cell>
          <cell r="P214">
            <v>5.778794438004728</v>
          </cell>
          <cell r="Q214">
            <v>22.300219562043871</v>
          </cell>
          <cell r="R214">
            <v>0</v>
          </cell>
          <cell r="S214">
            <v>1.407655055411408</v>
          </cell>
          <cell r="T214">
            <v>19.262648126682418</v>
          </cell>
          <cell r="U214">
            <v>51.268278860247065</v>
          </cell>
          <cell r="V214">
            <v>26.078662079200807</v>
          </cell>
          <cell r="W214">
            <v>23.18926486019847</v>
          </cell>
          <cell r="X214">
            <v>8.5941045488275449</v>
          </cell>
          <cell r="Y214">
            <v>30.218014815188031</v>
          </cell>
          <cell r="Z214">
            <v>21.97187406823727</v>
          </cell>
          <cell r="AA214">
            <v>17.667442598728808</v>
          </cell>
          <cell r="AB214">
            <v>69.857331482154109</v>
          </cell>
          <cell r="AC214">
            <v>0</v>
          </cell>
          <cell r="AD214">
            <v>47.786184775808273</v>
          </cell>
          <cell r="AE214">
            <v>46.62119740983492</v>
          </cell>
          <cell r="AF214">
            <v>27.699451034274372</v>
          </cell>
          <cell r="AG214">
            <v>32.733905011187716</v>
          </cell>
          <cell r="AH214">
            <v>20.471115652059606</v>
          </cell>
          <cell r="AI214">
            <v>19.754502634506892</v>
          </cell>
          <cell r="AJ214">
            <v>20.163492777211136</v>
          </cell>
          <cell r="AK214">
            <v>20.163492777211136</v>
          </cell>
          <cell r="AL214">
            <v>27.65351058264358</v>
          </cell>
          <cell r="AM214">
            <v>20.471115652059606</v>
          </cell>
          <cell r="AN214">
            <v>19.754502634506892</v>
          </cell>
          <cell r="AO214">
            <v>20.163492777211136</v>
          </cell>
          <cell r="AP214">
            <v>20.163492777211136</v>
          </cell>
          <cell r="AQ214">
            <v>20.580950505251444</v>
          </cell>
          <cell r="AR214">
            <v>20.580950505251444</v>
          </cell>
          <cell r="AS214">
            <v>21.441973586300968</v>
          </cell>
          <cell r="AT214">
            <v>21.441973586300968</v>
          </cell>
          <cell r="AU214">
            <v>726.95041019304495</v>
          </cell>
          <cell r="AW214">
            <v>235.39334207209407</v>
          </cell>
          <cell r="AX214">
            <v>192.25196260673718</v>
          </cell>
          <cell r="AY214">
            <v>299.30510551421366</v>
          </cell>
          <cell r="AZ214">
            <v>427.64530467883128</v>
          </cell>
          <cell r="BB214">
            <v>0</v>
          </cell>
          <cell r="BC214">
            <v>0</v>
          </cell>
          <cell r="BD214">
            <v>0</v>
          </cell>
          <cell r="BE214">
            <v>0</v>
          </cell>
          <cell r="BF214">
            <v>2</v>
          </cell>
          <cell r="BG214">
            <v>0</v>
          </cell>
          <cell r="BH214">
            <v>16987.211181554936</v>
          </cell>
          <cell r="BI214">
            <v>8690.3689129916838</v>
          </cell>
          <cell r="BK214">
            <v>0</v>
          </cell>
          <cell r="BL214">
            <v>0</v>
          </cell>
          <cell r="BM214">
            <v>0</v>
          </cell>
        </row>
        <row r="215">
          <cell r="A215">
            <v>40026</v>
          </cell>
          <cell r="B215">
            <v>5.2986573934258665</v>
          </cell>
          <cell r="C215">
            <v>7.4761878290803354</v>
          </cell>
          <cell r="D215">
            <v>5.5889947848464585</v>
          </cell>
          <cell r="E215">
            <v>5.2260730455707174</v>
          </cell>
          <cell r="F215">
            <v>3.4840486970471454</v>
          </cell>
          <cell r="G215">
            <v>11.468326961113519</v>
          </cell>
          <cell r="H215">
            <v>0</v>
          </cell>
          <cell r="I215">
            <v>6.8229286983839854</v>
          </cell>
          <cell r="J215">
            <v>9.4359652211693437</v>
          </cell>
          <cell r="K215">
            <v>3.9921391320331852</v>
          </cell>
          <cell r="L215">
            <v>3.121126957771402</v>
          </cell>
          <cell r="M215">
            <v>0</v>
          </cell>
          <cell r="N215">
            <v>0</v>
          </cell>
          <cell r="O215">
            <v>8.2020313076318274</v>
          </cell>
          <cell r="P215">
            <v>5.6615791327016094</v>
          </cell>
          <cell r="Q215">
            <v>21.847888704399786</v>
          </cell>
          <cell r="R215">
            <v>0</v>
          </cell>
          <cell r="S215">
            <v>1.3791026092478278</v>
          </cell>
          <cell r="T215">
            <v>18.871930442338687</v>
          </cell>
          <cell r="U215">
            <v>50.228368715762983</v>
          </cell>
          <cell r="V215">
            <v>25.549690445012374</v>
          </cell>
          <cell r="W215">
            <v>22.718900878661596</v>
          </cell>
          <cell r="X215">
            <v>8.419784351197265</v>
          </cell>
          <cell r="Y215">
            <v>29.605081811563245</v>
          </cell>
          <cell r="Z215">
            <v>21.52620327052685</v>
          </cell>
          <cell r="AA215">
            <v>17.309081577178031</v>
          </cell>
          <cell r="AB215">
            <v>68.440366659268122</v>
          </cell>
          <cell r="AC215">
            <v>0</v>
          </cell>
          <cell r="AD215">
            <v>46.816904366570945</v>
          </cell>
          <cell r="AE215">
            <v>45.675547249301161</v>
          </cell>
          <cell r="AF215">
            <v>27.13760381085379</v>
          </cell>
          <cell r="AG215">
            <v>32.069940457540355</v>
          </cell>
          <cell r="AH215">
            <v>20.055885780709463</v>
          </cell>
          <cell r="AI215">
            <v>19.353808323218239</v>
          </cell>
          <cell r="AJ215">
            <v>19.754502634506892</v>
          </cell>
          <cell r="AK215">
            <v>19.754502634506892</v>
          </cell>
          <cell r="AL215">
            <v>27.092595201343606</v>
          </cell>
          <cell r="AM215">
            <v>20.055885780709463</v>
          </cell>
          <cell r="AN215">
            <v>19.353808323218239</v>
          </cell>
          <cell r="AO215">
            <v>19.754502634506892</v>
          </cell>
          <cell r="AP215">
            <v>19.754502634506892</v>
          </cell>
          <cell r="AQ215">
            <v>20.163492777211136</v>
          </cell>
          <cell r="AR215">
            <v>20.163492777211136</v>
          </cell>
          <cell r="AS215">
            <v>21.007051128479908</v>
          </cell>
          <cell r="AT215">
            <v>21.007051128479908</v>
          </cell>
          <cell r="AU215">
            <v>712.20516960953887</v>
          </cell>
          <cell r="AW215">
            <v>230.61869525720772</v>
          </cell>
          <cell r="AX215">
            <v>188.35238238566717</v>
          </cell>
          <cell r="AY215">
            <v>293.23409196666404</v>
          </cell>
          <cell r="AZ215">
            <v>418.97107764287489</v>
          </cell>
          <cell r="BB215">
            <v>0</v>
          </cell>
          <cell r="BC215">
            <v>0</v>
          </cell>
          <cell r="BD215">
            <v>0</v>
          </cell>
          <cell r="BE215">
            <v>0</v>
          </cell>
          <cell r="BF215">
            <v>2</v>
          </cell>
          <cell r="BG215">
            <v>0</v>
          </cell>
          <cell r="BH215">
            <v>16965.917675797216</v>
          </cell>
          <cell r="BI215">
            <v>8855.9676210150574</v>
          </cell>
          <cell r="BK215">
            <v>0</v>
          </cell>
          <cell r="BL215">
            <v>0</v>
          </cell>
          <cell r="BM215">
            <v>0</v>
          </cell>
        </row>
        <row r="216">
          <cell r="A216">
            <v>40057</v>
          </cell>
          <cell r="B216">
            <v>5.1911810416140716</v>
          </cell>
          <cell r="C216">
            <v>7.3245431135102681</v>
          </cell>
          <cell r="D216">
            <v>5.4756293178668933</v>
          </cell>
          <cell r="E216">
            <v>5.1200689725508646</v>
          </cell>
          <cell r="F216">
            <v>3.41337931503391</v>
          </cell>
          <cell r="G216">
            <v>11.23570691198662</v>
          </cell>
          <cell r="H216">
            <v>0</v>
          </cell>
          <cell r="I216">
            <v>6.6845344919413998</v>
          </cell>
          <cell r="J216">
            <v>9.2445689782168312</v>
          </cell>
          <cell r="K216">
            <v>3.9111637984763532</v>
          </cell>
          <cell r="L216">
            <v>3.0578189697178786</v>
          </cell>
          <cell r="M216">
            <v>0</v>
          </cell>
          <cell r="N216">
            <v>0</v>
          </cell>
          <cell r="O216">
            <v>8.0356638041423363</v>
          </cell>
          <cell r="P216">
            <v>5.5467413869301021</v>
          </cell>
          <cell r="Q216">
            <v>21.404732788025125</v>
          </cell>
          <cell r="R216">
            <v>0</v>
          </cell>
          <cell r="S216">
            <v>1.3511293122009223</v>
          </cell>
          <cell r="T216">
            <v>18.489137956433662</v>
          </cell>
          <cell r="U216">
            <v>49.209551791738839</v>
          </cell>
          <cell r="V216">
            <v>25.031448310248649</v>
          </cell>
          <cell r="W216">
            <v>22.258077616783623</v>
          </cell>
          <cell r="X216">
            <v>8.2490000113319457</v>
          </cell>
          <cell r="Y216">
            <v>29.004581354193739</v>
          </cell>
          <cell r="Z216">
            <v>21.089572323459802</v>
          </cell>
          <cell r="AA216">
            <v>16.957989441378501</v>
          </cell>
          <cell r="AB216">
            <v>67.052143119032038</v>
          </cell>
          <cell r="AC216">
            <v>0</v>
          </cell>
          <cell r="AD216">
            <v>45.867284545768101</v>
          </cell>
          <cell r="AE216">
            <v>44.749078368438454</v>
          </cell>
          <cell r="AF216">
            <v>26.587152925291125</v>
          </cell>
          <cell r="AG216">
            <v>31.419443558557155</v>
          </cell>
          <cell r="AH216">
            <v>19.649078305529219</v>
          </cell>
          <cell r="AI216">
            <v>18.961241573228886</v>
          </cell>
          <cell r="AJ216">
            <v>19.353808323218239</v>
          </cell>
          <cell r="AK216">
            <v>19.353808323218239</v>
          </cell>
          <cell r="AL216">
            <v>26.543057256699949</v>
          </cell>
          <cell r="AM216">
            <v>19.649078305529219</v>
          </cell>
          <cell r="AN216">
            <v>18.961241573228886</v>
          </cell>
          <cell r="AO216">
            <v>19.353808323218239</v>
          </cell>
          <cell r="AP216">
            <v>19.353808323218239</v>
          </cell>
          <cell r="AQ216">
            <v>19.754502634506892</v>
          </cell>
          <cell r="AR216">
            <v>19.754502634506892</v>
          </cell>
          <cell r="AS216">
            <v>20.580950505251444</v>
          </cell>
          <cell r="AT216">
            <v>20.580950505251444</v>
          </cell>
          <cell r="AU216">
            <v>697.75901699244287</v>
          </cell>
          <cell r="AW216">
            <v>225.9408959232494</v>
          </cell>
          <cell r="AX216">
            <v>184.53190006141122</v>
          </cell>
          <cell r="AY216">
            <v>287.28622100778233</v>
          </cell>
          <cell r="AZ216">
            <v>410.47279598466059</v>
          </cell>
          <cell r="BB216">
            <v>0</v>
          </cell>
          <cell r="BC216">
            <v>0</v>
          </cell>
          <cell r="BD216">
            <v>0</v>
          </cell>
          <cell r="BE216">
            <v>0</v>
          </cell>
          <cell r="BF216">
            <v>2</v>
          </cell>
          <cell r="BG216">
            <v>0</v>
          </cell>
          <cell r="BH216">
            <v>16973.197859068387</v>
          </cell>
          <cell r="BI216">
            <v>8719.6102239779357</v>
          </cell>
          <cell r="BK216">
            <v>0</v>
          </cell>
          <cell r="BL216">
            <v>0</v>
          </cell>
          <cell r="BM216">
            <v>0</v>
          </cell>
        </row>
        <row r="217">
          <cell r="A217">
            <v>40087</v>
          </cell>
          <cell r="B217">
            <v>5.0858847073691988</v>
          </cell>
          <cell r="C217">
            <v>7.1759743131373659</v>
          </cell>
          <cell r="D217">
            <v>5.3645633214716169</v>
          </cell>
          <cell r="E217">
            <v>5.0162150538435926</v>
          </cell>
          <cell r="F217">
            <v>3.3441433692290623</v>
          </cell>
          <cell r="G217">
            <v>11.007805257045662</v>
          </cell>
          <cell r="H217">
            <v>0</v>
          </cell>
          <cell r="I217">
            <v>6.5489474314069067</v>
          </cell>
          <cell r="J217">
            <v>9.0570549583287026</v>
          </cell>
          <cell r="K217">
            <v>3.8318309439082987</v>
          </cell>
          <cell r="L217">
            <v>2.9957951016010358</v>
          </cell>
          <cell r="M217">
            <v>0</v>
          </cell>
          <cell r="N217">
            <v>0</v>
          </cell>
          <cell r="O217">
            <v>7.8726708483934233</v>
          </cell>
          <cell r="P217">
            <v>5.4342329749972249</v>
          </cell>
          <cell r="Q217">
            <v>20.970565711207225</v>
          </cell>
          <cell r="R217">
            <v>0</v>
          </cell>
          <cell r="S217">
            <v>1.3237234169865033</v>
          </cell>
          <cell r="T217">
            <v>18.114109916657405</v>
          </cell>
          <cell r="U217">
            <v>48.211400239718948</v>
          </cell>
          <cell r="V217">
            <v>24.523718041013101</v>
          </cell>
          <cell r="W217">
            <v>21.806601553514511</v>
          </cell>
          <cell r="X217">
            <v>8.0816798089702306</v>
          </cell>
          <cell r="Y217">
            <v>28.416261265100065</v>
          </cell>
          <cell r="Z217">
            <v>20.661797865460553</v>
          </cell>
          <cell r="AA217">
            <v>16.614018751466823</v>
          </cell>
          <cell r="AB217">
            <v>65.692077882027434</v>
          </cell>
          <cell r="AC217">
            <v>0</v>
          </cell>
          <cell r="AD217">
            <v>44.936926524015462</v>
          </cell>
          <cell r="AE217">
            <v>43.841401700015417</v>
          </cell>
          <cell r="AF217">
            <v>26.047867217742279</v>
          </cell>
          <cell r="AG217">
            <v>30.782141140435154</v>
          </cell>
          <cell r="AH217">
            <v>19.250522389201674</v>
          </cell>
          <cell r="AI217">
            <v>18.576637527562294</v>
          </cell>
          <cell r="AJ217">
            <v>18.961241573228886</v>
          </cell>
          <cell r="AK217">
            <v>18.961241573228886</v>
          </cell>
          <cell r="AL217">
            <v>26.004665972254731</v>
          </cell>
          <cell r="AM217">
            <v>19.250522389201674</v>
          </cell>
          <cell r="AN217">
            <v>18.576637527562294</v>
          </cell>
          <cell r="AO217">
            <v>18.961241573228886</v>
          </cell>
          <cell r="AP217">
            <v>18.961241573228886</v>
          </cell>
          <cell r="AQ217">
            <v>19.353808323218239</v>
          </cell>
          <cell r="AR217">
            <v>19.353808323218239</v>
          </cell>
          <cell r="AS217">
            <v>20.163492777211136</v>
          </cell>
          <cell r="AT217">
            <v>20.163492777211136</v>
          </cell>
          <cell r="AU217">
            <v>683.6058857325927</v>
          </cell>
          <cell r="AW217">
            <v>221.35797964543002</v>
          </cell>
          <cell r="AX217">
            <v>180.78891123633522</v>
          </cell>
          <cell r="AY217">
            <v>281.45899485082742</v>
          </cell>
          <cell r="AZ217">
            <v>402.14689088176522</v>
          </cell>
          <cell r="BB217">
            <v>0</v>
          </cell>
          <cell r="BC217">
            <v>0</v>
          </cell>
          <cell r="BD217">
            <v>0</v>
          </cell>
          <cell r="BE217">
            <v>0</v>
          </cell>
          <cell r="BF217">
            <v>2</v>
          </cell>
          <cell r="BG217">
            <v>0</v>
          </cell>
          <cell r="BH217">
            <v>16767.490589518158</v>
          </cell>
          <cell r="BI217">
            <v>8391.207292694864</v>
          </cell>
          <cell r="BK217">
            <v>0</v>
          </cell>
          <cell r="BL217">
            <v>0</v>
          </cell>
          <cell r="BM217">
            <v>0</v>
          </cell>
        </row>
        <row r="218">
          <cell r="A218">
            <v>40118</v>
          </cell>
          <cell r="B218">
            <v>4.9827241718792781</v>
          </cell>
          <cell r="C218">
            <v>7.0304190370351485</v>
          </cell>
          <cell r="D218">
            <v>5.2557501539000562</v>
          </cell>
          <cell r="E218">
            <v>4.9144676763740813</v>
          </cell>
          <cell r="F218">
            <v>3.2763117842493883</v>
          </cell>
          <cell r="G218">
            <v>10.784526289820901</v>
          </cell>
          <cell r="H218">
            <v>0</v>
          </cell>
          <cell r="I218">
            <v>6.4161105774883787</v>
          </cell>
          <cell r="J218">
            <v>8.8733444156754189</v>
          </cell>
          <cell r="K218">
            <v>3.7541072527857557</v>
          </cell>
          <cell r="L218">
            <v>2.9350293067234112</v>
          </cell>
          <cell r="M218">
            <v>0</v>
          </cell>
          <cell r="N218">
            <v>0</v>
          </cell>
          <cell r="O218">
            <v>7.7129839920871071</v>
          </cell>
          <cell r="P218">
            <v>5.3240066494052547</v>
          </cell>
          <cell r="Q218">
            <v>20.545205147063854</v>
          </cell>
          <cell r="R218">
            <v>0</v>
          </cell>
          <cell r="S218">
            <v>1.2968734145987157</v>
          </cell>
          <cell r="T218">
            <v>17.746688831350838</v>
          </cell>
          <cell r="U218">
            <v>47.233494889595313</v>
          </cell>
          <cell r="V218">
            <v>24.026286417828825</v>
          </cell>
          <cell r="W218">
            <v>21.364283093126218</v>
          </cell>
          <cell r="X218">
            <v>7.9177534786026849</v>
          </cell>
          <cell r="Y218">
            <v>27.839874481404063</v>
          </cell>
          <cell r="Z218">
            <v>20.242700254203854</v>
          </cell>
          <cell r="AA218">
            <v>16.277025058204856</v>
          </cell>
          <cell r="AB218">
            <v>64.359599793812777</v>
          </cell>
          <cell r="AC218">
            <v>0</v>
          </cell>
          <cell r="AD218">
            <v>44.025439600851094</v>
          </cell>
          <cell r="AE218">
            <v>42.952136068521817</v>
          </cell>
          <cell r="AF218">
            <v>25.519520217138989</v>
          </cell>
          <cell r="AG218">
            <v>30.157765570345557</v>
          </cell>
          <cell r="AH218">
            <v>18.860050659621706</v>
          </cell>
          <cell r="AI218">
            <v>18.199834673150601</v>
          </cell>
          <cell r="AJ218">
            <v>18.576637527562294</v>
          </cell>
          <cell r="AK218">
            <v>18.576637527562294</v>
          </cell>
          <cell r="AL218">
            <v>25.477195252549407</v>
          </cell>
          <cell r="AM218">
            <v>18.860050659621706</v>
          </cell>
          <cell r="AN218">
            <v>18.199834673150601</v>
          </cell>
          <cell r="AO218">
            <v>18.576637527562294</v>
          </cell>
          <cell r="AP218">
            <v>18.576637527562294</v>
          </cell>
          <cell r="AQ218">
            <v>18.961241573228886</v>
          </cell>
          <cell r="AR218">
            <v>18.961241573228886</v>
          </cell>
          <cell r="AS218">
            <v>19.754502634506892</v>
          </cell>
          <cell r="AT218">
            <v>19.754502634506892</v>
          </cell>
          <cell r="AU218">
            <v>669.73983227407552</v>
          </cell>
          <cell r="AW218">
            <v>216.86802184475434</v>
          </cell>
          <cell r="AX218">
            <v>177.12184405591785</v>
          </cell>
          <cell r="AY218">
            <v>275.74996637340337</v>
          </cell>
          <cell r="AZ218">
            <v>393.98986590067216</v>
          </cell>
          <cell r="BB218">
            <v>0</v>
          </cell>
          <cell r="BC218">
            <v>0</v>
          </cell>
          <cell r="BD218">
            <v>0</v>
          </cell>
          <cell r="BE218">
            <v>0</v>
          </cell>
          <cell r="BF218">
            <v>2</v>
          </cell>
          <cell r="BG218">
            <v>0</v>
          </cell>
          <cell r="BH218">
            <v>17068.713259309985</v>
          </cell>
          <cell r="BI218">
            <v>8638.0182809042381</v>
          </cell>
          <cell r="BK218">
            <v>0</v>
          </cell>
          <cell r="BL218">
            <v>0</v>
          </cell>
          <cell r="BM218">
            <v>0</v>
          </cell>
        </row>
        <row r="219">
          <cell r="A219">
            <v>40148</v>
          </cell>
          <cell r="B219">
            <v>4.8816561132532446</v>
          </cell>
          <cell r="C219">
            <v>6.8878161597956762</v>
          </cell>
          <cell r="D219">
            <v>5.1491441194588976</v>
          </cell>
          <cell r="E219">
            <v>4.8147841117018286</v>
          </cell>
          <cell r="F219">
            <v>3.2098560744678863</v>
          </cell>
          <cell r="G219">
            <v>10.565776245123457</v>
          </cell>
          <cell r="H219">
            <v>0</v>
          </cell>
          <cell r="I219">
            <v>6.2859681458329382</v>
          </cell>
          <cell r="J219">
            <v>8.693360201683852</v>
          </cell>
          <cell r="K219">
            <v>3.677960085327785</v>
          </cell>
          <cell r="L219">
            <v>2.875496066710816</v>
          </cell>
          <cell r="M219">
            <v>0</v>
          </cell>
          <cell r="N219">
            <v>0</v>
          </cell>
          <cell r="O219">
            <v>7.5565361753098212</v>
          </cell>
          <cell r="P219">
            <v>5.2160161210103144</v>
          </cell>
          <cell r="Q219">
            <v>20.128472466975687</v>
          </cell>
          <cell r="R219">
            <v>0</v>
          </cell>
          <cell r="S219">
            <v>1.2705680294768713</v>
          </cell>
          <cell r="T219">
            <v>17.386720403367704</v>
          </cell>
          <cell r="U219">
            <v>46.275425073578667</v>
          </cell>
          <cell r="V219">
            <v>23.538944546097813</v>
          </cell>
          <cell r="W219">
            <v>20.930936485592675</v>
          </cell>
          <cell r="X219">
            <v>7.7571521799640557</v>
          </cell>
          <cell r="Y219">
            <v>27.275178951575697</v>
          </cell>
          <cell r="Z219">
            <v>19.832103491174628</v>
          </cell>
          <cell r="AA219">
            <v>15.946866842318784</v>
          </cell>
          <cell r="AB219">
            <v>63.054149285069109</v>
          </cell>
          <cell r="AC219">
            <v>0</v>
          </cell>
          <cell r="AD219">
            <v>43.132441000662169</v>
          </cell>
          <cell r="AE219">
            <v>42.080908030095308</v>
          </cell>
          <cell r="AF219">
            <v>25.001890046083126</v>
          </cell>
          <cell r="AG219">
            <v>29.546054644042307</v>
          </cell>
          <cell r="AH219">
            <v>18.47749913960897</v>
          </cell>
          <cell r="AI219">
            <v>17.830674773007793</v>
          </cell>
          <cell r="AJ219">
            <v>18.199834673150601</v>
          </cell>
          <cell r="AK219">
            <v>18.199834673150601</v>
          </cell>
          <cell r="AL219">
            <v>24.96042358817682</v>
          </cell>
          <cell r="AM219">
            <v>18.47749913960897</v>
          </cell>
          <cell r="AN219">
            <v>17.830674773007793</v>
          </cell>
          <cell r="AO219">
            <v>18.199834673150601</v>
          </cell>
          <cell r="AP219">
            <v>18.199834673150601</v>
          </cell>
          <cell r="AQ219">
            <v>18.576637527562294</v>
          </cell>
          <cell r="AR219">
            <v>18.576637527562294</v>
          </cell>
          <cell r="AS219">
            <v>19.353808323218239</v>
          </cell>
          <cell r="AT219">
            <v>19.353808323218239</v>
          </cell>
          <cell r="AU219">
            <v>656.15503361825586</v>
          </cell>
          <cell r="AW219">
            <v>212.46913697980088</v>
          </cell>
          <cell r="AX219">
            <v>173.52915854865583</v>
          </cell>
          <cell r="AY219">
            <v>270.15673808979909</v>
          </cell>
          <cell r="AZ219">
            <v>385.99829552845671</v>
          </cell>
          <cell r="BB219">
            <v>0</v>
          </cell>
          <cell r="BC219">
            <v>0</v>
          </cell>
          <cell r="BD219">
            <v>0</v>
          </cell>
          <cell r="BE219">
            <v>0</v>
          </cell>
          <cell r="BF219">
            <v>2</v>
          </cell>
          <cell r="BG219">
            <v>0</v>
          </cell>
          <cell r="BH219">
            <v>16738.282355935931</v>
          </cell>
          <cell r="BI219">
            <v>8610.8233718851334</v>
          </cell>
          <cell r="BK219">
            <v>0</v>
          </cell>
          <cell r="BL219">
            <v>0</v>
          </cell>
          <cell r="BM219">
            <v>0</v>
          </cell>
        </row>
        <row r="220">
          <cell r="B220">
            <v>5.4747386904048563</v>
          </cell>
          <cell r="C220">
            <v>7.7246313029000051</v>
          </cell>
          <cell r="D220">
            <v>5.7747243720708701</v>
          </cell>
          <cell r="E220">
            <v>5.3997422699883515</v>
          </cell>
          <cell r="F220">
            <v>3.599828179992234</v>
          </cell>
          <cell r="G220">
            <v>11.84943442580777</v>
          </cell>
          <cell r="H220">
            <v>0</v>
          </cell>
          <cell r="I220">
            <v>7.0496635191514514</v>
          </cell>
          <cell r="J220">
            <v>9.7495346541456254</v>
          </cell>
          <cell r="K220">
            <v>4.1248031229077675</v>
          </cell>
          <cell r="L220">
            <v>3.2248460779097115</v>
          </cell>
          <cell r="M220">
            <v>0</v>
          </cell>
          <cell r="N220">
            <v>0</v>
          </cell>
          <cell r="O220">
            <v>8.4745955070650574</v>
          </cell>
          <cell r="P220">
            <v>5.8497207924873775</v>
          </cell>
          <cell r="Q220">
            <v>22.573922545367946</v>
          </cell>
          <cell r="R220">
            <v>0</v>
          </cell>
          <cell r="S220">
            <v>1.4249319879135918</v>
          </cell>
          <cell r="T220">
            <v>19.499069308291251</v>
          </cell>
          <cell r="U220">
            <v>51.897522928221342</v>
          </cell>
          <cell r="V220">
            <v>26.398739986609691</v>
          </cell>
          <cell r="W220">
            <v>23.473879590366032</v>
          </cell>
          <cell r="X220">
            <v>8.6995847683145637</v>
          </cell>
          <cell r="Y220">
            <v>30.588897298297091</v>
          </cell>
          <cell r="Z220">
            <v>22.241547084907168</v>
          </cell>
          <cell r="AA220">
            <v>17.884284936694367</v>
          </cell>
          <cell r="AB220">
            <v>70.714729319898623</v>
          </cell>
          <cell r="AC220">
            <v>0</v>
          </cell>
          <cell r="AD220">
            <v>48.372691168645581</v>
          </cell>
          <cell r="AE220">
            <v>47.193405265533848</v>
          </cell>
          <cell r="AF220">
            <v>28.03942178494016</v>
          </cell>
          <cell r="AG220">
            <v>33.135666412347113</v>
          </cell>
          <cell r="AH220">
            <v>20.722369026958098</v>
          </cell>
          <cell r="AI220">
            <v>19.996960619734558</v>
          </cell>
          <cell r="AJ220">
            <v>20.410970525670141</v>
          </cell>
          <cell r="AK220">
            <v>20.410970525670141</v>
          </cell>
          <cell r="AL220">
            <v>27.992917480624797</v>
          </cell>
          <cell r="AM220">
            <v>20.722369026958098</v>
          </cell>
          <cell r="AN220">
            <v>19.996960619734558</v>
          </cell>
          <cell r="AO220">
            <v>20.410970525670141</v>
          </cell>
          <cell r="AP220">
            <v>20.410970525670141</v>
          </cell>
          <cell r="AQ220">
            <v>20.833551944320686</v>
          </cell>
          <cell r="AR220">
            <v>20.833551944320686</v>
          </cell>
          <cell r="AS220">
            <v>21.705142839975739</v>
          </cell>
          <cell r="AT220">
            <v>21.705142839975739</v>
          </cell>
          <cell r="BA220">
            <v>350</v>
          </cell>
        </row>
        <row r="221">
          <cell r="A221">
            <v>40179</v>
          </cell>
          <cell r="B221">
            <v>4.7826380883280697</v>
          </cell>
          <cell r="C221">
            <v>6.7481057958601545</v>
          </cell>
          <cell r="D221">
            <v>5.0447004493323426</v>
          </cell>
          <cell r="E221">
            <v>4.7171224980769981</v>
          </cell>
          <cell r="F221">
            <v>3.144748332051333</v>
          </cell>
          <cell r="G221">
            <v>10.351463259668968</v>
          </cell>
          <cell r="H221">
            <v>0</v>
          </cell>
          <cell r="I221">
            <v>6.158465483600521</v>
          </cell>
          <cell r="J221">
            <v>8.5170267326390192</v>
          </cell>
          <cell r="K221">
            <v>3.6033574638088175</v>
          </cell>
          <cell r="L221">
            <v>2.8171703807959867</v>
          </cell>
          <cell r="M221">
            <v>0</v>
          </cell>
          <cell r="N221">
            <v>0</v>
          </cell>
          <cell r="O221">
            <v>7.4032616983708515</v>
          </cell>
          <cell r="P221">
            <v>5.1102160395834151</v>
          </cell>
          <cell r="Q221">
            <v>19.720192665571883</v>
          </cell>
          <cell r="R221">
            <v>0</v>
          </cell>
          <cell r="S221">
            <v>1.2447962147703189</v>
          </cell>
          <cell r="T221">
            <v>17.034053465278038</v>
          </cell>
          <cell r="U221">
            <v>45.33678845374002</v>
          </cell>
          <cell r="V221">
            <v>23.06148776837642</v>
          </cell>
          <cell r="W221">
            <v>20.506379748584731</v>
          </cell>
          <cell r="X221">
            <v>7.5998084691240511</v>
          </cell>
          <cell r="Y221">
            <v>26.721937533784409</v>
          </cell>
          <cell r="Z221">
            <v>19.429835147758052</v>
          </cell>
          <cell r="AA221">
            <v>15.623405455068612</v>
          </cell>
          <cell r="AB221">
            <v>61.775178136611075</v>
          </cell>
          <cell r="AC221">
            <v>0</v>
          </cell>
          <cell r="AD221">
            <v>42.25755571193973</v>
          </cell>
          <cell r="AE221">
            <v>41.227351715695036</v>
          </cell>
          <cell r="AF221">
            <v>24.494759327670081</v>
          </cell>
          <cell r="AG221">
            <v>28.946751475750371</v>
          </cell>
          <cell r="AH221">
            <v>18.102707178046273</v>
          </cell>
          <cell r="AI221">
            <v>17.469002799778657</v>
          </cell>
          <cell r="AJ221">
            <v>17.830674773007793</v>
          </cell>
          <cell r="AK221">
            <v>17.830674773007793</v>
          </cell>
          <cell r="AL221">
            <v>24.454133962759116</v>
          </cell>
          <cell r="AM221">
            <v>18.102707178046273</v>
          </cell>
          <cell r="AN221">
            <v>17.469002799778657</v>
          </cell>
          <cell r="AO221">
            <v>17.830674773007793</v>
          </cell>
          <cell r="AP221">
            <v>17.830674773007793</v>
          </cell>
          <cell r="AQ221">
            <v>18.199834673150601</v>
          </cell>
          <cell r="AR221">
            <v>18.199834673150601</v>
          </cell>
          <cell r="AS221">
            <v>18.961241573228886</v>
          </cell>
          <cell r="AT221">
            <v>18.961241573228886</v>
          </cell>
          <cell r="AU221">
            <v>642.84578487842725</v>
          </cell>
          <cell r="AW221">
            <v>208.1594777548957</v>
          </cell>
          <cell r="AX221">
            <v>170.00934597935859</v>
          </cell>
          <cell r="AY221">
            <v>264.67696114417299</v>
          </cell>
          <cell r="AZ221">
            <v>378.16882373425426</v>
          </cell>
          <cell r="BB221">
            <v>0</v>
          </cell>
          <cell r="BC221">
            <v>0</v>
          </cell>
          <cell r="BD221">
            <v>0</v>
          </cell>
          <cell r="BE221">
            <v>0</v>
          </cell>
          <cell r="BF221">
            <v>2</v>
          </cell>
          <cell r="BG221">
            <v>0</v>
          </cell>
          <cell r="BH221">
            <v>17229.421003462518</v>
          </cell>
          <cell r="BI221">
            <v>8778.108145709255</v>
          </cell>
          <cell r="BK221">
            <v>0</v>
          </cell>
          <cell r="BL221">
            <v>0</v>
          </cell>
          <cell r="BM221">
            <v>0</v>
          </cell>
        </row>
        <row r="222">
          <cell r="A222">
            <v>40210</v>
          </cell>
          <cell r="B222">
            <v>4.6856285148449093</v>
          </cell>
          <cell r="C222">
            <v>6.6112292743702152</v>
          </cell>
          <cell r="D222">
            <v>4.9423752827816116</v>
          </cell>
          <cell r="E222">
            <v>4.6214418228607297</v>
          </cell>
          <cell r="F222">
            <v>3.0809612152404875</v>
          </cell>
          <cell r="G222">
            <v>10.141497333499935</v>
          </cell>
          <cell r="H222">
            <v>0</v>
          </cell>
          <cell r="I222">
            <v>6.0335490465126158</v>
          </cell>
          <cell r="J222">
            <v>8.3442699579429807</v>
          </cell>
          <cell r="K222">
            <v>3.5302680591297237</v>
          </cell>
          <cell r="L222">
            <v>2.7600277553196042</v>
          </cell>
          <cell r="M222">
            <v>0</v>
          </cell>
          <cell r="N222">
            <v>0</v>
          </cell>
          <cell r="O222">
            <v>7.2530961942119863</v>
          </cell>
          <cell r="P222">
            <v>5.0065619747657912</v>
          </cell>
          <cell r="Q222">
            <v>19.320194287237207</v>
          </cell>
          <cell r="R222">
            <v>0</v>
          </cell>
          <cell r="S222">
            <v>1.2195471476993593</v>
          </cell>
          <cell r="T222">
            <v>16.688539915885961</v>
          </cell>
          <cell r="U222">
            <v>44.417190853050336</v>
          </cell>
          <cell r="V222">
            <v>22.593715578430221</v>
          </cell>
          <cell r="W222">
            <v>20.090434591047345</v>
          </cell>
          <cell r="X222">
            <v>7.4456562701645082</v>
          </cell>
          <cell r="Y222">
            <v>26.179917896312258</v>
          </cell>
          <cell r="Z222">
            <v>19.035726292828773</v>
          </cell>
          <cell r="AA222">
            <v>15.306505060023138</v>
          </cell>
          <cell r="AB222">
            <v>60.522149249164173</v>
          </cell>
          <cell r="AC222">
            <v>0</v>
          </cell>
          <cell r="AD222">
            <v>41.400416329793998</v>
          </cell>
          <cell r="AE222">
            <v>40.391108677456288</v>
          </cell>
          <cell r="AF222">
            <v>23.997915094202138</v>
          </cell>
          <cell r="AG222">
            <v>28.35960439028749</v>
          </cell>
          <cell r="AH222">
            <v>17.735517382414731</v>
          </cell>
          <cell r="AI222">
            <v>17.114666870635606</v>
          </cell>
          <cell r="AJ222">
            <v>17.469002799778657</v>
          </cell>
          <cell r="AK222">
            <v>17.469002799778657</v>
          </cell>
          <cell r="AL222">
            <v>23.95811376181252</v>
          </cell>
          <cell r="AM222">
            <v>17.735517382414731</v>
          </cell>
          <cell r="AN222">
            <v>17.114666870635606</v>
          </cell>
          <cell r="AO222">
            <v>17.469002799778657</v>
          </cell>
          <cell r="AP222">
            <v>17.469002799778657</v>
          </cell>
          <cell r="AQ222">
            <v>17.830674773007793</v>
          </cell>
          <cell r="AR222">
            <v>17.830674773007793</v>
          </cell>
          <cell r="AS222">
            <v>18.576637527562294</v>
          </cell>
          <cell r="AT222">
            <v>18.576637527562294</v>
          </cell>
          <cell r="AU222">
            <v>629.80649688406754</v>
          </cell>
          <cell r="AW222">
            <v>203.93723434434756</v>
          </cell>
          <cell r="AX222">
            <v>166.56092821556032</v>
          </cell>
          <cell r="AY222">
            <v>259.30833432415966</v>
          </cell>
          <cell r="AZ222">
            <v>370.49816255990788</v>
          </cell>
          <cell r="BB222">
            <v>0</v>
          </cell>
          <cell r="BC222">
            <v>0</v>
          </cell>
          <cell r="BD222">
            <v>0</v>
          </cell>
          <cell r="BE222">
            <v>0</v>
          </cell>
          <cell r="BF222">
            <v>2</v>
          </cell>
          <cell r="BG222">
            <v>0</v>
          </cell>
          <cell r="BH222">
            <v>17310.958635213257</v>
          </cell>
          <cell r="BI222">
            <v>8608.9317719951905</v>
          </cell>
          <cell r="BK222">
            <v>0</v>
          </cell>
          <cell r="BL222">
            <v>0</v>
          </cell>
          <cell r="BM222">
            <v>0</v>
          </cell>
        </row>
        <row r="223">
          <cell r="A223">
            <v>40238</v>
          </cell>
          <cell r="B223">
            <v>4.5905866539867857</v>
          </cell>
          <cell r="C223">
            <v>6.4771291145293004</v>
          </cell>
          <cell r="D223">
            <v>4.8421256487257827</v>
          </cell>
          <cell r="E223">
            <v>4.527701905302032</v>
          </cell>
          <cell r="F223">
            <v>3.0184679368680225</v>
          </cell>
          <cell r="G223">
            <v>9.9357902921905712</v>
          </cell>
          <cell r="H223">
            <v>0</v>
          </cell>
          <cell r="I223">
            <v>5.9111663763665385</v>
          </cell>
          <cell r="J223">
            <v>8.175017329017555</v>
          </cell>
          <cell r="K223">
            <v>3.4586611776612743</v>
          </cell>
          <cell r="L223">
            <v>2.7040441934442709</v>
          </cell>
          <cell r="M223">
            <v>0</v>
          </cell>
          <cell r="N223">
            <v>0</v>
          </cell>
          <cell r="O223">
            <v>7.105976601376808</v>
          </cell>
          <cell r="P223">
            <v>4.9050103974105355</v>
          </cell>
          <cell r="Q223">
            <v>18.928309354109874</v>
          </cell>
          <cell r="R223">
            <v>0</v>
          </cell>
          <cell r="S223">
            <v>1.1948102250102586</v>
          </cell>
          <cell r="T223">
            <v>16.35003465803511</v>
          </cell>
          <cell r="U223">
            <v>43.5162460898473</v>
          </cell>
          <cell r="V223">
            <v>22.135431537032144</v>
          </cell>
          <cell r="W223">
            <v>19.682926338326894</v>
          </cell>
          <cell r="X223">
            <v>7.2946308474310513</v>
          </cell>
          <cell r="Y223">
            <v>25.648892419987067</v>
          </cell>
          <cell r="Z223">
            <v>18.649611421808903</v>
          </cell>
          <cell r="AA223">
            <v>14.996032576015933</v>
          </cell>
          <cell r="AB223">
            <v>59.294536417811905</v>
          </cell>
          <cell r="AC223">
            <v>0</v>
          </cell>
          <cell r="AD223">
            <v>40.560662901664003</v>
          </cell>
          <cell r="AE223">
            <v>39.571827738161588</v>
          </cell>
          <cell r="AF223">
            <v>23.511148697753459</v>
          </cell>
          <cell r="AG223">
            <v>27.784366817374103</v>
          </cell>
          <cell r="AH223">
            <v>17.375775552697338</v>
          </cell>
          <cell r="AI223">
            <v>16.767518183496048</v>
          </cell>
          <cell r="AJ223">
            <v>17.114666870635606</v>
          </cell>
          <cell r="AK223">
            <v>17.114666870635606</v>
          </cell>
          <cell r="AL223">
            <v>23.472154683460648</v>
          </cell>
          <cell r="AM223">
            <v>17.375775552697338</v>
          </cell>
          <cell r="AN223">
            <v>16.767518183496048</v>
          </cell>
          <cell r="AO223">
            <v>17.114666870635606</v>
          </cell>
          <cell r="AP223">
            <v>17.114666870635606</v>
          </cell>
          <cell r="AQ223">
            <v>17.469002799778657</v>
          </cell>
          <cell r="AR223">
            <v>17.469002799778657</v>
          </cell>
          <cell r="AS223">
            <v>18.199834673150601</v>
          </cell>
          <cell r="AT223">
            <v>18.199834673150601</v>
          </cell>
          <cell r="AU223">
            <v>617.03169383368549</v>
          </cell>
          <cell r="AW223">
            <v>199.80063363241774</v>
          </cell>
          <cell r="AX223">
            <v>163.18245710678374</v>
          </cell>
          <cell r="AY223">
            <v>254.04860309448401</v>
          </cell>
          <cell r="AZ223">
            <v>362.98309073920149</v>
          </cell>
          <cell r="BB223">
            <v>0</v>
          </cell>
          <cell r="BC223">
            <v>0</v>
          </cell>
          <cell r="BD223">
            <v>0</v>
          </cell>
          <cell r="BE223">
            <v>0</v>
          </cell>
          <cell r="BF223">
            <v>2</v>
          </cell>
          <cell r="BG223">
            <v>0</v>
          </cell>
          <cell r="BH223">
            <v>17472.723731840881</v>
          </cell>
          <cell r="BI223">
            <v>8480.4907858014631</v>
          </cell>
          <cell r="BK223">
            <v>0</v>
          </cell>
          <cell r="BL223">
            <v>0</v>
          </cell>
          <cell r="BM223">
            <v>0</v>
          </cell>
        </row>
        <row r="224">
          <cell r="A224">
            <v>40269</v>
          </cell>
          <cell r="B224">
            <v>4.4974725932704693</v>
          </cell>
          <cell r="C224">
            <v>6.3457490014638127</v>
          </cell>
          <cell r="D224">
            <v>4.7439094476962431</v>
          </cell>
          <cell r="E224">
            <v>4.4358633796640214</v>
          </cell>
          <cell r="F224">
            <v>2.9572422531093485</v>
          </cell>
          <cell r="G224">
            <v>9.7342557498182689</v>
          </cell>
          <cell r="H224">
            <v>0</v>
          </cell>
          <cell r="I224">
            <v>5.7912660790058021</v>
          </cell>
          <cell r="J224">
            <v>8.0091977688378133</v>
          </cell>
          <cell r="K224">
            <v>3.3885067483544606</v>
          </cell>
          <cell r="L224">
            <v>2.6491961850771255</v>
          </cell>
          <cell r="M224">
            <v>0</v>
          </cell>
          <cell r="N224">
            <v>0</v>
          </cell>
          <cell r="O224">
            <v>6.9618411375282632</v>
          </cell>
          <cell r="P224">
            <v>4.8055186613026901</v>
          </cell>
          <cell r="Q224">
            <v>18.544373295539856</v>
          </cell>
          <cell r="R224">
            <v>0</v>
          </cell>
          <cell r="S224">
            <v>1.1705750585224501</v>
          </cell>
          <cell r="T224">
            <v>16.018395537675627</v>
          </cell>
          <cell r="U224">
            <v>42.633575815659754</v>
          </cell>
          <cell r="V224">
            <v>21.686443189468537</v>
          </cell>
          <cell r="W224">
            <v>19.283683858817209</v>
          </cell>
          <cell r="X224">
            <v>7.1466687783475891</v>
          </cell>
          <cell r="Y224">
            <v>25.128638102594582</v>
          </cell>
          <cell r="Z224">
            <v>18.271328387164978</v>
          </cell>
          <cell r="AA224">
            <v>14.691857621258391</v>
          </cell>
          <cell r="AB224">
            <v>58.091824111017957</v>
          </cell>
          <cell r="AC224">
            <v>0</v>
          </cell>
          <cell r="AD224">
            <v>39.737942776156821</v>
          </cell>
          <cell r="AE224">
            <v>38.769164843765125</v>
          </cell>
          <cell r="AF224">
            <v>23.034255722549148</v>
          </cell>
          <cell r="AG224">
            <v>27.220797188087058</v>
          </cell>
          <cell r="AH224">
            <v>17.023330616623248</v>
          </cell>
          <cell r="AI224">
            <v>16.427410954533478</v>
          </cell>
          <cell r="AJ224">
            <v>16.767518183496048</v>
          </cell>
          <cell r="AK224">
            <v>16.767518183496048</v>
          </cell>
          <cell r="AL224">
            <v>22.996052650958895</v>
          </cell>
          <cell r="AM224">
            <v>17.023330616623248</v>
          </cell>
          <cell r="AN224">
            <v>16.427410954533478</v>
          </cell>
          <cell r="AO224">
            <v>16.767518183496048</v>
          </cell>
          <cell r="AP224">
            <v>16.767518183496048</v>
          </cell>
          <cell r="AQ224">
            <v>17.114666870635606</v>
          </cell>
          <cell r="AR224">
            <v>17.114666870635606</v>
          </cell>
          <cell r="AS224">
            <v>17.830674773007793</v>
          </cell>
          <cell r="AT224">
            <v>17.830674773007793</v>
          </cell>
          <cell r="AU224">
            <v>604.51601099527875</v>
          </cell>
          <cell r="AW224">
            <v>195.74793846870696</v>
          </cell>
          <cell r="AX224">
            <v>159.87251387639449</v>
          </cell>
          <cell r="AY224">
            <v>248.89555865017726</v>
          </cell>
          <cell r="AZ224">
            <v>355.62045234510146</v>
          </cell>
          <cell r="BB224">
            <v>0</v>
          </cell>
          <cell r="BC224">
            <v>0</v>
          </cell>
          <cell r="BD224">
            <v>0</v>
          </cell>
          <cell r="BE224">
            <v>0</v>
          </cell>
          <cell r="BF224">
            <v>2</v>
          </cell>
          <cell r="BG224">
            <v>0</v>
          </cell>
          <cell r="BH224">
            <v>17270.459135246594</v>
          </cell>
          <cell r="BI224">
            <v>8558.8974021046779</v>
          </cell>
          <cell r="BK224">
            <v>0</v>
          </cell>
          <cell r="BL224">
            <v>0</v>
          </cell>
          <cell r="BM224">
            <v>0</v>
          </cell>
        </row>
        <row r="225">
          <cell r="A225">
            <v>40299</v>
          </cell>
          <cell r="B225">
            <v>4.4062472297853779</v>
          </cell>
          <cell r="C225">
            <v>6.2170337625738883</v>
          </cell>
          <cell r="D225">
            <v>4.6476854341571734</v>
          </cell>
          <cell r="E225">
            <v>4.3458876786924243</v>
          </cell>
          <cell r="F225">
            <v>2.897258452461617</v>
          </cell>
          <cell r="G225">
            <v>9.5368090726861521</v>
          </cell>
          <cell r="H225">
            <v>0</v>
          </cell>
          <cell r="I225">
            <v>5.6737978027373277</v>
          </cell>
          <cell r="J225">
            <v>7.8467416420835407</v>
          </cell>
          <cell r="K225">
            <v>3.3197753101122682</v>
          </cell>
          <cell r="L225">
            <v>2.5954606969968661</v>
          </cell>
          <cell r="M225">
            <v>0</v>
          </cell>
          <cell r="N225">
            <v>0</v>
          </cell>
          <cell r="O225">
            <v>6.8206292735033953</v>
          </cell>
          <cell r="P225">
            <v>4.708044985250126</v>
          </cell>
          <cell r="Q225">
            <v>18.168224878978041</v>
          </cell>
          <cell r="R225">
            <v>0</v>
          </cell>
          <cell r="S225">
            <v>1.1468314707660563</v>
          </cell>
          <cell r="T225">
            <v>15.693483284167081</v>
          </cell>
          <cell r="U225">
            <v>41.768809356321626</v>
          </cell>
          <cell r="V225">
            <v>21.246561984718507</v>
          </cell>
          <cell r="W225">
            <v>18.892539492093459</v>
          </cell>
          <cell r="X225">
            <v>7.0017079267822382</v>
          </cell>
          <cell r="Y225">
            <v>24.618936465229506</v>
          </cell>
          <cell r="Z225">
            <v>17.900718330314685</v>
          </cell>
          <cell r="AA225">
            <v>14.393852458586371</v>
          </cell>
          <cell r="AB225">
            <v>56.913507254130565</v>
          </cell>
          <cell r="AC225">
            <v>0</v>
          </cell>
          <cell r="AD225">
            <v>38.931910454952927</v>
          </cell>
          <cell r="AE225">
            <v>37.982782918908505</v>
          </cell>
          <cell r="AF225">
            <v>22.567035899121592</v>
          </cell>
          <cell r="AG225">
            <v>26.668658833413627</v>
          </cell>
          <cell r="AH225">
            <v>16.678034566225513</v>
          </cell>
          <cell r="AI225">
            <v>16.09420235695611</v>
          </cell>
          <cell r="AJ225">
            <v>16.427410954533478</v>
          </cell>
          <cell r="AK225">
            <v>16.427410954533478</v>
          </cell>
          <cell r="AL225">
            <v>22.529607726993156</v>
          </cell>
          <cell r="AM225">
            <v>16.678034566225513</v>
          </cell>
          <cell r="AN225">
            <v>16.09420235695611</v>
          </cell>
          <cell r="AO225">
            <v>16.427410954533478</v>
          </cell>
          <cell r="AP225">
            <v>16.427410954533478</v>
          </cell>
          <cell r="AQ225">
            <v>16.767518183496048</v>
          </cell>
          <cell r="AR225">
            <v>16.767518183496048</v>
          </cell>
          <cell r="AS225">
            <v>17.469002799778657</v>
          </cell>
          <cell r="AT225">
            <v>17.469002799778657</v>
          </cell>
          <cell r="AU225">
            <v>592.25419245343414</v>
          </cell>
          <cell r="AW225">
            <v>191.77744693864526</v>
          </cell>
          <cell r="AX225">
            <v>156.62970852579113</v>
          </cell>
          <cell r="AY225">
            <v>243.8470369889977</v>
          </cell>
          <cell r="AZ225">
            <v>348.40715546443641</v>
          </cell>
          <cell r="BB225">
            <v>0</v>
          </cell>
          <cell r="BC225">
            <v>0</v>
          </cell>
          <cell r="BD225">
            <v>0</v>
          </cell>
          <cell r="BE225">
            <v>0</v>
          </cell>
          <cell r="BF225">
            <v>2</v>
          </cell>
          <cell r="BG225">
            <v>0</v>
          </cell>
          <cell r="BH225">
            <v>17453.940109662199</v>
          </cell>
          <cell r="BI225">
            <v>8592.5500301700267</v>
          </cell>
          <cell r="BK225">
            <v>0</v>
          </cell>
          <cell r="BL225">
            <v>0</v>
          </cell>
          <cell r="BM225">
            <v>0</v>
          </cell>
        </row>
        <row r="226">
          <cell r="A226">
            <v>40330</v>
          </cell>
          <cell r="B226">
            <v>4.3168722537724493</v>
          </cell>
          <cell r="C226">
            <v>6.0909293443638663</v>
          </cell>
          <cell r="D226">
            <v>4.5534131991846332</v>
          </cell>
          <cell r="E226">
            <v>4.2577370174193989</v>
          </cell>
          <cell r="F226">
            <v>2.838491344946267</v>
          </cell>
          <cell r="G226">
            <v>9.3433673437814591</v>
          </cell>
          <cell r="H226">
            <v>0</v>
          </cell>
          <cell r="I226">
            <v>5.558712217186434</v>
          </cell>
          <cell r="J226">
            <v>7.6875807258961348</v>
          </cell>
          <cell r="K226">
            <v>3.2524379994175963</v>
          </cell>
          <cell r="L226">
            <v>2.5428151631810318</v>
          </cell>
          <cell r="M226">
            <v>0</v>
          </cell>
          <cell r="N226">
            <v>0</v>
          </cell>
          <cell r="O226">
            <v>6.6822817078943419</v>
          </cell>
          <cell r="P226">
            <v>4.6125484355376827</v>
          </cell>
          <cell r="Q226">
            <v>17.799706142267201</v>
          </cell>
          <cell r="R226">
            <v>0</v>
          </cell>
          <cell r="S226">
            <v>1.123569490707897</v>
          </cell>
          <cell r="T226">
            <v>15.37516145179227</v>
          </cell>
          <cell r="U226">
            <v>40.921583556308661</v>
          </cell>
          <cell r="V226">
            <v>20.815603196272608</v>
          </cell>
          <cell r="W226">
            <v>18.509328978503781</v>
          </cell>
          <cell r="X226">
            <v>6.8596874169534754</v>
          </cell>
          <cell r="Y226">
            <v>24.119573460546071</v>
          </cell>
          <cell r="Z226">
            <v>17.537625614914784</v>
          </cell>
          <cell r="AA226">
            <v>14.101891941817446</v>
          </cell>
          <cell r="AB226">
            <v>55.759091017278294</v>
          </cell>
          <cell r="AC226">
            <v>0</v>
          </cell>
          <cell r="AD226">
            <v>38.142227447715413</v>
          </cell>
          <cell r="AE226">
            <v>37.212351725367178</v>
          </cell>
          <cell r="AF226">
            <v>22.109293020208028</v>
          </cell>
          <cell r="AG226">
            <v>26.127719884863204</v>
          </cell>
          <cell r="AH226">
            <v>16.339742395685686</v>
          </cell>
          <cell r="AI226">
            <v>15.767752461027273</v>
          </cell>
          <cell r="AJ226">
            <v>16.09420235695611</v>
          </cell>
          <cell r="AK226">
            <v>16.09420235695611</v>
          </cell>
          <cell r="AL226">
            <v>22.072624029716874</v>
          </cell>
          <cell r="AM226">
            <v>16.339742395685686</v>
          </cell>
          <cell r="AN226">
            <v>15.767752461027273</v>
          </cell>
          <cell r="AO226">
            <v>16.09420235695611</v>
          </cell>
          <cell r="AP226">
            <v>16.09420235695611</v>
          </cell>
          <cell r="AQ226">
            <v>16.427410954533478</v>
          </cell>
          <cell r="AR226">
            <v>16.427410954533478</v>
          </cell>
          <cell r="AS226">
            <v>17.114666870635606</v>
          </cell>
          <cell r="AT226">
            <v>17.114666870635606</v>
          </cell>
          <cell r="AU226">
            <v>580.24108890212472</v>
          </cell>
          <cell r="AW226">
            <v>187.88749164877899</v>
          </cell>
          <cell r="AX226">
            <v>153.45267925068023</v>
          </cell>
          <cell r="AY226">
            <v>238.90091800266549</v>
          </cell>
          <cell r="AZ226">
            <v>341.34017089945922</v>
          </cell>
          <cell r="BB226">
            <v>0</v>
          </cell>
          <cell r="BC226">
            <v>0</v>
          </cell>
          <cell r="BD226">
            <v>0</v>
          </cell>
          <cell r="BE226">
            <v>0</v>
          </cell>
          <cell r="BF226">
            <v>2</v>
          </cell>
          <cell r="BG226">
            <v>0</v>
          </cell>
          <cell r="BH226">
            <v>17271.550114656191</v>
          </cell>
          <cell r="BI226">
            <v>8734.9710042571587</v>
          </cell>
          <cell r="BK226">
            <v>0</v>
          </cell>
          <cell r="BL226">
            <v>0</v>
          </cell>
          <cell r="BM226">
            <v>0</v>
          </cell>
        </row>
        <row r="227">
          <cell r="A227">
            <v>40360</v>
          </cell>
          <cell r="B227">
            <v>4.229310132536102</v>
          </cell>
          <cell r="C227">
            <v>5.9673827897427181</v>
          </cell>
          <cell r="D227">
            <v>4.4610531534969793</v>
          </cell>
          <cell r="E227">
            <v>4.1713743772958782</v>
          </cell>
          <cell r="F227">
            <v>2.7809162515305865</v>
          </cell>
          <cell r="G227">
            <v>9.1538493279548447</v>
          </cell>
          <cell r="H227">
            <v>0</v>
          </cell>
          <cell r="I227">
            <v>5.4459609925807264</v>
          </cell>
          <cell r="J227">
            <v>7.5316481812286664</v>
          </cell>
          <cell r="K227">
            <v>3.1864665382121289</v>
          </cell>
          <cell r="L227">
            <v>2.4912374753294846</v>
          </cell>
          <cell r="M227">
            <v>0</v>
          </cell>
          <cell r="N227">
            <v>0</v>
          </cell>
          <cell r="O227">
            <v>6.5467403421449273</v>
          </cell>
          <cell r="P227">
            <v>4.5189889087372022</v>
          </cell>
          <cell r="Q227">
            <v>17.438662327306371</v>
          </cell>
          <cell r="R227">
            <v>0</v>
          </cell>
          <cell r="S227">
            <v>1.1007793495641902</v>
          </cell>
          <cell r="T227">
            <v>15.063296362457333</v>
          </cell>
          <cell r="U227">
            <v>40.091542626232602</v>
          </cell>
          <cell r="V227">
            <v>20.393385844557617</v>
          </cell>
          <cell r="W227">
            <v>18.133891390189032</v>
          </cell>
          <cell r="X227">
            <v>6.7205476078655808</v>
          </cell>
          <cell r="Y227">
            <v>23.630339382869643</v>
          </cell>
          <cell r="Z227">
            <v>17.181897761502196</v>
          </cell>
          <cell r="AA227">
            <v>13.815853463196211</v>
          </cell>
          <cell r="AB227">
            <v>54.628090607568048</v>
          </cell>
          <cell r="AC227">
            <v>0</v>
          </cell>
          <cell r="AD227">
            <v>37.368562129942205</v>
          </cell>
          <cell r="AE227">
            <v>36.457547723368101</v>
          </cell>
          <cell r="AF227">
            <v>21.660834858354015</v>
          </cell>
          <cell r="AG227">
            <v>25.597753177094994</v>
          </cell>
          <cell r="AH227">
            <v>16.008312040439151</v>
          </cell>
          <cell r="AI227">
            <v>15.447924175302429</v>
          </cell>
          <cell r="AJ227">
            <v>15.767752461027273</v>
          </cell>
          <cell r="AK227">
            <v>15.767752461027273</v>
          </cell>
          <cell r="AL227">
            <v>21.624909650491173</v>
          </cell>
          <cell r="AM227">
            <v>16.008312040439151</v>
          </cell>
          <cell r="AN227">
            <v>15.447924175302429</v>
          </cell>
          <cell r="AO227">
            <v>15.767752461027273</v>
          </cell>
          <cell r="AP227">
            <v>15.767752461027273</v>
          </cell>
          <cell r="AQ227">
            <v>16.09420235695611</v>
          </cell>
          <cell r="AR227">
            <v>16.09420235695611</v>
          </cell>
          <cell r="AS227">
            <v>16.767518183496048</v>
          </cell>
          <cell r="AT227">
            <v>16.767518183496048</v>
          </cell>
          <cell r="AU227">
            <v>568.47165548227804</v>
          </cell>
          <cell r="AW227">
            <v>184.07643902655542</v>
          </cell>
          <cell r="AX227">
            <v>150.34009186919161</v>
          </cell>
          <cell r="AY227">
            <v>234.05512458653104</v>
          </cell>
          <cell r="AZ227">
            <v>334.41653089574703</v>
          </cell>
          <cell r="BB227">
            <v>0</v>
          </cell>
          <cell r="BC227">
            <v>0</v>
          </cell>
          <cell r="BD227">
            <v>0</v>
          </cell>
          <cell r="BE227">
            <v>0</v>
          </cell>
          <cell r="BF227">
            <v>2</v>
          </cell>
          <cell r="BG227">
            <v>0</v>
          </cell>
          <cell r="BH227">
            <v>17194.703335805967</v>
          </cell>
          <cell r="BI227">
            <v>8775.7990334657679</v>
          </cell>
          <cell r="BK227">
            <v>0</v>
          </cell>
          <cell r="BL227">
            <v>0</v>
          </cell>
          <cell r="BM227">
            <v>0</v>
          </cell>
        </row>
        <row r="228">
          <cell r="A228">
            <v>40391</v>
          </cell>
          <cell r="B228">
            <v>4.1435240946825109</v>
          </cell>
          <cell r="C228">
            <v>5.8463422157849116</v>
          </cell>
          <cell r="D228">
            <v>4.3705665108294935</v>
          </cell>
          <cell r="E228">
            <v>4.0867634906457617</v>
          </cell>
          <cell r="F228">
            <v>2.724508993763842</v>
          </cell>
          <cell r="G228">
            <v>8.9681754378059768</v>
          </cell>
          <cell r="H228">
            <v>0</v>
          </cell>
          <cell r="I228">
            <v>5.3354967794541848</v>
          </cell>
          <cell r="J228">
            <v>7.3788785247770665</v>
          </cell>
          <cell r="K228">
            <v>3.1218332220210674</v>
          </cell>
          <cell r="L228">
            <v>2.4407059735801093</v>
          </cell>
          <cell r="M228">
            <v>0</v>
          </cell>
          <cell r="N228">
            <v>0</v>
          </cell>
          <cell r="O228">
            <v>6.4139482561523824</v>
          </cell>
          <cell r="P228">
            <v>4.4273271148662419</v>
          </cell>
          <cell r="Q228">
            <v>17.084941815060745</v>
          </cell>
          <cell r="R228">
            <v>0</v>
          </cell>
          <cell r="S228">
            <v>1.0784514766981872</v>
          </cell>
          <cell r="T228">
            <v>14.757757049554133</v>
          </cell>
          <cell r="U228">
            <v>39.2783379934287</v>
          </cell>
          <cell r="V228">
            <v>19.979732620934822</v>
          </cell>
          <cell r="W228">
            <v>17.766069063501718</v>
          </cell>
          <cell r="X228">
            <v>6.5842300682626149</v>
          </cell>
          <cell r="Y228">
            <v>23.151028780131586</v>
          </cell>
          <cell r="Z228">
            <v>16.833385383460794</v>
          </cell>
          <cell r="AA228">
            <v>13.535616901905609</v>
          </cell>
          <cell r="AB228">
            <v>53.520031065497989</v>
          </cell>
          <cell r="AC228">
            <v>0</v>
          </cell>
          <cell r="AD228">
            <v>36.610589603701577</v>
          </cell>
          <cell r="AE228">
            <v>35.718053935720391</v>
          </cell>
          <cell r="AF228">
            <v>21.221473085188215</v>
          </cell>
          <cell r="AG228">
            <v>25.078536152520737</v>
          </cell>
          <cell r="AH228">
            <v>15.683604317515622</v>
          </cell>
          <cell r="AI228">
            <v>15.134583189058123</v>
          </cell>
          <cell r="AJ228">
            <v>15.447924175302429</v>
          </cell>
          <cell r="AK228">
            <v>15.447924175302429</v>
          </cell>
          <cell r="AL228">
            <v>21.186276573293522</v>
          </cell>
          <cell r="AM228">
            <v>15.683604317515622</v>
          </cell>
          <cell r="AN228">
            <v>15.134583189058123</v>
          </cell>
          <cell r="AO228">
            <v>15.447924175302429</v>
          </cell>
          <cell r="AP228">
            <v>15.447924175302429</v>
          </cell>
          <cell r="AQ228">
            <v>15.767752461027273</v>
          </cell>
          <cell r="AR228">
            <v>15.767752461027273</v>
          </cell>
          <cell r="AS228">
            <v>16.427410954533478</v>
          </cell>
          <cell r="AT228">
            <v>16.427410954533478</v>
          </cell>
          <cell r="AU228">
            <v>556.94094966320563</v>
          </cell>
          <cell r="AW228">
            <v>180.34268863430955</v>
          </cell>
          <cell r="AX228">
            <v>147.29063926159364</v>
          </cell>
          <cell r="AY228">
            <v>229.30762176730241</v>
          </cell>
          <cell r="AZ228">
            <v>327.63332789590322</v>
          </cell>
          <cell r="BB228">
            <v>0</v>
          </cell>
          <cell r="BC228">
            <v>0</v>
          </cell>
          <cell r="BD228">
            <v>0</v>
          </cell>
          <cell r="BE228">
            <v>0</v>
          </cell>
          <cell r="BF228">
            <v>2</v>
          </cell>
          <cell r="BG228">
            <v>0</v>
          </cell>
          <cell r="BH228">
            <v>17169.201122424285</v>
          </cell>
          <cell r="BI228">
            <v>8939.6649029601231</v>
          </cell>
          <cell r="BK228">
            <v>0</v>
          </cell>
          <cell r="BL228">
            <v>0</v>
          </cell>
          <cell r="BM228">
            <v>0</v>
          </cell>
        </row>
        <row r="229">
          <cell r="A229">
            <v>40422</v>
          </cell>
          <cell r="B229">
            <v>4.0594781146775993</v>
          </cell>
          <cell r="C229">
            <v>5.7277567919423653</v>
          </cell>
          <cell r="D229">
            <v>4.2819152716462305</v>
          </cell>
          <cell r="E229">
            <v>4.003868825435438</v>
          </cell>
          <cell r="F229">
            <v>2.6692458836236264</v>
          </cell>
          <cell r="G229">
            <v>8.7862677002610994</v>
          </cell>
          <cell r="H229">
            <v>0</v>
          </cell>
          <cell r="I229">
            <v>5.2272731887629291</v>
          </cell>
          <cell r="J229">
            <v>7.229207601480649</v>
          </cell>
          <cell r="K229">
            <v>3.0585109083187367</v>
          </cell>
          <cell r="L229">
            <v>2.3911994374128325</v>
          </cell>
          <cell r="M229">
            <v>0</v>
          </cell>
          <cell r="N229">
            <v>0</v>
          </cell>
          <cell r="O229">
            <v>6.2838496843639575</v>
          </cell>
          <cell r="P229">
            <v>4.337524560888391</v>
          </cell>
          <cell r="Q229">
            <v>16.738396061889809</v>
          </cell>
          <cell r="R229">
            <v>0</v>
          </cell>
          <cell r="S229">
            <v>1.0565764956010184</v>
          </cell>
          <cell r="T229">
            <v>14.458415202961298</v>
          </cell>
          <cell r="U229">
            <v>38.481628155573922</v>
          </cell>
          <cell r="V229">
            <v>19.574469813239904</v>
          </cell>
          <cell r="W229">
            <v>17.405707532795727</v>
          </cell>
          <cell r="X229">
            <v>6.4506775520904265</v>
          </cell>
          <cell r="Y229">
            <v>22.681440367590412</v>
          </cell>
          <cell r="Z229">
            <v>16.491942124287053</v>
          </cell>
          <cell r="AA229">
            <v>13.261064573622631</v>
          </cell>
          <cell r="AB229">
            <v>52.434447065500095</v>
          </cell>
          <cell r="AC229">
            <v>0</v>
          </cell>
          <cell r="AD229">
            <v>35.867991561192426</v>
          </cell>
          <cell r="AE229">
            <v>34.993559814701911</v>
          </cell>
          <cell r="AF229">
            <v>20.791023192334592</v>
          </cell>
          <cell r="AG229">
            <v>24.569850767842478</v>
          </cell>
          <cell r="AH229">
            <v>15.365482867089771</v>
          </cell>
          <cell r="AI229">
            <v>14.827597915888687</v>
          </cell>
          <cell r="AJ229">
            <v>15.134583189058123</v>
          </cell>
          <cell r="AK229">
            <v>15.134583189058123</v>
          </cell>
          <cell r="AL229">
            <v>20.756540595761095</v>
          </cell>
          <cell r="AM229">
            <v>15.365482867089771</v>
          </cell>
          <cell r="AN229">
            <v>14.827597915888687</v>
          </cell>
          <cell r="AO229">
            <v>15.134583189058123</v>
          </cell>
          <cell r="AP229">
            <v>15.134583189058123</v>
          </cell>
          <cell r="AQ229">
            <v>15.447924175302429</v>
          </cell>
          <cell r="AR229">
            <v>15.447924175302429</v>
          </cell>
          <cell r="AS229">
            <v>16.09420235695611</v>
          </cell>
          <cell r="AT229">
            <v>16.09420235695611</v>
          </cell>
          <cell r="AU229">
            <v>545.64412916700508</v>
          </cell>
          <cell r="AW229">
            <v>176.68467249716613</v>
          </cell>
          <cell r="AX229">
            <v>144.30304082137289</v>
          </cell>
          <cell r="AY229">
            <v>224.65641584846608</v>
          </cell>
          <cell r="AZ229">
            <v>320.98771331853902</v>
          </cell>
          <cell r="BB229">
            <v>0</v>
          </cell>
          <cell r="BC229">
            <v>0</v>
          </cell>
          <cell r="BD229">
            <v>0</v>
          </cell>
          <cell r="BE229">
            <v>0</v>
          </cell>
          <cell r="BF229">
            <v>2</v>
          </cell>
          <cell r="BG229">
            <v>0</v>
          </cell>
          <cell r="BH229">
            <v>17172.357966214342</v>
          </cell>
          <cell r="BI229">
            <v>8801.6098157626257</v>
          </cell>
          <cell r="BK229">
            <v>0</v>
          </cell>
          <cell r="BL229">
            <v>0</v>
          </cell>
          <cell r="BM229">
            <v>0</v>
          </cell>
        </row>
        <row r="230">
          <cell r="A230">
            <v>40452</v>
          </cell>
          <cell r="B230">
            <v>3.9771368977182435</v>
          </cell>
          <cell r="C230">
            <v>5.611576718698343</v>
          </cell>
          <cell r="D230">
            <v>4.1950622071822528</v>
          </cell>
          <cell r="E230">
            <v>3.9226555703522381</v>
          </cell>
          <cell r="F230">
            <v>2.6151037135681596</v>
          </cell>
          <cell r="G230">
            <v>8.6080497238285218</v>
          </cell>
          <cell r="H230">
            <v>0</v>
          </cell>
          <cell r="I230">
            <v>5.1212447724043066</v>
          </cell>
          <cell r="J230">
            <v>7.082572557580427</v>
          </cell>
          <cell r="K230">
            <v>2.9964730051301811</v>
          </cell>
          <cell r="L230">
            <v>2.3426970767381436</v>
          </cell>
          <cell r="M230">
            <v>0</v>
          </cell>
          <cell r="N230">
            <v>0</v>
          </cell>
          <cell r="O230">
            <v>6.1563899923583794</v>
          </cell>
          <cell r="P230">
            <v>4.2495435345482573</v>
          </cell>
          <cell r="Q230">
            <v>16.398879537166987</v>
          </cell>
          <cell r="R230">
            <v>0</v>
          </cell>
          <cell r="S230">
            <v>1.0351452199540629</v>
          </cell>
          <cell r="T230">
            <v>14.165145115160854</v>
          </cell>
          <cell r="U230">
            <v>37.701078537274277</v>
          </cell>
          <cell r="V230">
            <v>19.17742723283315</v>
          </cell>
          <cell r="W230">
            <v>17.052655465559038</v>
          </cell>
          <cell r="X230">
            <v>6.3198339744563823</v>
          </cell>
          <cell r="Y230">
            <v>22.221376943302985</v>
          </cell>
          <cell r="Z230">
            <v>16.157424596128166</v>
          </cell>
          <cell r="AA230">
            <v>12.992081181097209</v>
          </cell>
          <cell r="AB230">
            <v>51.370882720528357</v>
          </cell>
          <cell r="AC230">
            <v>0</v>
          </cell>
          <cell r="AD230">
            <v>35.140456151072094</v>
          </cell>
          <cell r="AE230">
            <v>34.283761111645866</v>
          </cell>
          <cell r="AF230">
            <v>20.369304413928766</v>
          </cell>
          <cell r="AG230">
            <v>24.071483402486063</v>
          </cell>
          <cell r="AH230">
            <v>15.053814095217408</v>
          </cell>
          <cell r="AI230">
            <v>14.526839438447</v>
          </cell>
          <cell r="AJ230">
            <v>14.827597915888687</v>
          </cell>
          <cell r="AK230">
            <v>14.827597915888687</v>
          </cell>
          <cell r="AL230">
            <v>20.335521251835658</v>
          </cell>
          <cell r="AM230">
            <v>15.053814095217408</v>
          </cell>
          <cell r="AN230">
            <v>14.526839438447</v>
          </cell>
          <cell r="AO230">
            <v>14.827597915888687</v>
          </cell>
          <cell r="AP230">
            <v>14.827597915888687</v>
          </cell>
          <cell r="AQ230">
            <v>15.134583189058123</v>
          </cell>
          <cell r="AR230">
            <v>15.134583189058123</v>
          </cell>
          <cell r="AS230">
            <v>15.767752461027273</v>
          </cell>
          <cell r="AT230">
            <v>15.767752461027273</v>
          </cell>
          <cell r="AU230">
            <v>534.57644993506335</v>
          </cell>
          <cell r="AW230">
            <v>173.10085444457457</v>
          </cell>
          <cell r="AX230">
            <v>141.37604191744822</v>
          </cell>
          <cell r="AY230">
            <v>220.09955357304057</v>
          </cell>
          <cell r="AZ230">
            <v>314.47689636202279</v>
          </cell>
          <cell r="BB230">
            <v>0</v>
          </cell>
          <cell r="BC230">
            <v>0</v>
          </cell>
          <cell r="BD230">
            <v>0</v>
          </cell>
          <cell r="BE230">
            <v>0</v>
          </cell>
          <cell r="BF230">
            <v>2</v>
          </cell>
          <cell r="BG230">
            <v>0</v>
          </cell>
          <cell r="BH230">
            <v>16962.610993744456</v>
          </cell>
          <cell r="BI230">
            <v>8471.5436297490232</v>
          </cell>
          <cell r="BK230">
            <v>0</v>
          </cell>
          <cell r="BL230">
            <v>0</v>
          </cell>
          <cell r="BM230">
            <v>0</v>
          </cell>
        </row>
        <row r="231">
          <cell r="A231">
            <v>40483</v>
          </cell>
          <cell r="B231">
            <v>3.8964658649103514</v>
          </cell>
          <cell r="C231">
            <v>5.4977532066543313</v>
          </cell>
          <cell r="D231">
            <v>4.1099708438095446</v>
          </cell>
          <cell r="E231">
            <v>3.84308962018555</v>
          </cell>
          <cell r="F231">
            <v>2.5620597467903674</v>
          </cell>
          <cell r="G231">
            <v>8.4334466665182894</v>
          </cell>
          <cell r="H231">
            <v>0</v>
          </cell>
          <cell r="I231">
            <v>5.0173670041311311</v>
          </cell>
          <cell r="J231">
            <v>6.938911814223907</v>
          </cell>
          <cell r="K231">
            <v>2.9356934598639612</v>
          </cell>
          <cell r="L231">
            <v>2.2951785231663715</v>
          </cell>
          <cell r="M231">
            <v>0</v>
          </cell>
          <cell r="N231">
            <v>0</v>
          </cell>
          <cell r="O231">
            <v>6.0315156539023276</v>
          </cell>
          <cell r="P231">
            <v>4.1633470885343451</v>
          </cell>
          <cell r="Q231">
            <v>16.066249662164584</v>
          </cell>
          <cell r="R231">
            <v>0</v>
          </cell>
          <cell r="S231">
            <v>1.0141486497711869</v>
          </cell>
          <cell r="T231">
            <v>13.877823628447814</v>
          </cell>
          <cell r="U231">
            <v>36.936361349561111</v>
          </cell>
          <cell r="V231">
            <v>18.788438143129341</v>
          </cell>
          <cell r="W231">
            <v>16.706764598862186</v>
          </cell>
          <cell r="X231">
            <v>6.1916443880767185</v>
          </cell>
          <cell r="Y231">
            <v>21.770645305310289</v>
          </cell>
          <cell r="Z231">
            <v>15.829692319566828</v>
          </cell>
          <cell r="AA231">
            <v>12.72855376573356</v>
          </cell>
          <cell r="AB231">
            <v>50.328891390610671</v>
          </cell>
          <cell r="AC231">
            <v>0</v>
          </cell>
          <cell r="AD231">
            <v>34.427677847495517</v>
          </cell>
          <cell r="AE231">
            <v>33.58835974917271</v>
          </cell>
          <cell r="AF231">
            <v>19.956139650706074</v>
          </cell>
          <cell r="AG231">
            <v>23.583224768891963</v>
          </cell>
          <cell r="AH231">
            <v>14.748467117733199</v>
          </cell>
          <cell r="AI231">
            <v>14.232181454306129</v>
          </cell>
          <cell r="AJ231">
            <v>14.526839438447</v>
          </cell>
          <cell r="AK231">
            <v>14.526839438447</v>
          </cell>
          <cell r="AL231">
            <v>19.923041735977506</v>
          </cell>
          <cell r="AM231">
            <v>14.748467117733199</v>
          </cell>
          <cell r="AN231">
            <v>14.232181454306129</v>
          </cell>
          <cell r="AO231">
            <v>14.526839438447</v>
          </cell>
          <cell r="AP231">
            <v>14.526839438447</v>
          </cell>
          <cell r="AQ231">
            <v>14.827597915888687</v>
          </cell>
          <cell r="AR231">
            <v>14.827597915888687</v>
          </cell>
          <cell r="AS231">
            <v>15.447924175302429</v>
          </cell>
          <cell r="AT231">
            <v>15.447924175302429</v>
          </cell>
          <cell r="AU231">
            <v>523.73326413580685</v>
          </cell>
          <cell r="AW231">
            <v>169.58972946519964</v>
          </cell>
          <cell r="AX231">
            <v>138.50841336729306</v>
          </cell>
          <cell r="AY231">
            <v>215.63512130331407</v>
          </cell>
          <cell r="AZ231">
            <v>308.09814283249273</v>
          </cell>
          <cell r="BB231">
            <v>0</v>
          </cell>
          <cell r="BC231">
            <v>0</v>
          </cell>
          <cell r="BD231">
            <v>0</v>
          </cell>
          <cell r="BE231">
            <v>0</v>
          </cell>
          <cell r="BF231">
            <v>2</v>
          </cell>
          <cell r="BG231">
            <v>0</v>
          </cell>
          <cell r="BH231">
            <v>17259.875900719555</v>
          </cell>
          <cell r="BI231">
            <v>8716.7251001799468</v>
          </cell>
          <cell r="BK231">
            <v>0</v>
          </cell>
          <cell r="BL231">
            <v>0</v>
          </cell>
          <cell r="BM231">
            <v>0</v>
          </cell>
        </row>
        <row r="232">
          <cell r="A232">
            <v>40513</v>
          </cell>
          <cell r="B232">
            <v>3.8174311387475801</v>
          </cell>
          <cell r="C232">
            <v>5.3862384560411067</v>
          </cell>
          <cell r="D232">
            <v>4.0266054477200468</v>
          </cell>
          <cell r="E232">
            <v>3.7651375615044609</v>
          </cell>
          <cell r="F232">
            <v>2.5100917076696412</v>
          </cell>
          <cell r="G232">
            <v>8.2623852044125652</v>
          </cell>
          <cell r="H232">
            <v>0</v>
          </cell>
          <cell r="I232">
            <v>4.9155962608530421</v>
          </cell>
          <cell r="J232">
            <v>6.7981650416052739</v>
          </cell>
          <cell r="K232">
            <v>2.8761467483714624</v>
          </cell>
          <cell r="L232">
            <v>2.2486238214540544</v>
          </cell>
          <cell r="M232">
            <v>0</v>
          </cell>
          <cell r="N232">
            <v>0</v>
          </cell>
          <cell r="O232">
            <v>5.9091742284722848</v>
          </cell>
          <cell r="P232">
            <v>4.0788990249631647</v>
          </cell>
          <cell r="Q232">
            <v>15.740366750178364</v>
          </cell>
          <cell r="R232">
            <v>0</v>
          </cell>
          <cell r="S232">
            <v>0.99357796761923278</v>
          </cell>
          <cell r="T232">
            <v>13.596330083210548</v>
          </cell>
          <cell r="U232">
            <v>36.187155452237306</v>
          </cell>
          <cell r="V232">
            <v>18.40733918957735</v>
          </cell>
          <cell r="W232">
            <v>16.367889677095786</v>
          </cell>
          <cell r="X232">
            <v>6.0660549602016305</v>
          </cell>
          <cell r="Y232">
            <v>21.32905617050297</v>
          </cell>
          <cell r="Z232">
            <v>15.50860766462743</v>
          </cell>
          <cell r="AA232">
            <v>12.470371660153635</v>
          </cell>
          <cell r="AB232">
            <v>49.308035495284031</v>
          </cell>
          <cell r="AC232">
            <v>0</v>
          </cell>
          <cell r="AD232">
            <v>33.72935732181076</v>
          </cell>
          <cell r="AE232">
            <v>32.90706369601363</v>
          </cell>
          <cell r="AF232">
            <v>19.551355395629361</v>
          </cell>
          <cell r="AG232">
            <v>23.104869824625734</v>
          </cell>
          <cell r="AH232">
            <v>14.449313705286329</v>
          </cell>
          <cell r="AI232">
            <v>13.943500222919072</v>
          </cell>
          <cell r="AJ232">
            <v>14.232181454306129</v>
          </cell>
          <cell r="AK232">
            <v>14.232181454306129</v>
          </cell>
          <cell r="AL232">
            <v>19.518928828916618</v>
          </cell>
          <cell r="AM232">
            <v>14.449313705286329</v>
          </cell>
          <cell r="AN232">
            <v>13.943500222919072</v>
          </cell>
          <cell r="AO232">
            <v>14.232181454306129</v>
          </cell>
          <cell r="AP232">
            <v>14.232181454306129</v>
          </cell>
          <cell r="AQ232">
            <v>14.526839438447</v>
          </cell>
          <cell r="AR232">
            <v>14.526839438447</v>
          </cell>
          <cell r="AS232">
            <v>15.134583189058123</v>
          </cell>
          <cell r="AT232">
            <v>15.134583189058123</v>
          </cell>
          <cell r="AU232">
            <v>513.1100182128605</v>
          </cell>
          <cell r="AW232">
            <v>166.14982307489714</v>
          </cell>
          <cell r="AX232">
            <v>135.69895092074452</v>
          </cell>
          <cell r="AY232">
            <v>211.26124421721892</v>
          </cell>
          <cell r="AZ232">
            <v>301.84877399564164</v>
          </cell>
          <cell r="BB232">
            <v>0</v>
          </cell>
          <cell r="BC232">
            <v>0</v>
          </cell>
          <cell r="BD232">
            <v>0</v>
          </cell>
          <cell r="BE232">
            <v>0</v>
          </cell>
          <cell r="BF232">
            <v>2</v>
          </cell>
          <cell r="BG232">
            <v>0</v>
          </cell>
          <cell r="BH232">
            <v>16925.567512583624</v>
          </cell>
          <cell r="BI232">
            <v>8687.9337260244174</v>
          </cell>
          <cell r="BK232">
            <v>0</v>
          </cell>
          <cell r="BL232">
            <v>0</v>
          </cell>
          <cell r="BM232">
            <v>0</v>
          </cell>
        </row>
        <row r="233">
          <cell r="B233">
            <v>4.2812188053389519</v>
          </cell>
          <cell r="C233">
            <v>6.0406237938344134</v>
          </cell>
          <cell r="D233">
            <v>4.5158061371383411</v>
          </cell>
          <cell r="E233">
            <v>4.2225719723891002</v>
          </cell>
          <cell r="F233">
            <v>2.8150479815927354</v>
          </cell>
          <cell r="G233">
            <v>9.2661996060760838</v>
          </cell>
          <cell r="H233">
            <v>0</v>
          </cell>
          <cell r="I233">
            <v>5.5128022972857664</v>
          </cell>
          <cell r="J233">
            <v>7.6240882834803179</v>
          </cell>
          <cell r="K233">
            <v>3.225575812241674</v>
          </cell>
          <cell r="L233">
            <v>2.5218138168434923</v>
          </cell>
          <cell r="M233">
            <v>0</v>
          </cell>
          <cell r="N233">
            <v>0</v>
          </cell>
          <cell r="O233">
            <v>6.6270921233329023</v>
          </cell>
          <cell r="P233">
            <v>4.5744529700881928</v>
          </cell>
          <cell r="Q233">
            <v>17.652696717904423</v>
          </cell>
          <cell r="R233">
            <v>0</v>
          </cell>
          <cell r="S233">
            <v>1.1142898260471239</v>
          </cell>
          <cell r="T233">
            <v>15.248176566960636</v>
          </cell>
          <cell r="U233">
            <v>40.583608401295244</v>
          </cell>
          <cell r="V233">
            <v>20.643685198346706</v>
          </cell>
          <cell r="W233">
            <v>18.356458713302626</v>
          </cell>
          <cell r="X233">
            <v>6.8030326221824398</v>
          </cell>
          <cell r="Y233">
            <v>23.920367665687987</v>
          </cell>
          <cell r="Z233">
            <v>17.392780737941436</v>
          </cell>
          <cell r="AA233">
            <v>13.985423107993844</v>
          </cell>
          <cell r="AB233">
            <v>55.298571511623273</v>
          </cell>
          <cell r="AC233">
            <v>0</v>
          </cell>
          <cell r="AD233">
            <v>37.827207252652322</v>
          </cell>
          <cell r="AE233">
            <v>36.905011460162406</v>
          </cell>
          <cell r="AF233">
            <v>21.926690318006631</v>
          </cell>
          <cell r="AG233">
            <v>25.911928622384739</v>
          </cell>
          <cell r="AH233">
            <v>16.204790947351281</v>
          </cell>
          <cell r="AI233">
            <v>15.637525130628489</v>
          </cell>
          <cell r="AJ233">
            <v>15.961278846581083</v>
          </cell>
          <cell r="AK233">
            <v>15.961278846581083</v>
          </cell>
          <cell r="AL233">
            <v>21.890324180109847</v>
          </cell>
          <cell r="AM233">
            <v>16.204790947351281</v>
          </cell>
          <cell r="AN233">
            <v>15.637525130628489</v>
          </cell>
          <cell r="AO233">
            <v>15.961278846581083</v>
          </cell>
          <cell r="AP233">
            <v>15.961278846581083</v>
          </cell>
          <cell r="AQ233">
            <v>16.291735443438267</v>
          </cell>
          <cell r="AR233">
            <v>16.291735443438267</v>
          </cell>
          <cell r="AS233">
            <v>16.973315249170447</v>
          </cell>
          <cell r="AT233">
            <v>16.973315249170447</v>
          </cell>
          <cell r="BA233">
            <v>300</v>
          </cell>
        </row>
        <row r="234">
          <cell r="A234">
            <v>40544</v>
          </cell>
          <cell r="B234">
            <v>3.739999528884602</v>
          </cell>
          <cell r="C234">
            <v>5.2769856366453975</v>
          </cell>
          <cell r="D234">
            <v>3.9449310099193711</v>
          </cell>
          <cell r="E234">
            <v>3.6887666586259069</v>
          </cell>
          <cell r="F234">
            <v>2.4591777724172719</v>
          </cell>
          <cell r="G234">
            <v>8.0947935008735161</v>
          </cell>
          <cell r="H234">
            <v>0</v>
          </cell>
          <cell r="I234">
            <v>4.8158898043171527</v>
          </cell>
          <cell r="J234">
            <v>6.6602731336301071</v>
          </cell>
          <cell r="K234">
            <v>2.8178078642281226</v>
          </cell>
          <cell r="L234">
            <v>2.2030134211238068</v>
          </cell>
          <cell r="M234">
            <v>0</v>
          </cell>
          <cell r="N234">
            <v>0</v>
          </cell>
          <cell r="O234">
            <v>5.7893143392323321</v>
          </cell>
          <cell r="P234">
            <v>3.9961638801780648</v>
          </cell>
          <cell r="Q234">
            <v>15.421093947866632</v>
          </cell>
          <cell r="R234">
            <v>0</v>
          </cell>
          <cell r="S234">
            <v>0.97342453491517</v>
          </cell>
          <cell r="T234">
            <v>13.320546267260214</v>
          </cell>
          <cell r="U234">
            <v>35.45314621901565</v>
          </cell>
          <cell r="V234">
            <v>18.033970331059976</v>
          </cell>
          <cell r="W234">
            <v>16.03588839097096</v>
          </cell>
          <cell r="X234">
            <v>5.9430129500084048</v>
          </cell>
          <cell r="Y234">
            <v>20.896424095132573</v>
          </cell>
          <cell r="Z234">
            <v>15.194035792978843</v>
          </cell>
          <cell r="AA234">
            <v>12.217426441722752</v>
          </cell>
          <cell r="AB234">
            <v>48.307886329834169</v>
          </cell>
          <cell r="AC234">
            <v>0</v>
          </cell>
          <cell r="AD234">
            <v>33.045201316857046</v>
          </cell>
          <cell r="AE234">
            <v>32.239586844373065</v>
          </cell>
          <cell r="AF234">
            <v>19.154781661025339</v>
          </cell>
          <cell r="AG234">
            <v>22.636217686271177</v>
          </cell>
          <cell r="AH234">
            <v>14.156228229491058</v>
          </cell>
          <cell r="AI234">
            <v>13.660674513654376</v>
          </cell>
          <cell r="AJ234">
            <v>13.943500222919072</v>
          </cell>
          <cell r="AK234">
            <v>13.943500222919072</v>
          </cell>
          <cell r="AL234">
            <v>19.123012824909861</v>
          </cell>
          <cell r="AM234">
            <v>14.156228229491058</v>
          </cell>
          <cell r="AN234">
            <v>13.660674513654376</v>
          </cell>
          <cell r="AO234">
            <v>13.943500222919072</v>
          </cell>
          <cell r="AP234">
            <v>13.943500222919072</v>
          </cell>
          <cell r="AQ234">
            <v>14.232181454306129</v>
          </cell>
          <cell r="AR234">
            <v>14.232181454306129</v>
          </cell>
          <cell r="AS234">
            <v>14.827597915888687</v>
          </cell>
          <cell r="AT234">
            <v>14.827597915888687</v>
          </cell>
          <cell r="AU234">
            <v>502.70225097280013</v>
          </cell>
          <cell r="AW234">
            <v>162.77969069751023</v>
          </cell>
          <cell r="AX234">
            <v>132.94647475428306</v>
          </cell>
          <cell r="AY234">
            <v>206.97608552100681</v>
          </cell>
          <cell r="AZ234">
            <v>295.72616545179329</v>
          </cell>
          <cell r="BB234">
            <v>0</v>
          </cell>
          <cell r="BC234">
            <v>0</v>
          </cell>
          <cell r="BD234">
            <v>0</v>
          </cell>
          <cell r="BE234">
            <v>0</v>
          </cell>
          <cell r="BF234">
            <v>2</v>
          </cell>
          <cell r="BG234">
            <v>0</v>
          </cell>
          <cell r="BH234">
            <v>17412.90732506759</v>
          </cell>
          <cell r="BI234">
            <v>8853.6544169244225</v>
          </cell>
          <cell r="BK234">
            <v>0</v>
          </cell>
          <cell r="BL234">
            <v>0</v>
          </cell>
          <cell r="BM234">
            <v>0</v>
          </cell>
        </row>
        <row r="235">
          <cell r="A235">
            <v>40575</v>
          </cell>
          <cell r="B235">
            <v>3.6641385181989383</v>
          </cell>
          <cell r="C235">
            <v>5.1699488681437078</v>
          </cell>
          <cell r="D235">
            <v>3.8649132315249042</v>
          </cell>
          <cell r="E235">
            <v>3.6139448398674441</v>
          </cell>
          <cell r="F235">
            <v>2.4092965599116303</v>
          </cell>
          <cell r="G235">
            <v>7.9306011763757791</v>
          </cell>
          <cell r="H235">
            <v>0</v>
          </cell>
          <cell r="I235">
            <v>4.7182057631602712</v>
          </cell>
          <cell r="J235">
            <v>6.5251781830939937</v>
          </cell>
          <cell r="K235">
            <v>2.7606523082320749</v>
          </cell>
          <cell r="L235">
            <v>2.1583281682541693</v>
          </cell>
          <cell r="M235">
            <v>0</v>
          </cell>
          <cell r="N235">
            <v>0</v>
          </cell>
          <cell r="O235">
            <v>5.6718856514586333</v>
          </cell>
          <cell r="P235">
            <v>3.9151069098563971</v>
          </cell>
          <cell r="Q235">
            <v>15.108297177779171</v>
          </cell>
          <cell r="R235">
            <v>0</v>
          </cell>
          <cell r="S235">
            <v>0.95367988829835348</v>
          </cell>
          <cell r="T235">
            <v>13.050356366187987</v>
          </cell>
          <cell r="U235">
            <v>34.73402540539265</v>
          </cell>
          <cell r="V235">
            <v>17.668174772685269</v>
          </cell>
          <cell r="W235">
            <v>15.710621317757088</v>
          </cell>
          <cell r="X235">
            <v>5.8224666864531036</v>
          </cell>
          <cell r="Y235">
            <v>20.472567396935133</v>
          </cell>
          <cell r="Z235">
            <v>14.885844601309554</v>
          </cell>
          <cell r="AA235">
            <v>11.969611887017916</v>
          </cell>
          <cell r="AB235">
            <v>47.32802388526261</v>
          </cell>
          <cell r="AC235">
            <v>0</v>
          </cell>
          <cell r="AD235">
            <v>32.374922523812486</v>
          </cell>
          <cell r="AE235">
            <v>31.585648889778785</v>
          </cell>
          <cell r="AF235">
            <v>18.766251907198882</v>
          </cell>
          <cell r="AG235">
            <v>22.177071545070095</v>
          </cell>
          <cell r="AH235">
            <v>13.869087610169538</v>
          </cell>
          <cell r="AI235">
            <v>13.383585554885771</v>
          </cell>
          <cell r="AJ235">
            <v>13.660674513654376</v>
          </cell>
          <cell r="AK235">
            <v>13.660674513654376</v>
          </cell>
          <cell r="AL235">
            <v>18.735127460473674</v>
          </cell>
          <cell r="AM235">
            <v>13.869087610169538</v>
          </cell>
          <cell r="AN235">
            <v>13.383585554885771</v>
          </cell>
          <cell r="AO235">
            <v>13.660674513654376</v>
          </cell>
          <cell r="AP235">
            <v>13.660674513654376</v>
          </cell>
          <cell r="AQ235">
            <v>13.943500222919072</v>
          </cell>
          <cell r="AR235">
            <v>13.943500222919072</v>
          </cell>
          <cell r="AS235">
            <v>14.526839438447</v>
          </cell>
          <cell r="AT235">
            <v>14.526839438447</v>
          </cell>
          <cell r="AU235">
            <v>492.50559171168845</v>
          </cell>
          <cell r="AW235">
            <v>159.47791705822434</v>
          </cell>
          <cell r="AX235">
            <v>130.24982897556987</v>
          </cell>
          <cell r="AY235">
            <v>202.77784567789419</v>
          </cell>
          <cell r="AZ235">
            <v>289.72774603379423</v>
          </cell>
          <cell r="BB235">
            <v>0</v>
          </cell>
          <cell r="BC235">
            <v>0</v>
          </cell>
          <cell r="BD235">
            <v>0</v>
          </cell>
          <cell r="BE235">
            <v>0</v>
          </cell>
          <cell r="BF235">
            <v>2</v>
          </cell>
          <cell r="BG235">
            <v>0</v>
          </cell>
          <cell r="BH235">
            <v>17490.723176188025</v>
          </cell>
          <cell r="BI235">
            <v>8682.9456856676225</v>
          </cell>
          <cell r="BK235">
            <v>0</v>
          </cell>
          <cell r="BL235">
            <v>0</v>
          </cell>
          <cell r="BM235">
            <v>0</v>
          </cell>
        </row>
        <row r="236">
          <cell r="A236">
            <v>40603</v>
          </cell>
          <cell r="B236">
            <v>3.5898162491355143</v>
          </cell>
          <cell r="C236">
            <v>5.0650832008350406</v>
          </cell>
          <cell r="D236">
            <v>3.7865185093621143</v>
          </cell>
          <cell r="E236">
            <v>3.5406406840788613</v>
          </cell>
          <cell r="F236">
            <v>2.3604271227192419</v>
          </cell>
          <cell r="G236">
            <v>7.7697392789508335</v>
          </cell>
          <cell r="H236">
            <v>0</v>
          </cell>
          <cell r="I236">
            <v>4.622503115325177</v>
          </cell>
          <cell r="J236">
            <v>6.3928234573646083</v>
          </cell>
          <cell r="K236">
            <v>2.7046560781157964</v>
          </cell>
          <cell r="L236">
            <v>2.1145492974359881</v>
          </cell>
          <cell r="M236">
            <v>0</v>
          </cell>
          <cell r="N236">
            <v>0</v>
          </cell>
          <cell r="O236">
            <v>5.5568388514015519</v>
          </cell>
          <cell r="P236">
            <v>3.835694074418766</v>
          </cell>
          <cell r="Q236">
            <v>14.801845082051901</v>
          </cell>
          <cell r="R236">
            <v>0</v>
          </cell>
          <cell r="S236">
            <v>0.93433573607636633</v>
          </cell>
          <cell r="T236">
            <v>12.785646914729217</v>
          </cell>
          <cell r="U236">
            <v>34.029491019202382</v>
          </cell>
          <cell r="V236">
            <v>17.309798899941086</v>
          </cell>
          <cell r="W236">
            <v>15.391951862731721</v>
          </cell>
          <cell r="X236">
            <v>5.7043655465714984</v>
          </cell>
          <cell r="Y236">
            <v>20.057308078834353</v>
          </cell>
          <cell r="Z236">
            <v>14.583904665851366</v>
          </cell>
          <cell r="AA236">
            <v>11.726823927219664</v>
          </cell>
          <cell r="AB236">
            <v>46.368036671905379</v>
          </cell>
          <cell r="AC236">
            <v>0</v>
          </cell>
          <cell r="AD236">
            <v>31.718239461539767</v>
          </cell>
          <cell r="AE236">
            <v>30.944975213369062</v>
          </cell>
          <cell r="AF236">
            <v>18.385602972495288</v>
          </cell>
          <cell r="AG236">
            <v>21.727238584273163</v>
          </cell>
          <cell r="AH236">
            <v>13.587771263664742</v>
          </cell>
          <cell r="AI236">
            <v>13.11211698411446</v>
          </cell>
          <cell r="AJ236">
            <v>13.383585554885771</v>
          </cell>
          <cell r="AK236">
            <v>13.383585554885771</v>
          </cell>
          <cell r="AL236">
            <v>18.355109844562332</v>
          </cell>
          <cell r="AM236">
            <v>13.587771263664742</v>
          </cell>
          <cell r="AN236">
            <v>13.11211698411446</v>
          </cell>
          <cell r="AO236">
            <v>13.383585554885771</v>
          </cell>
          <cell r="AP236">
            <v>13.383585554885771</v>
          </cell>
          <cell r="AQ236">
            <v>13.660674513654376</v>
          </cell>
          <cell r="AR236">
            <v>13.660674513654376</v>
          </cell>
          <cell r="AS236">
            <v>14.232181454306129</v>
          </cell>
          <cell r="AT236">
            <v>14.232181454306129</v>
          </cell>
          <cell r="AU236">
            <v>482.51575837961514</v>
          </cell>
          <cell r="AW236">
            <v>156.24311558922804</v>
          </cell>
          <cell r="AX236">
            <v>127.60788113803407</v>
          </cell>
          <cell r="AY236">
            <v>198.66476165235306</v>
          </cell>
          <cell r="AZ236">
            <v>283.8509967272621</v>
          </cell>
          <cell r="BB236">
            <v>0</v>
          </cell>
          <cell r="BC236">
            <v>0</v>
          </cell>
          <cell r="BD236">
            <v>0</v>
          </cell>
          <cell r="BE236">
            <v>0</v>
          </cell>
          <cell r="BF236">
            <v>2</v>
          </cell>
          <cell r="BG236">
            <v>0</v>
          </cell>
          <cell r="BH236">
            <v>17648.841983649439</v>
          </cell>
          <cell r="BI236">
            <v>8553.0034238045719</v>
          </cell>
          <cell r="BK236">
            <v>0</v>
          </cell>
          <cell r="BL236">
            <v>0</v>
          </cell>
          <cell r="BM236">
            <v>0</v>
          </cell>
        </row>
        <row r="237">
          <cell r="A237">
            <v>40634</v>
          </cell>
          <cell r="B237">
            <v>3.5170015103281926</v>
          </cell>
          <cell r="C237">
            <v>4.962344596764436</v>
          </cell>
          <cell r="D237">
            <v>3.7097139218530217</v>
          </cell>
          <cell r="E237">
            <v>3.4688234074469828</v>
          </cell>
          <cell r="F237">
            <v>2.3125489382979896</v>
          </cell>
          <cell r="G237">
            <v>7.6121402552308775</v>
          </cell>
          <cell r="H237">
            <v>0</v>
          </cell>
          <cell r="I237">
            <v>4.5287416708335577</v>
          </cell>
          <cell r="J237">
            <v>6.2631533745570493</v>
          </cell>
          <cell r="K237">
            <v>2.6497956584664446</v>
          </cell>
          <cell r="L237">
            <v>2.0716584238919493</v>
          </cell>
          <cell r="M237">
            <v>0</v>
          </cell>
          <cell r="N237">
            <v>0</v>
          </cell>
          <cell r="O237">
            <v>5.44412562557652</v>
          </cell>
          <cell r="P237">
            <v>3.7578920247342307</v>
          </cell>
          <cell r="Q237">
            <v>14.50160896724363</v>
          </cell>
          <cell r="R237">
            <v>0</v>
          </cell>
          <cell r="S237">
            <v>0.91538395474295386</v>
          </cell>
          <cell r="T237">
            <v>12.526306749114099</v>
          </cell>
          <cell r="U237">
            <v>33.339247193795991</v>
          </cell>
          <cell r="V237">
            <v>16.958692214185234</v>
          </cell>
          <cell r="W237">
            <v>15.079746201818137</v>
          </cell>
          <cell r="X237">
            <v>5.5886599342201384</v>
          </cell>
          <cell r="Y237">
            <v>19.650471754192388</v>
          </cell>
          <cell r="Z237">
            <v>14.288089188028351</v>
          </cell>
          <cell r="AA237">
            <v>11.48896060440876</v>
          </cell>
          <cell r="AB237">
            <v>45.427521546629499</v>
          </cell>
          <cell r="AC237">
            <v>0</v>
          </cell>
          <cell r="AD237">
            <v>31.074876358379186</v>
          </cell>
          <cell r="AE237">
            <v>30.317296766567466</v>
          </cell>
          <cell r="AF237">
            <v>18.012675004781133</v>
          </cell>
          <cell r="AG237">
            <v>21.286529898167238</v>
          </cell>
          <cell r="AH237">
            <v>13.312161052201791</v>
          </cell>
          <cell r="AI237">
            <v>12.846154799103108</v>
          </cell>
          <cell r="AJ237">
            <v>13.11211698411446</v>
          </cell>
          <cell r="AK237">
            <v>13.11211698411446</v>
          </cell>
          <cell r="AL237">
            <v>17.982800390162442</v>
          </cell>
          <cell r="AM237">
            <v>13.312161052201791</v>
          </cell>
          <cell r="AN237">
            <v>12.846154799103108</v>
          </cell>
          <cell r="AO237">
            <v>13.11211698411446</v>
          </cell>
          <cell r="AP237">
            <v>13.11211698411446</v>
          </cell>
          <cell r="AQ237">
            <v>13.383585554885771</v>
          </cell>
          <cell r="AR237">
            <v>13.383585554885771</v>
          </cell>
          <cell r="AS237">
            <v>13.943500222919072</v>
          </cell>
          <cell r="AT237">
            <v>13.943500222919072</v>
          </cell>
          <cell r="AU237">
            <v>472.72855578246566</v>
          </cell>
          <cell r="AW237">
            <v>153.07392784742882</v>
          </cell>
          <cell r="AX237">
            <v>125.01952176530594</v>
          </cell>
          <cell r="AY237">
            <v>194.63510616973093</v>
          </cell>
          <cell r="AZ237">
            <v>278.09344961273473</v>
          </cell>
          <cell r="BB237">
            <v>0</v>
          </cell>
          <cell r="BC237">
            <v>0</v>
          </cell>
          <cell r="BD237">
            <v>0</v>
          </cell>
          <cell r="BE237">
            <v>0</v>
          </cell>
          <cell r="BF237">
            <v>2</v>
          </cell>
          <cell r="BG237">
            <v>0</v>
          </cell>
          <cell r="BH237">
            <v>17443.005058107196</v>
          </cell>
          <cell r="BI237">
            <v>8629.9392158566297</v>
          </cell>
          <cell r="BK237">
            <v>0</v>
          </cell>
          <cell r="BL237">
            <v>0</v>
          </cell>
          <cell r="BM237">
            <v>0</v>
          </cell>
        </row>
        <row r="238">
          <cell r="A238">
            <v>40664</v>
          </cell>
          <cell r="B238">
            <v>3.4456637234926761</v>
          </cell>
          <cell r="C238">
            <v>4.8616899112293925</v>
          </cell>
          <cell r="D238">
            <v>3.6344672151909014</v>
          </cell>
          <cell r="E238">
            <v>3.3984628505681171</v>
          </cell>
          <cell r="F238">
            <v>2.2656419003787458</v>
          </cell>
          <cell r="G238">
            <v>7.4577379220800335</v>
          </cell>
          <cell r="H238">
            <v>0</v>
          </cell>
          <cell r="I238">
            <v>4.4368820549083718</v>
          </cell>
          <cell r="J238">
            <v>6.1361134801924306</v>
          </cell>
          <cell r="K238">
            <v>2.5960480108506445</v>
          </cell>
          <cell r="L238">
            <v>2.0296375357559602</v>
          </cell>
          <cell r="M238">
            <v>0</v>
          </cell>
          <cell r="N238">
            <v>0</v>
          </cell>
          <cell r="O238">
            <v>5.3336986404749673</v>
          </cell>
          <cell r="P238">
            <v>3.6816680881154595</v>
          </cell>
          <cell r="Q238">
            <v>14.207462750291706</v>
          </cell>
          <cell r="R238">
            <v>0</v>
          </cell>
          <cell r="S238">
            <v>0.89681658556658661</v>
          </cell>
          <cell r="T238">
            <v>12.272226960384861</v>
          </cell>
          <cell r="U238">
            <v>32.663004063793558</v>
          </cell>
          <cell r="V238">
            <v>16.614707269444114</v>
          </cell>
          <cell r="W238">
            <v>14.773873225386403</v>
          </cell>
          <cell r="X238">
            <v>5.4753012592486332</v>
          </cell>
          <cell r="Y238">
            <v>19.251887573576809</v>
          </cell>
          <cell r="Z238">
            <v>13.998273941208256</v>
          </cell>
          <cell r="AA238">
            <v>11.255922028749326</v>
          </cell>
          <cell r="AB238">
            <v>44.506083543534388</v>
          </cell>
          <cell r="AC238">
            <v>0</v>
          </cell>
          <cell r="AD238">
            <v>30.44456303633935</v>
          </cell>
          <cell r="AE238">
            <v>29.702349958096899</v>
          </cell>
          <cell r="AF238">
            <v>17.647311394314954</v>
          </cell>
          <cell r="AG238">
            <v>20.854760412745094</v>
          </cell>
          <cell r="AH238">
            <v>13.04214123427643</v>
          </cell>
          <cell r="AI238">
            <v>12.585587310001021</v>
          </cell>
          <cell r="AJ238">
            <v>12.846154799103108</v>
          </cell>
          <cell r="AK238">
            <v>12.846154799103108</v>
          </cell>
          <cell r="AL238">
            <v>17.618042747274952</v>
          </cell>
          <cell r="AM238">
            <v>13.04214123427643</v>
          </cell>
          <cell r="AN238">
            <v>12.585587310001021</v>
          </cell>
          <cell r="AO238">
            <v>12.846154799103108</v>
          </cell>
          <cell r="AP238">
            <v>12.846154799103108</v>
          </cell>
          <cell r="AQ238">
            <v>13.11211698411446</v>
          </cell>
          <cell r="AR238">
            <v>13.11211698411446</v>
          </cell>
          <cell r="AS238">
            <v>13.660674513654376</v>
          </cell>
          <cell r="AT238">
            <v>13.660674513654376</v>
          </cell>
          <cell r="AU238">
            <v>463.13987382016421</v>
          </cell>
          <cell r="AW238">
            <v>149.96902294397998</v>
          </cell>
          <cell r="AX238">
            <v>122.48366388529628</v>
          </cell>
          <cell r="AY238">
            <v>190.68718699088791</v>
          </cell>
          <cell r="AZ238">
            <v>272.45268682927627</v>
          </cell>
          <cell r="BB238">
            <v>0</v>
          </cell>
          <cell r="BC238">
            <v>0</v>
          </cell>
          <cell r="BD238">
            <v>0</v>
          </cell>
          <cell r="BE238">
            <v>0</v>
          </cell>
          <cell r="BF238">
            <v>2</v>
          </cell>
          <cell r="BG238">
            <v>0</v>
          </cell>
          <cell r="BH238">
            <v>17622.986163606558</v>
          </cell>
          <cell r="BI238">
            <v>8662.150853421701</v>
          </cell>
          <cell r="BK238">
            <v>0</v>
          </cell>
          <cell r="BL238">
            <v>0</v>
          </cell>
          <cell r="BM238">
            <v>0</v>
          </cell>
        </row>
        <row r="239">
          <cell r="A239">
            <v>40695</v>
          </cell>
          <cell r="B239">
            <v>3.3757729305852671</v>
          </cell>
          <cell r="C239">
            <v>4.7630768746614045</v>
          </cell>
          <cell r="D239">
            <v>3.5607467897954153</v>
          </cell>
          <cell r="E239">
            <v>3.3295294657827275</v>
          </cell>
          <cell r="F239">
            <v>2.2196863105218192</v>
          </cell>
          <cell r="G239">
            <v>7.3064674388009836</v>
          </cell>
          <cell r="H239">
            <v>0</v>
          </cell>
          <cell r="I239">
            <v>4.3468856914385574</v>
          </cell>
          <cell r="J239">
            <v>6.0116504243299218</v>
          </cell>
          <cell r="K239">
            <v>2.5433905641395831</v>
          </cell>
          <cell r="L239">
            <v>1.9884689865091301</v>
          </cell>
          <cell r="M239">
            <v>0</v>
          </cell>
          <cell r="N239">
            <v>0</v>
          </cell>
          <cell r="O239">
            <v>5.2255115226867863</v>
          </cell>
          <cell r="P239">
            <v>3.606990254597954</v>
          </cell>
          <cell r="Q239">
            <v>13.919282905563897</v>
          </cell>
          <cell r="R239">
            <v>0</v>
          </cell>
          <cell r="S239">
            <v>0.87862583124821991</v>
          </cell>
          <cell r="T239">
            <v>12.023300848659844</v>
          </cell>
          <cell r="U239">
            <v>32.000477643356199</v>
          </cell>
          <cell r="V239">
            <v>16.277699610493322</v>
          </cell>
          <cell r="W239">
            <v>14.474204483194361</v>
          </cell>
          <cell r="X239">
            <v>5.364241917094394</v>
          </cell>
          <cell r="Y239">
            <v>18.861388153013014</v>
          </cell>
          <cell r="Z239">
            <v>13.714337218533975</v>
          </cell>
          <cell r="AA239">
            <v>11.027610336540475</v>
          </cell>
          <cell r="AB239">
            <v>43.603335708087464</v>
          </cell>
          <cell r="AC239">
            <v>0</v>
          </cell>
          <cell r="AD239">
            <v>29.827034797636902</v>
          </cell>
          <cell r="AE239">
            <v>29.099876543285401</v>
          </cell>
          <cell r="AF239">
            <v>17.289358707979559</v>
          </cell>
          <cell r="AG239">
            <v>20.431748807984267</v>
          </cell>
          <cell r="AH239">
            <v>12.777598416049807</v>
          </cell>
          <cell r="AI239">
            <v>12.330305092440399</v>
          </cell>
          <cell r="AJ239">
            <v>12.585587310001021</v>
          </cell>
          <cell r="AK239">
            <v>12.585587310001021</v>
          </cell>
          <cell r="AL239">
            <v>17.260683737256546</v>
          </cell>
          <cell r="AM239">
            <v>12.777598416049807</v>
          </cell>
          <cell r="AN239">
            <v>12.330305092440399</v>
          </cell>
          <cell r="AO239">
            <v>12.585587310001021</v>
          </cell>
          <cell r="AP239">
            <v>12.585587310001021</v>
          </cell>
          <cell r="AQ239">
            <v>12.846154799103108</v>
          </cell>
          <cell r="AR239">
            <v>12.846154799103108</v>
          </cell>
          <cell r="AS239">
            <v>13.383585554885771</v>
          </cell>
          <cell r="AT239">
            <v>13.383585554885771</v>
          </cell>
          <cell r="AU239">
            <v>453.74568576065224</v>
          </cell>
          <cell r="AW239">
            <v>146.92709698537837</v>
          </cell>
          <cell r="AX239">
            <v>119.99924257372653</v>
          </cell>
          <cell r="AY239">
            <v>186.81934620154729</v>
          </cell>
          <cell r="AZ239">
            <v>266.92633955910492</v>
          </cell>
          <cell r="BB239">
            <v>0</v>
          </cell>
          <cell r="BC239">
            <v>0</v>
          </cell>
          <cell r="BD239">
            <v>0</v>
          </cell>
          <cell r="BE239">
            <v>0</v>
          </cell>
          <cell r="BF239">
            <v>2</v>
          </cell>
          <cell r="BG239">
            <v>0</v>
          </cell>
          <cell r="BH239">
            <v>17437.16728995883</v>
          </cell>
          <cell r="BI239">
            <v>8803.1600656207229</v>
          </cell>
          <cell r="BK239">
            <v>0</v>
          </cell>
          <cell r="BL239">
            <v>0</v>
          </cell>
          <cell r="BM239">
            <v>0</v>
          </cell>
        </row>
        <row r="240">
          <cell r="A240">
            <v>40725</v>
          </cell>
          <cell r="B240">
            <v>3.3072997812220963</v>
          </cell>
          <cell r="C240">
            <v>4.6664640748750132</v>
          </cell>
          <cell r="D240">
            <v>3.488521687042482</v>
          </cell>
          <cell r="E240">
            <v>3.2619943047669975</v>
          </cell>
          <cell r="F240">
            <v>2.1746628698446662</v>
          </cell>
          <cell r="G240">
            <v>7.1582652799053541</v>
          </cell>
          <cell r="H240">
            <v>0</v>
          </cell>
          <cell r="I240">
            <v>4.2587147867791328</v>
          </cell>
          <cell r="J240">
            <v>5.8897119391626322</v>
          </cell>
          <cell r="K240">
            <v>2.4918012050303449</v>
          </cell>
          <cell r="L240">
            <v>1.9481354875691803</v>
          </cell>
          <cell r="M240">
            <v>0</v>
          </cell>
          <cell r="N240">
            <v>0</v>
          </cell>
          <cell r="O240">
            <v>5.1195188394259876</v>
          </cell>
          <cell r="P240">
            <v>3.53382716349758</v>
          </cell>
          <cell r="Q240">
            <v>13.636948412984248</v>
          </cell>
          <cell r="R240">
            <v>0</v>
          </cell>
          <cell r="S240">
            <v>0.86080405264684678</v>
          </cell>
          <cell r="T240">
            <v>11.779423878325264</v>
          </cell>
          <cell r="U240">
            <v>31.35138970692724</v>
          </cell>
          <cell r="V240">
            <v>15.947527712194198</v>
          </cell>
          <cell r="W240">
            <v>14.180614130445425</v>
          </cell>
          <cell r="X240">
            <v>5.255435268791274</v>
          </cell>
          <cell r="Y240">
            <v>18.478809503691927</v>
          </cell>
          <cell r="Z240">
            <v>13.436159781813208</v>
          </cell>
          <cell r="AA240">
            <v>10.803929649118805</v>
          </cell>
          <cell r="AB240">
            <v>42.718898934623944</v>
          </cell>
          <cell r="AC240">
            <v>0</v>
          </cell>
          <cell r="AD240">
            <v>29.222032313537657</v>
          </cell>
          <cell r="AE240">
            <v>28.509623515617232</v>
          </cell>
          <cell r="AF240">
            <v>16.938666624848345</v>
          </cell>
          <cell r="AG240">
            <v>20.017317441702371</v>
          </cell>
          <cell r="AH240">
            <v>12.518421503729137</v>
          </cell>
          <cell r="AI240">
            <v>12.080200941583975</v>
          </cell>
          <cell r="AJ240">
            <v>12.330305092440399</v>
          </cell>
          <cell r="AK240">
            <v>12.330305092440399</v>
          </cell>
          <cell r="AL240">
            <v>16.910573288492827</v>
          </cell>
          <cell r="AM240">
            <v>12.518421503729137</v>
          </cell>
          <cell r="AN240">
            <v>12.080200941583975</v>
          </cell>
          <cell r="AO240">
            <v>12.330305092440399</v>
          </cell>
          <cell r="AP240">
            <v>12.330305092440399</v>
          </cell>
          <cell r="AQ240">
            <v>12.585587310001021</v>
          </cell>
          <cell r="AR240">
            <v>12.585587310001021</v>
          </cell>
          <cell r="AS240">
            <v>13.11211698411446</v>
          </cell>
          <cell r="AT240">
            <v>13.11211698411446</v>
          </cell>
          <cell r="AU240">
            <v>444.54204654887712</v>
          </cell>
          <cell r="AW240">
            <v>143.94687252589952</v>
          </cell>
          <cell r="AX240">
            <v>117.5652145069177</v>
          </cell>
          <cell r="AY240">
            <v>183.0299595160599</v>
          </cell>
          <cell r="AZ240">
            <v>261.51208703281725</v>
          </cell>
          <cell r="BB240">
            <v>0</v>
          </cell>
          <cell r="BC240">
            <v>0</v>
          </cell>
          <cell r="BD240">
            <v>0</v>
          </cell>
          <cell r="BE240">
            <v>0</v>
          </cell>
          <cell r="BF240">
            <v>2</v>
          </cell>
          <cell r="BG240">
            <v>0</v>
          </cell>
          <cell r="BH240">
            <v>17356.961182796309</v>
          </cell>
          <cell r="BI240">
            <v>8842.6049686891292</v>
          </cell>
          <cell r="BK240">
            <v>0</v>
          </cell>
          <cell r="BL240">
            <v>0</v>
          </cell>
          <cell r="BM240">
            <v>0</v>
          </cell>
        </row>
        <row r="241">
          <cell r="A241">
            <v>40756</v>
          </cell>
          <cell r="B241">
            <v>3.2402155203535372</v>
          </cell>
          <cell r="C241">
            <v>4.5718109396769098</v>
          </cell>
          <cell r="D241">
            <v>3.4177615762633171</v>
          </cell>
          <cell r="E241">
            <v>3.1958290063760901</v>
          </cell>
          <cell r="F241">
            <v>2.1305526709173943</v>
          </cell>
          <cell r="G241">
            <v>7.0130692084364181</v>
          </cell>
          <cell r="H241">
            <v>0</v>
          </cell>
          <cell r="I241">
            <v>4.1723323138798927</v>
          </cell>
          <cell r="J241">
            <v>5.770246817067938</v>
          </cell>
          <cell r="K241">
            <v>2.4412582687595128</v>
          </cell>
          <cell r="L241">
            <v>1.9086201010301662</v>
          </cell>
          <cell r="M241">
            <v>0</v>
          </cell>
          <cell r="N241">
            <v>0</v>
          </cell>
          <cell r="O241">
            <v>5.0156760794513691</v>
          </cell>
          <cell r="P241">
            <v>3.4621480902407638</v>
          </cell>
          <cell r="Q241">
            <v>13.360340707211149</v>
          </cell>
          <cell r="R241">
            <v>0</v>
          </cell>
          <cell r="S241">
            <v>0.8433437655714684</v>
          </cell>
          <cell r="T241">
            <v>11.540493634135876</v>
          </cell>
          <cell r="U241">
            <v>30.715467672392407</v>
          </cell>
          <cell r="V241">
            <v>15.624052920060873</v>
          </cell>
          <cell r="W241">
            <v>13.892978874940509</v>
          </cell>
          <cell r="X241">
            <v>5.148835621383701</v>
          </cell>
          <cell r="Y241">
            <v>18.103990963103506</v>
          </cell>
          <cell r="Z241">
            <v>13.163624811444803</v>
          </cell>
          <cell r="AA241">
            <v>10.584786032594502</v>
          </cell>
          <cell r="AB241">
            <v>41.852401807142812</v>
          </cell>
          <cell r="AC241">
            <v>0</v>
          </cell>
          <cell r="AD241">
            <v>28.629301515452443</v>
          </cell>
          <cell r="AE241">
            <v>27.931343000483718</v>
          </cell>
          <cell r="AF241">
            <v>16.595087873058571</v>
          </cell>
          <cell r="AG241">
            <v>19.611292274956913</v>
          </cell>
          <cell r="AH241">
            <v>12.264501656914273</v>
          </cell>
          <cell r="AI241">
            <v>11.835169827104725</v>
          </cell>
          <cell r="AJ241">
            <v>12.080200941583975</v>
          </cell>
          <cell r="AK241">
            <v>12.080200941583975</v>
          </cell>
          <cell r="AL241">
            <v>16.567564373376296</v>
          </cell>
          <cell r="AM241">
            <v>12.264501656914273</v>
          </cell>
          <cell r="AN241">
            <v>11.835169827104725</v>
          </cell>
          <cell r="AO241">
            <v>12.080200941583975</v>
          </cell>
          <cell r="AP241">
            <v>12.080200941583975</v>
          </cell>
          <cell r="AQ241">
            <v>12.330305092440399</v>
          </cell>
          <cell r="AR241">
            <v>12.330305092440399</v>
          </cell>
          <cell r="AS241">
            <v>12.846154799103108</v>
          </cell>
          <cell r="AT241">
            <v>12.846154799103108</v>
          </cell>
          <cell r="AU241">
            <v>435.52509115008098</v>
          </cell>
          <cell r="AW241">
            <v>141.02709803113859</v>
          </cell>
          <cell r="AX241">
            <v>115.18055752365025</v>
          </cell>
          <cell r="AY241">
            <v>179.31743559529212</v>
          </cell>
          <cell r="AZ241">
            <v>256.20765555478886</v>
          </cell>
          <cell r="BB241">
            <v>0</v>
          </cell>
          <cell r="BC241">
            <v>0</v>
          </cell>
          <cell r="BD241">
            <v>0</v>
          </cell>
          <cell r="BE241">
            <v>0</v>
          </cell>
          <cell r="BF241">
            <v>2</v>
          </cell>
          <cell r="BG241">
            <v>0</v>
          </cell>
          <cell r="BH241">
            <v>17328.167780694064</v>
          </cell>
          <cell r="BI241">
            <v>9005.1157669524055</v>
          </cell>
          <cell r="BK241">
            <v>0</v>
          </cell>
          <cell r="BL241">
            <v>0</v>
          </cell>
          <cell r="BM241">
            <v>0</v>
          </cell>
        </row>
        <row r="242">
          <cell r="A242">
            <v>40787</v>
          </cell>
          <cell r="B242">
            <v>3.1744919761886266</v>
          </cell>
          <cell r="C242">
            <v>4.4790777198277887</v>
          </cell>
          <cell r="D242">
            <v>3.3484367420071783</v>
          </cell>
          <cell r="E242">
            <v>3.1310057847339863</v>
          </cell>
          <cell r="F242">
            <v>2.0873371898226583</v>
          </cell>
          <cell r="G242">
            <v>6.8708182498329124</v>
          </cell>
          <cell r="H242">
            <v>0</v>
          </cell>
          <cell r="I242">
            <v>4.0877019967360351</v>
          </cell>
          <cell r="J242">
            <v>5.6532048891030282</v>
          </cell>
          <cell r="K242">
            <v>2.3917405300051282</v>
          </cell>
          <cell r="L242">
            <v>1.8699062325494653</v>
          </cell>
          <cell r="M242">
            <v>0</v>
          </cell>
          <cell r="N242">
            <v>0</v>
          </cell>
          <cell r="O242">
            <v>4.9139396343741781</v>
          </cell>
          <cell r="P242">
            <v>3.3919229334618182</v>
          </cell>
          <cell r="Q242">
            <v>13.089343627846244</v>
          </cell>
          <cell r="R242">
            <v>0</v>
          </cell>
          <cell r="S242">
            <v>0.82623763763813551</v>
          </cell>
          <cell r="T242">
            <v>11.306409778206056</v>
          </cell>
          <cell r="U242">
            <v>30.092444486609967</v>
          </cell>
          <cell r="V242">
            <v>15.307139392032811</v>
          </cell>
          <cell r="W242">
            <v>13.611177925301918</v>
          </cell>
          <cell r="X242">
            <v>5.0443982087380892</v>
          </cell>
          <cell r="Y242">
            <v>17.736775127567093</v>
          </cell>
          <cell r="Z242">
            <v>12.896617857360802</v>
          </cell>
          <cell r="AA242">
            <v>10.37008745840415</v>
          </cell>
          <cell r="AB242">
            <v>41.003480443332045</v>
          </cell>
          <cell r="AC242">
            <v>0</v>
          </cell>
          <cell r="AD242">
            <v>28.048593488241931</v>
          </cell>
          <cell r="AE242">
            <v>27.364792151089212</v>
          </cell>
          <cell r="AF242">
            <v>16.258478167965084</v>
          </cell>
          <cell r="AG242">
            <v>19.21350279895827</v>
          </cell>
          <cell r="AH242">
            <v>12.01573224289058</v>
          </cell>
          <cell r="AI242">
            <v>11.595108849078773</v>
          </cell>
          <cell r="AJ242">
            <v>11.835169827104725</v>
          </cell>
          <cell r="AK242">
            <v>11.835169827104725</v>
          </cell>
          <cell r="AL242">
            <v>16.231512946562628</v>
          </cell>
          <cell r="AM242">
            <v>12.01573224289058</v>
          </cell>
          <cell r="AN242">
            <v>11.595108849078773</v>
          </cell>
          <cell r="AO242">
            <v>11.835169827104725</v>
          </cell>
          <cell r="AP242">
            <v>11.835169827104725</v>
          </cell>
          <cell r="AQ242">
            <v>12.080200941583975</v>
          </cell>
          <cell r="AR242">
            <v>12.080200941583975</v>
          </cell>
          <cell r="AS242">
            <v>12.585587310001021</v>
          </cell>
          <cell r="AT242">
            <v>12.585587310001021</v>
          </cell>
          <cell r="AU242">
            <v>426.6910329266928</v>
          </cell>
          <cell r="AW242">
            <v>138.1665473524333</v>
          </cell>
          <cell r="AX242">
            <v>112.84427019591141</v>
          </cell>
          <cell r="AY242">
            <v>175.68021537834809</v>
          </cell>
          <cell r="AZ242">
            <v>251.0108175483447</v>
          </cell>
          <cell r="BB242">
            <v>0</v>
          </cell>
          <cell r="BC242">
            <v>0</v>
          </cell>
          <cell r="BD242">
            <v>0</v>
          </cell>
          <cell r="BE242">
            <v>0</v>
          </cell>
          <cell r="BF242">
            <v>2</v>
          </cell>
          <cell r="BG242">
            <v>0</v>
          </cell>
          <cell r="BH242">
            <v>17328.100193232585</v>
          </cell>
          <cell r="BI242">
            <v>8865.7330943757224</v>
          </cell>
          <cell r="BK242">
            <v>0</v>
          </cell>
          <cell r="BL242">
            <v>0</v>
          </cell>
          <cell r="BM242">
            <v>0</v>
          </cell>
        </row>
        <row r="243">
          <cell r="A243">
            <v>40817</v>
          </cell>
          <cell r="B243">
            <v>3.110101548364423</v>
          </cell>
          <cell r="C243">
            <v>4.3882254723498031</v>
          </cell>
          <cell r="D243">
            <v>3.2805180715624709</v>
          </cell>
          <cell r="E243">
            <v>3.0674974175649088</v>
          </cell>
          <cell r="F243">
            <v>2.0449982783766067</v>
          </cell>
          <cell r="G243">
            <v>6.7314526663229932</v>
          </cell>
          <cell r="H243">
            <v>0</v>
          </cell>
          <cell r="I243">
            <v>4.0047882951541842</v>
          </cell>
          <cell r="J243">
            <v>5.5385370039366384</v>
          </cell>
          <cell r="K243">
            <v>2.3432271939731941</v>
          </cell>
          <cell r="L243">
            <v>1.8319776243790442</v>
          </cell>
          <cell r="M243">
            <v>0</v>
          </cell>
          <cell r="N243">
            <v>0</v>
          </cell>
          <cell r="O243">
            <v>4.8142667803449317</v>
          </cell>
          <cell r="P243">
            <v>3.3231222023619846</v>
          </cell>
          <cell r="Q243">
            <v>12.823843370653297</v>
          </cell>
          <cell r="R243">
            <v>0</v>
          </cell>
          <cell r="S243">
            <v>0.80947848519074006</v>
          </cell>
          <cell r="T243">
            <v>11.077074007873277</v>
          </cell>
          <cell r="U243">
            <v>29.482058513262725</v>
          </cell>
          <cell r="V243">
            <v>14.996654041428434</v>
          </cell>
          <cell r="W243">
            <v>13.335092940247458</v>
          </cell>
          <cell r="X243">
            <v>4.9420791727434645</v>
          </cell>
          <cell r="Y243">
            <v>17.377007786130324</v>
          </cell>
          <cell r="Z243">
            <v>12.635026790963543</v>
          </cell>
          <cell r="AA243">
            <v>10.159743764663665</v>
          </cell>
          <cell r="AB243">
            <v>40.17177834175753</v>
          </cell>
          <cell r="AC243">
            <v>0</v>
          </cell>
          <cell r="AD243">
            <v>27.479664365685615</v>
          </cell>
          <cell r="AE243">
            <v>26.809733046468455</v>
          </cell>
          <cell r="AF243">
            <v>15.928696151548502</v>
          </cell>
          <cell r="AG243">
            <v>18.823781963465144</v>
          </cell>
          <cell r="AH243">
            <v>11.772008791848906</v>
          </cell>
          <cell r="AI243">
            <v>11.359917194772942</v>
          </cell>
          <cell r="AJ243">
            <v>11.595108849078773</v>
          </cell>
          <cell r="AK243">
            <v>11.595108849078773</v>
          </cell>
          <cell r="AL243">
            <v>15.902277884479371</v>
          </cell>
          <cell r="AM243">
            <v>11.772008791848906</v>
          </cell>
          <cell r="AN243">
            <v>11.359917194772942</v>
          </cell>
          <cell r="AO243">
            <v>11.595108849078773</v>
          </cell>
          <cell r="AP243">
            <v>11.595108849078773</v>
          </cell>
          <cell r="AQ243">
            <v>11.835169827104725</v>
          </cell>
          <cell r="AR243">
            <v>11.835169827104725</v>
          </cell>
          <cell r="AS243">
            <v>12.330305092440399</v>
          </cell>
          <cell r="AT243">
            <v>12.330305092440399</v>
          </cell>
          <cell r="AU243">
            <v>418.03616204814421</v>
          </cell>
          <cell r="AW243">
            <v>135.36401921194712</v>
          </cell>
          <cell r="AX243">
            <v>110.555371408349</v>
          </cell>
          <cell r="AY243">
            <v>172.11677142784811</v>
          </cell>
          <cell r="AZ243">
            <v>245.91939062029613</v>
          </cell>
          <cell r="BB243">
            <v>0</v>
          </cell>
          <cell r="BC243">
            <v>0</v>
          </cell>
          <cell r="BD243">
            <v>0</v>
          </cell>
          <cell r="BE243">
            <v>0</v>
          </cell>
          <cell r="BF243">
            <v>2</v>
          </cell>
          <cell r="BG243">
            <v>0</v>
          </cell>
          <cell r="BH243">
            <v>17115.194192892028</v>
          </cell>
          <cell r="BI243">
            <v>8534.3662513201871</v>
          </cell>
          <cell r="BK243">
            <v>0</v>
          </cell>
          <cell r="BL243">
            <v>0</v>
          </cell>
          <cell r="BM243">
            <v>0</v>
          </cell>
        </row>
        <row r="244">
          <cell r="A244">
            <v>40848</v>
          </cell>
          <cell r="B244">
            <v>3.0470171963553367</v>
          </cell>
          <cell r="C244">
            <v>4.2992160441725993</v>
          </cell>
          <cell r="D244">
            <v>3.2139770427309693</v>
          </cell>
          <cell r="E244">
            <v>3.0052772347614267</v>
          </cell>
          <cell r="F244">
            <v>2.0035181565076186</v>
          </cell>
          <cell r="G244">
            <v>6.5949139318375742</v>
          </cell>
          <cell r="H244">
            <v>0</v>
          </cell>
          <cell r="I244">
            <v>3.9235563898274162</v>
          </cell>
          <cell r="J244">
            <v>5.4261950072081291</v>
          </cell>
          <cell r="K244">
            <v>2.2956978876649785</v>
          </cell>
          <cell r="L244">
            <v>1.7948183485380758</v>
          </cell>
          <cell r="M244">
            <v>0</v>
          </cell>
          <cell r="N244">
            <v>0</v>
          </cell>
          <cell r="O244">
            <v>4.7166156601116889</v>
          </cell>
          <cell r="P244">
            <v>3.2557170043248789</v>
          </cell>
          <cell r="Q244">
            <v>12.563728439766518</v>
          </cell>
          <cell r="R244">
            <v>0</v>
          </cell>
          <cell r="S244">
            <v>0.79305927028426559</v>
          </cell>
          <cell r="T244">
            <v>10.852390014416258</v>
          </cell>
          <cell r="U244">
            <v>28.884053422984813</v>
          </cell>
          <cell r="V244">
            <v>14.692466481055854</v>
          </cell>
          <cell r="W244">
            <v>13.064607978893431</v>
          </cell>
          <cell r="X244">
            <v>4.8418355448934101</v>
          </cell>
          <cell r="Y244">
            <v>17.024537855808799</v>
          </cell>
          <cell r="Z244">
            <v>12.378741758037673</v>
          </cell>
          <cell r="AA244">
            <v>9.9536666183051423</v>
          </cell>
          <cell r="AB244">
            <v>39.356946232151614</v>
          </cell>
          <cell r="AC244">
            <v>0</v>
          </cell>
          <cell r="AD244">
            <v>26.922275228071086</v>
          </cell>
          <cell r="AE244">
            <v>26.265932591572547</v>
          </cell>
          <cell r="AF244">
            <v>15.60560333305243</v>
          </cell>
          <cell r="AG244">
            <v>18.441966106632428</v>
          </cell>
          <cell r="AH244">
            <v>11.53322895301387</v>
          </cell>
          <cell r="AI244">
            <v>11.129496096308811</v>
          </cell>
          <cell r="AJ244">
            <v>11.359917194772942</v>
          </cell>
          <cell r="AK244">
            <v>11.359917194772942</v>
          </cell>
          <cell r="AL244">
            <v>15.57972092606161</v>
          </cell>
          <cell r="AM244">
            <v>11.53322895301387</v>
          </cell>
          <cell r="AN244">
            <v>11.129496096308811</v>
          </cell>
          <cell r="AO244">
            <v>11.359917194772942</v>
          </cell>
          <cell r="AP244">
            <v>11.359917194772942</v>
          </cell>
          <cell r="AQ244">
            <v>11.595108849078773</v>
          </cell>
          <cell r="AR244">
            <v>11.595108849078773</v>
          </cell>
          <cell r="AS244">
            <v>12.080200941583975</v>
          </cell>
          <cell r="AT244">
            <v>12.080200941583975</v>
          </cell>
          <cell r="AU244">
            <v>409.55684393293961</v>
          </cell>
          <cell r="AW244">
            <v>132.61833669819708</v>
          </cell>
          <cell r="AX244">
            <v>108.31289994625567</v>
          </cell>
          <cell r="AY244">
            <v>168.62560728848686</v>
          </cell>
          <cell r="AZ244">
            <v>240.93123664445275</v>
          </cell>
          <cell r="BB244">
            <v>0</v>
          </cell>
          <cell r="BC244">
            <v>0</v>
          </cell>
          <cell r="BD244">
            <v>0</v>
          </cell>
          <cell r="BE244">
            <v>0</v>
          </cell>
          <cell r="BF244">
            <v>2</v>
          </cell>
          <cell r="BG244">
            <v>0</v>
          </cell>
          <cell r="BH244">
            <v>17409.364148755078</v>
          </cell>
          <cell r="BI244">
            <v>8778.273446840245</v>
          </cell>
          <cell r="BK244">
            <v>0</v>
          </cell>
          <cell r="BL244">
            <v>0</v>
          </cell>
          <cell r="BM244">
            <v>0</v>
          </cell>
        </row>
        <row r="245">
          <cell r="A245">
            <v>40878</v>
          </cell>
          <cell r="B245">
            <v>2.9852124281175585</v>
          </cell>
          <cell r="C245">
            <v>4.2120120561110763</v>
          </cell>
          <cell r="D245">
            <v>3.1487857118500253</v>
          </cell>
          <cell r="E245">
            <v>2.9443191071844401</v>
          </cell>
          <cell r="F245">
            <v>1.9628794047896274</v>
          </cell>
          <cell r="G245">
            <v>6.4611447074325197</v>
          </cell>
          <cell r="H245">
            <v>0</v>
          </cell>
          <cell r="I245">
            <v>3.8439721677130168</v>
          </cell>
          <cell r="J245">
            <v>5.3161317213052364</v>
          </cell>
          <cell r="K245">
            <v>2.2491326513214469</v>
          </cell>
          <cell r="L245">
            <v>1.758412800124042</v>
          </cell>
          <cell r="M245">
            <v>0</v>
          </cell>
          <cell r="N245">
            <v>0</v>
          </cell>
          <cell r="O245">
            <v>4.6209452654422511</v>
          </cell>
          <cell r="P245">
            <v>3.1896790327831432</v>
          </cell>
          <cell r="Q245">
            <v>12.308889600868282</v>
          </cell>
          <cell r="R245">
            <v>0</v>
          </cell>
          <cell r="S245">
            <v>0.7769730977292274</v>
          </cell>
          <cell r="T245">
            <v>10.632263442610473</v>
          </cell>
          <cell r="U245">
            <v>28.298178085717108</v>
          </cell>
          <cell r="V245">
            <v>14.394448968457253</v>
          </cell>
          <cell r="W245">
            <v>12.799609452065697</v>
          </cell>
          <cell r="X245">
            <v>4.7436252282415978</v>
          </cell>
          <cell r="Y245">
            <v>16.67921731813933</v>
          </cell>
          <cell r="Z245">
            <v>12.127655132617262</v>
          </cell>
          <cell r="AA245">
            <v>9.7517694779817123</v>
          </cell>
          <cell r="AB245">
            <v>38.558641928738304</v>
          </cell>
          <cell r="AC245">
            <v>0</v>
          </cell>
          <cell r="AD245">
            <v>26.376192001860581</v>
          </cell>
          <cell r="AE245">
            <v>25.733162419381522</v>
          </cell>
          <cell r="AF245">
            <v>15.289064030824768</v>
          </cell>
          <cell r="AG245">
            <v>18.067894886282001</v>
          </cell>
          <cell r="AH245">
            <v>11.299292451662032</v>
          </cell>
          <cell r="AI245">
            <v>10.903748789185505</v>
          </cell>
          <cell r="AJ245">
            <v>11.129496096308811</v>
          </cell>
          <cell r="AK245">
            <v>11.129496096308811</v>
          </cell>
          <cell r="AL245">
            <v>15.263706614689731</v>
          </cell>
          <cell r="AM245">
            <v>11.299292451662032</v>
          </cell>
          <cell r="AN245">
            <v>10.903748789185505</v>
          </cell>
          <cell r="AO245">
            <v>11.129496096308811</v>
          </cell>
          <cell r="AP245">
            <v>11.129496096308811</v>
          </cell>
          <cell r="AQ245">
            <v>11.359917194772942</v>
          </cell>
          <cell r="AR245">
            <v>11.359917194772942</v>
          </cell>
          <cell r="AS245">
            <v>11.835169827104725</v>
          </cell>
          <cell r="AT245">
            <v>11.835169827104725</v>
          </cell>
          <cell r="AU245">
            <v>401.24951772232657</v>
          </cell>
          <cell r="AW245">
            <v>129.92834677181401</v>
          </cell>
          <cell r="AX245">
            <v>106.11591409191023</v>
          </cell>
          <cell r="AY245">
            <v>165.20525685860235</v>
          </cell>
          <cell r="AZ245">
            <v>236.04426086372422</v>
          </cell>
          <cell r="BB245">
            <v>0</v>
          </cell>
          <cell r="BC245">
            <v>0</v>
          </cell>
          <cell r="BD245">
            <v>0</v>
          </cell>
          <cell r="BE245">
            <v>0</v>
          </cell>
          <cell r="BF245">
            <v>2</v>
          </cell>
          <cell r="BG245">
            <v>0</v>
          </cell>
          <cell r="BH245">
            <v>17072.023586552274</v>
          </cell>
          <cell r="BI245">
            <v>8748.2336447778071</v>
          </cell>
          <cell r="BK245">
            <v>0</v>
          </cell>
          <cell r="BL245">
            <v>0</v>
          </cell>
          <cell r="BM245">
            <v>0</v>
          </cell>
        </row>
        <row r="246">
          <cell r="B246">
            <v>3.3478921087706675</v>
          </cell>
          <cell r="C246">
            <v>4.7237381808682022</v>
          </cell>
          <cell r="D246">
            <v>3.5313382517170022</v>
          </cell>
          <cell r="E246">
            <v>3.3020305730340822</v>
          </cell>
          <cell r="F246">
            <v>2.201353715356055</v>
          </cell>
          <cell r="G246">
            <v>7.2461226463803445</v>
          </cell>
          <cell r="H246">
            <v>0</v>
          </cell>
          <cell r="I246">
            <v>4.3109843592389376</v>
          </cell>
          <cell r="J246">
            <v>5.9619996457559781</v>
          </cell>
          <cell r="K246">
            <v>2.522384465512145</v>
          </cell>
          <cell r="L246">
            <v>1.9720460366731332</v>
          </cell>
          <cell r="M246">
            <v>0</v>
          </cell>
          <cell r="N246">
            <v>0</v>
          </cell>
          <cell r="O246">
            <v>5.1823535382340493</v>
          </cell>
          <cell r="P246">
            <v>3.5771997874535884</v>
          </cell>
          <cell r="Q246">
            <v>13.804322256711918</v>
          </cell>
          <cell r="R246">
            <v>0</v>
          </cell>
          <cell r="S246">
            <v>0.87136917899510491</v>
          </cell>
          <cell r="T246">
            <v>11.923999291511956</v>
          </cell>
          <cell r="U246">
            <v>31.73618272971644</v>
          </cell>
          <cell r="V246">
            <v>16.143260579277715</v>
          </cell>
          <cell r="W246">
            <v>14.354660685550945</v>
          </cell>
          <cell r="X246">
            <v>5.3199381454437979</v>
          </cell>
          <cell r="Y246">
            <v>18.705610198427966</v>
          </cell>
          <cell r="Z246">
            <v>13.601069235124625</v>
          </cell>
          <cell r="AA246">
            <v>10.936532279705469</v>
          </cell>
          <cell r="AB246">
            <v>43.243211713258056</v>
          </cell>
          <cell r="AC246">
            <v>0</v>
          </cell>
          <cell r="AD246">
            <v>29.580690550096953</v>
          </cell>
          <cell r="AE246">
            <v>28.85953796322886</v>
          </cell>
          <cell r="AF246">
            <v>17.146564290423076</v>
          </cell>
          <cell r="AG246">
            <v>20.263001099062599</v>
          </cell>
          <cell r="AH246">
            <v>12.672067045314327</v>
          </cell>
          <cell r="AI246">
            <v>12.22846795876139</v>
          </cell>
          <cell r="AJ246">
            <v>12.48164177680386</v>
          </cell>
          <cell r="AK246">
            <v>12.48164177680386</v>
          </cell>
          <cell r="AL246">
            <v>17.118126148943528</v>
          </cell>
          <cell r="AM246">
            <v>12.672067045314327</v>
          </cell>
          <cell r="AN246">
            <v>12.22846795876139</v>
          </cell>
          <cell r="AO246">
            <v>12.48164177680386</v>
          </cell>
          <cell r="AP246">
            <v>12.48164177680386</v>
          </cell>
          <cell r="AQ246">
            <v>12.740057214839803</v>
          </cell>
          <cell r="AR246">
            <v>12.740057214839803</v>
          </cell>
          <cell r="AS246">
            <v>13.273049280151342</v>
          </cell>
          <cell r="AT246">
            <v>13.273049280151342</v>
          </cell>
          <cell r="BA246">
            <v>250</v>
          </cell>
        </row>
        <row r="247">
          <cell r="B247">
            <v>2.9246612889638217</v>
          </cell>
          <cell r="C247">
            <v>4.1265768871681328</v>
          </cell>
          <cell r="D247">
            <v>3.0849167020577277</v>
          </cell>
          <cell r="E247">
            <v>2.8845974356903437</v>
          </cell>
          <cell r="F247">
            <v>1.9230649571268963</v>
          </cell>
          <cell r="G247">
            <v>6.3300888172093632</v>
          </cell>
          <cell r="H247">
            <v>0</v>
          </cell>
          <cell r="I247">
            <v>3.7660022077068351</v>
          </cell>
          <cell r="J247">
            <v>5.2083009255520061</v>
          </cell>
          <cell r="K247">
            <v>2.203511930041234</v>
          </cell>
          <cell r="L247">
            <v>1.722745690759512</v>
          </cell>
          <cell r="M247">
            <v>0</v>
          </cell>
          <cell r="N247">
            <v>0</v>
          </cell>
          <cell r="O247">
            <v>4.5272154199029053</v>
          </cell>
          <cell r="P247">
            <v>3.1249805553312053</v>
          </cell>
          <cell r="Q247">
            <v>12.059219835316572</v>
          </cell>
          <cell r="R247">
            <v>0</v>
          </cell>
          <cell r="S247">
            <v>0.76121321219606297</v>
          </cell>
          <cell r="T247">
            <v>10.416601851104012</v>
          </cell>
          <cell r="U247">
            <v>27.724186465246071</v>
          </cell>
          <cell r="V247">
            <v>14.102476352263892</v>
          </cell>
          <cell r="W247">
            <v>12.539986074598305</v>
          </cell>
          <cell r="X247">
            <v>4.6474069797233311</v>
          </cell>
          <cell r="Y247">
            <v>16.340901157020124</v>
          </cell>
          <cell r="Z247">
            <v>11.881661471788673</v>
          </cell>
          <cell r="AA247">
            <v>9.5539675577248069</v>
          </cell>
          <cell r="AB247">
            <v>37.776530186533606</v>
          </cell>
          <cell r="AC247">
            <v>0</v>
          </cell>
          <cell r="AD247">
            <v>25.841185361392633</v>
          </cell>
          <cell r="AE247">
            <v>25.211198795002453</v>
          </cell>
          <cell r="AF247">
            <v>14.9789453153387</v>
          </cell>
          <cell r="AG247">
            <v>17.701411212567621</v>
          </cell>
          <cell r="AH247">
            <v>11.07010104701188</v>
          </cell>
          <cell r="AI247">
            <v>10.682580471643796</v>
          </cell>
          <cell r="AJ247">
            <v>10.903748789185505</v>
          </cell>
          <cell r="AK247">
            <v>10.903748789185505</v>
          </cell>
          <cell r="AL247">
            <v>14.954102241304918</v>
          </cell>
          <cell r="AM247">
            <v>11.07010104701188</v>
          </cell>
          <cell r="AN247">
            <v>10.682580471643796</v>
          </cell>
          <cell r="AO247">
            <v>10.903748789185505</v>
          </cell>
          <cell r="AP247">
            <v>10.903748789185505</v>
          </cell>
          <cell r="AQ247">
            <v>11.129496096308811</v>
          </cell>
          <cell r="AR247">
            <v>11.129496096308811</v>
          </cell>
          <cell r="AS247">
            <v>11.595108849078773</v>
          </cell>
          <cell r="AT247">
            <v>11.595108849078773</v>
          </cell>
        </row>
        <row r="248">
          <cell r="B248">
            <v>2.8653383506638268</v>
          </cell>
          <cell r="C248">
            <v>4.0428746591558111</v>
          </cell>
          <cell r="D248">
            <v>3.0223431917960895</v>
          </cell>
          <cell r="E248">
            <v>2.8260871403807597</v>
          </cell>
          <cell r="F248">
            <v>1.8840580935871736</v>
          </cell>
          <cell r="G248">
            <v>6.2016912247244429</v>
          </cell>
          <cell r="H248">
            <v>0</v>
          </cell>
          <cell r="I248">
            <v>3.6896137666082116</v>
          </cell>
          <cell r="J248">
            <v>5.1026573367985906</v>
          </cell>
          <cell r="K248">
            <v>2.1588165655686353</v>
          </cell>
          <cell r="L248">
            <v>1.6878020421718438</v>
          </cell>
          <cell r="M248">
            <v>0</v>
          </cell>
          <cell r="N248">
            <v>0</v>
          </cell>
          <cell r="O248">
            <v>4.4353867619864751</v>
          </cell>
          <cell r="P248">
            <v>3.0615944020791561</v>
          </cell>
          <cell r="Q248">
            <v>11.814614295202896</v>
          </cell>
          <cell r="R248">
            <v>0</v>
          </cell>
          <cell r="S248">
            <v>0.74577299537825614</v>
          </cell>
          <cell r="T248">
            <v>10.205314673597181</v>
          </cell>
          <cell r="U248">
            <v>27.161837515881736</v>
          </cell>
          <cell r="V248">
            <v>13.816426019639259</v>
          </cell>
          <cell r="W248">
            <v>12.285628818599697</v>
          </cell>
          <cell r="X248">
            <v>4.553140392835668</v>
          </cell>
          <cell r="Y248">
            <v>16.009447297811811</v>
          </cell>
          <cell r="Z248">
            <v>11.640657471410199</v>
          </cell>
          <cell r="AA248">
            <v>9.3601777913386073</v>
          </cell>
          <cell r="AB248">
            <v>37.010282560560618</v>
          </cell>
          <cell r="AC248">
            <v>0</v>
          </cell>
          <cell r="AD248">
            <v>25.317030632577609</v>
          </cell>
          <cell r="AE248">
            <v>24.6998225217128</v>
          </cell>
          <cell r="AF248">
            <v>14.675116953369423</v>
          </cell>
          <cell r="AG248">
            <v>17.342361182005611</v>
          </cell>
          <cell r="AH248">
            <v>10.845558490967976</v>
          </cell>
          <cell r="AI248">
            <v>10.465898264854449</v>
          </cell>
          <cell r="AJ248">
            <v>10.682580471643796</v>
          </cell>
          <cell r="AK248">
            <v>10.682580471643796</v>
          </cell>
          <cell r="AL248">
            <v>14.650777788678459</v>
          </cell>
          <cell r="AM248">
            <v>10.845558490967976</v>
          </cell>
          <cell r="AN248">
            <v>10.465898264854449</v>
          </cell>
          <cell r="AO248">
            <v>10.682580471643796</v>
          </cell>
          <cell r="AP248">
            <v>10.682580471643796</v>
          </cell>
          <cell r="AQ248">
            <v>10.903748789185505</v>
          </cell>
          <cell r="AR248">
            <v>10.903748789185505</v>
          </cell>
          <cell r="AS248">
            <v>11.359917194772942</v>
          </cell>
          <cell r="AT248">
            <v>11.359917194772942</v>
          </cell>
        </row>
        <row r="249">
          <cell r="B249">
            <v>2.8072187007657488</v>
          </cell>
          <cell r="C249">
            <v>3.9608702216283858</v>
          </cell>
          <cell r="D249">
            <v>2.9610389035474318</v>
          </cell>
          <cell r="E249">
            <v>2.7687636500703263</v>
          </cell>
          <cell r="F249">
            <v>1.8458424333802181</v>
          </cell>
          <cell r="G249">
            <v>6.075898009876548</v>
          </cell>
          <cell r="H249">
            <v>0</v>
          </cell>
          <cell r="I249">
            <v>3.6147747653695905</v>
          </cell>
          <cell r="J249">
            <v>4.9991565904047528</v>
          </cell>
          <cell r="K249">
            <v>2.1150277882481654</v>
          </cell>
          <cell r="L249">
            <v>1.6535671799031129</v>
          </cell>
          <cell r="M249">
            <v>0</v>
          </cell>
          <cell r="N249">
            <v>0</v>
          </cell>
          <cell r="O249">
            <v>4.3454207285826003</v>
          </cell>
          <cell r="P249">
            <v>2.9994939542428534</v>
          </cell>
          <cell r="Q249">
            <v>11.574970259321779</v>
          </cell>
          <cell r="R249">
            <v>0</v>
          </cell>
          <cell r="S249">
            <v>0.7306459632130029</v>
          </cell>
          <cell r="T249">
            <v>9.9983131808095056</v>
          </cell>
          <cell r="U249">
            <v>26.610895081231462</v>
          </cell>
          <cell r="V249">
            <v>13.536177844788252</v>
          </cell>
          <cell r="W249">
            <v>12.036430867666843</v>
          </cell>
          <cell r="X249">
            <v>4.4607858806688592</v>
          </cell>
          <cell r="Y249">
            <v>15.684716547673702</v>
          </cell>
          <cell r="Z249">
            <v>11.404541922729859</v>
          </cell>
          <cell r="AA249">
            <v>9.1703187975166962</v>
          </cell>
          <cell r="AB249">
            <v>36.259577267920257</v>
          </cell>
          <cell r="AC249">
            <v>0</v>
          </cell>
          <cell r="AD249">
            <v>24.803507698546646</v>
          </cell>
          <cell r="AE249">
            <v>24.198818848909539</v>
          </cell>
          <cell r="AF249">
            <v>14.377451353303176</v>
          </cell>
          <cell r="AG249">
            <v>16.990594012843662</v>
          </cell>
          <cell r="AH249">
            <v>10.625570487701921</v>
          </cell>
          <cell r="AI249">
            <v>10.253611173914098</v>
          </cell>
          <cell r="AJ249">
            <v>10.465898264854449</v>
          </cell>
          <cell r="AK249">
            <v>10.465898264854449</v>
          </cell>
          <cell r="AL249">
            <v>14.353605876811486</v>
          </cell>
          <cell r="AM249">
            <v>10.625570487701921</v>
          </cell>
          <cell r="AN249">
            <v>10.253611173914098</v>
          </cell>
          <cell r="AO249">
            <v>10.465898264854449</v>
          </cell>
          <cell r="AP249">
            <v>10.465898264854449</v>
          </cell>
          <cell r="AQ249">
            <v>10.682580471643796</v>
          </cell>
          <cell r="AR249">
            <v>10.682580471643796</v>
          </cell>
          <cell r="AS249">
            <v>11.129496096308811</v>
          </cell>
          <cell r="AT249">
            <v>11.129496096308811</v>
          </cell>
        </row>
        <row r="250">
          <cell r="B250">
            <v>2.7502779321343427</v>
          </cell>
          <cell r="C250">
            <v>3.8805291371210595</v>
          </cell>
          <cell r="D250">
            <v>2.9009780927992366</v>
          </cell>
          <cell r="E250">
            <v>2.712602891968118</v>
          </cell>
          <cell r="F250">
            <v>1.8084019279787458</v>
          </cell>
          <cell r="G250">
            <v>5.9526563462633684</v>
          </cell>
          <cell r="H250">
            <v>0</v>
          </cell>
          <cell r="I250">
            <v>3.5414537756250404</v>
          </cell>
          <cell r="J250">
            <v>4.8977552216090983</v>
          </cell>
          <cell r="K250">
            <v>2.0721272091423115</v>
          </cell>
          <cell r="L250">
            <v>1.6200267271476272</v>
          </cell>
          <cell r="M250">
            <v>0</v>
          </cell>
          <cell r="N250">
            <v>0</v>
          </cell>
          <cell r="O250">
            <v>4.2572795387833011</v>
          </cell>
          <cell r="P250">
            <v>2.9386531329654608</v>
          </cell>
          <cell r="Q250">
            <v>11.34018709003338</v>
          </cell>
          <cell r="R250">
            <v>0</v>
          </cell>
          <cell r="S250">
            <v>0.71582576315825341</v>
          </cell>
          <cell r="T250">
            <v>9.7955104432181965</v>
          </cell>
          <cell r="U250">
            <v>26.071127795026904</v>
          </cell>
          <cell r="V250">
            <v>13.261614138510788</v>
          </cell>
          <cell r="W250">
            <v>11.792287572028075</v>
          </cell>
          <cell r="X250">
            <v>4.3703046592819677</v>
          </cell>
          <cell r="Y250">
            <v>15.366572537110274</v>
          </cell>
          <cell r="Z250">
            <v>11.173215669883156</v>
          </cell>
          <cell r="AA250">
            <v>8.9843108456662772</v>
          </cell>
          <cell r="AB250">
            <v>35.524099052659707</v>
          </cell>
          <cell r="AC250">
            <v>0</v>
          </cell>
          <cell r="AD250">
            <v>24.300400907214364</v>
          </cell>
          <cell r="AE250">
            <v>23.707977381925438</v>
          </cell>
          <cell r="AF250">
            <v>14.085823511555606</v>
          </cell>
          <cell r="AG250">
            <v>16.64596198174057</v>
          </cell>
          <cell r="AH250">
            <v>10.410044654053161</v>
          </cell>
          <cell r="AI250">
            <v>10.045630049632267</v>
          </cell>
          <cell r="AJ250">
            <v>10.253611173914098</v>
          </cell>
          <cell r="AK250">
            <v>10.253611173914098</v>
          </cell>
          <cell r="AL250">
            <v>14.062461709442207</v>
          </cell>
          <cell r="AM250">
            <v>10.410044654053161</v>
          </cell>
          <cell r="AN250">
            <v>10.045630049632267</v>
          </cell>
          <cell r="AO250">
            <v>10.253611173914098</v>
          </cell>
          <cell r="AP250">
            <v>10.253611173914098</v>
          </cell>
          <cell r="AQ250">
            <v>10.465898264854449</v>
          </cell>
          <cell r="AR250">
            <v>10.465898264854449</v>
          </cell>
          <cell r="AS250">
            <v>10.903748789185505</v>
          </cell>
          <cell r="AT250">
            <v>10.903748789185505</v>
          </cell>
        </row>
        <row r="251">
          <cell r="B251">
            <v>2.6944921327012579</v>
          </cell>
          <cell r="C251">
            <v>3.801817666688077</v>
          </cell>
          <cell r="D251">
            <v>2.8421355372328323</v>
          </cell>
          <cell r="E251">
            <v>2.6575812815683633</v>
          </cell>
          <cell r="F251">
            <v>1.7717208543789091</v>
          </cell>
          <cell r="G251">
            <v>5.8319144789972395</v>
          </cell>
          <cell r="H251">
            <v>0</v>
          </cell>
          <cell r="I251">
            <v>3.4696200064920273</v>
          </cell>
          <cell r="J251">
            <v>4.7984106472762074</v>
          </cell>
          <cell r="K251">
            <v>2.0300968123091656</v>
          </cell>
          <cell r="L251">
            <v>1.5871665987144403</v>
          </cell>
          <cell r="M251">
            <v>0</v>
          </cell>
          <cell r="N251">
            <v>0</v>
          </cell>
          <cell r="O251">
            <v>4.1709261780170195</v>
          </cell>
          <cell r="P251">
            <v>2.8790463883657265</v>
          </cell>
          <cell r="Q251">
            <v>11.110166191001072</v>
          </cell>
          <cell r="R251">
            <v>0</v>
          </cell>
          <cell r="S251">
            <v>0.70130617152498476</v>
          </cell>
          <cell r="T251">
            <v>9.5968212945524147</v>
          </cell>
          <cell r="U251">
            <v>25.542308983962592</v>
          </cell>
          <cell r="V251">
            <v>12.992619598778655</v>
          </cell>
          <cell r="W251">
            <v>11.553096404595808</v>
          </cell>
          <cell r="X251">
            <v>4.2816587314156962</v>
          </cell>
          <cell r="Y251">
            <v>15.054881662703291</v>
          </cell>
          <cell r="Z251">
            <v>10.946581568252929</v>
          </cell>
          <cell r="AA251">
            <v>8.8020758224255982</v>
          </cell>
          <cell r="AB251">
            <v>34.803539053381819</v>
          </cell>
          <cell r="AC251">
            <v>0</v>
          </cell>
          <cell r="AD251">
            <v>23.807498980716559</v>
          </cell>
          <cell r="AE251">
            <v>23.227091993674577</v>
          </cell>
          <cell r="AF251">
            <v>13.800110960076976</v>
          </cell>
          <cell r="AG251">
            <v>16.308320361730374</v>
          </cell>
          <cell r="AH251">
            <v>10.198890480733015</v>
          </cell>
          <cell r="AI251">
            <v>9.8418675510934897</v>
          </cell>
          <cell r="AJ251">
            <v>10.045630049632267</v>
          </cell>
          <cell r="AK251">
            <v>10.045630049632267</v>
          </cell>
          <cell r="AL251">
            <v>13.777223021638179</v>
          </cell>
          <cell r="AM251">
            <v>10.198890480733015</v>
          </cell>
          <cell r="AN251">
            <v>9.8418675510934897</v>
          </cell>
          <cell r="AO251">
            <v>10.045630049632267</v>
          </cell>
          <cell r="AP251">
            <v>10.045630049632267</v>
          </cell>
          <cell r="AQ251">
            <v>10.253611173914098</v>
          </cell>
          <cell r="AR251">
            <v>10.253611173914098</v>
          </cell>
          <cell r="AS251">
            <v>10.682580471643796</v>
          </cell>
          <cell r="AT251">
            <v>10.682580471643796</v>
          </cell>
        </row>
        <row r="252">
          <cell r="B252">
            <v>2.6398378754232503</v>
          </cell>
          <cell r="C252">
            <v>3.7247027557341759</v>
          </cell>
          <cell r="D252">
            <v>2.784486526131372</v>
          </cell>
          <cell r="E252">
            <v>2.6036757127462189</v>
          </cell>
          <cell r="F252">
            <v>1.7357838084974795</v>
          </cell>
          <cell r="G252">
            <v>5.7136217029708671</v>
          </cell>
          <cell r="H252">
            <v>0</v>
          </cell>
          <cell r="I252">
            <v>3.3992432916408943</v>
          </cell>
          <cell r="J252">
            <v>4.7010811480140022</v>
          </cell>
          <cell r="K252">
            <v>1.9889189472366942</v>
          </cell>
          <cell r="L252">
            <v>1.5549729951123261</v>
          </cell>
          <cell r="M252">
            <v>0</v>
          </cell>
          <cell r="N252">
            <v>0</v>
          </cell>
          <cell r="O252">
            <v>4.086324382504487</v>
          </cell>
          <cell r="P252">
            <v>2.820648688808403</v>
          </cell>
          <cell r="Q252">
            <v>10.884810965786274</v>
          </cell>
          <cell r="R252">
            <v>0</v>
          </cell>
          <cell r="S252">
            <v>0.68708109086358549</v>
          </cell>
          <cell r="T252">
            <v>9.4021622960280045</v>
          </cell>
          <cell r="U252">
            <v>25.024216572505313</v>
          </cell>
          <cell r="V252">
            <v>12.729081262314837</v>
          </cell>
          <cell r="W252">
            <v>11.318756917910651</v>
          </cell>
          <cell r="X252">
            <v>4.1948108705355747</v>
          </cell>
          <cell r="Y252">
            <v>14.749513031005538</v>
          </cell>
          <cell r="Z252">
            <v>10.72454444367383</v>
          </cell>
          <cell r="AA252">
            <v>8.6235371988605323</v>
          </cell>
          <cell r="AB252">
            <v>34.097594673539902</v>
          </cell>
          <cell r="AC252">
            <v>0</v>
          </cell>
          <cell r="AD252">
            <v>23.324594926684849</v>
          </cell>
          <cell r="AE252">
            <v>22.755960738090025</v>
          </cell>
          <cell r="AF252">
            <v>13.520193714922145</v>
          </cell>
          <cell r="AG252">
            <v>15.977527361444778</v>
          </cell>
          <cell r="AH252">
            <v>9.9920192943156341</v>
          </cell>
          <cell r="AI252">
            <v>9.6422381089788125</v>
          </cell>
          <cell r="AJ252">
            <v>9.8418675510934897</v>
          </cell>
          <cell r="AK252">
            <v>9.8418675510934897</v>
          </cell>
          <cell r="AL252">
            <v>13.497770028451582</v>
          </cell>
          <cell r="AM252">
            <v>9.9920192943156341</v>
          </cell>
          <cell r="AN252">
            <v>9.6422381089788125</v>
          </cell>
          <cell r="AO252">
            <v>9.8418675510934897</v>
          </cell>
          <cell r="AP252">
            <v>9.8418675510934897</v>
          </cell>
          <cell r="AQ252">
            <v>10.045630049632267</v>
          </cell>
          <cell r="AR252">
            <v>10.045630049632267</v>
          </cell>
          <cell r="AS252">
            <v>10.465898264854449</v>
          </cell>
          <cell r="AT252">
            <v>10.465898264854449</v>
          </cell>
        </row>
        <row r="253">
          <cell r="B253">
            <v>2.5862922084440818</v>
          </cell>
          <cell r="C253">
            <v>3.6491520201334309</v>
          </cell>
          <cell r="D253">
            <v>2.72800685000266</v>
          </cell>
          <cell r="E253">
            <v>2.5508635480544362</v>
          </cell>
          <cell r="F253">
            <v>1.7005756987029577</v>
          </cell>
          <cell r="G253">
            <v>5.597728341563899</v>
          </cell>
          <cell r="H253">
            <v>0</v>
          </cell>
          <cell r="I253">
            <v>3.3302940766266222</v>
          </cell>
          <cell r="J253">
            <v>4.6057258506538385</v>
          </cell>
          <cell r="K253">
            <v>1.9485763214304712</v>
          </cell>
          <cell r="L253">
            <v>1.5234323967547336</v>
          </cell>
          <cell r="M253">
            <v>0</v>
          </cell>
          <cell r="N253">
            <v>0</v>
          </cell>
          <cell r="O253">
            <v>4.0034386240298838</v>
          </cell>
          <cell r="P253">
            <v>2.7634355103923052</v>
          </cell>
          <cell r="Q253">
            <v>10.664026777283127</v>
          </cell>
          <cell r="R253">
            <v>0</v>
          </cell>
          <cell r="S253">
            <v>0.67314454740325391</v>
          </cell>
          <cell r="T253">
            <v>9.2114517013076771</v>
          </cell>
          <cell r="U253">
            <v>24.516632989634289</v>
          </cell>
          <cell r="V253">
            <v>12.470888457155011</v>
          </cell>
          <cell r="W253">
            <v>11.089170701958873</v>
          </cell>
          <cell r="X253">
            <v>4.1097246051988137</v>
          </cell>
          <cell r="Y253">
            <v>14.450338403572593</v>
          </cell>
          <cell r="Z253">
            <v>10.507011052464273</v>
          </cell>
          <cell r="AA253">
            <v>8.4486199983265315</v>
          </cell>
          <cell r="AB253">
            <v>33.405969454363401</v>
          </cell>
          <cell r="AC253">
            <v>0</v>
          </cell>
          <cell r="AD253">
            <v>22.851485951320964</v>
          </cell>
          <cell r="AE253">
            <v>22.294385765317333</v>
          </cell>
          <cell r="AF253">
            <v>13.24595422586375</v>
          </cell>
          <cell r="AG253">
            <v>15.653444065568394</v>
          </cell>
          <cell r="AH253">
            <v>9.7893442199999168</v>
          </cell>
          <cell r="AI253">
            <v>9.4466578896312701</v>
          </cell>
          <cell r="AJ253">
            <v>9.6422381089788125</v>
          </cell>
          <cell r="AK253">
            <v>9.6422381089788125</v>
          </cell>
          <cell r="AL253">
            <v>13.223985374615976</v>
          </cell>
          <cell r="AM253">
            <v>9.7893442199999168</v>
          </cell>
          <cell r="AN253">
            <v>9.4466578896312701</v>
          </cell>
          <cell r="AO253">
            <v>9.6422381089788125</v>
          </cell>
          <cell r="AP253">
            <v>9.6422381089788125</v>
          </cell>
          <cell r="AQ253">
            <v>9.8418675510934897</v>
          </cell>
          <cell r="AR253">
            <v>9.8418675510934897</v>
          </cell>
          <cell r="AS253">
            <v>10.253611173914098</v>
          </cell>
          <cell r="AT253">
            <v>10.253611173914098</v>
          </cell>
        </row>
        <row r="254">
          <cell r="B254">
            <v>2.5338326454559716</v>
          </cell>
          <cell r="C254">
            <v>3.5751337326296588</v>
          </cell>
          <cell r="D254">
            <v>2.6726727904124612</v>
          </cell>
          <cell r="E254">
            <v>2.4991226092168479</v>
          </cell>
          <cell r="F254">
            <v>1.6660817394778988</v>
          </cell>
          <cell r="G254">
            <v>5.4841857257814137</v>
          </cell>
          <cell r="H254">
            <v>0</v>
          </cell>
          <cell r="I254">
            <v>3.2627434064775489</v>
          </cell>
          <cell r="J254">
            <v>4.5123047110859709</v>
          </cell>
          <cell r="K254">
            <v>1.909051993151758</v>
          </cell>
          <cell r="L254">
            <v>1.4925315582822851</v>
          </cell>
          <cell r="M254">
            <v>0</v>
          </cell>
          <cell r="N254">
            <v>0</v>
          </cell>
          <cell r="O254">
            <v>3.9222340950208912</v>
          </cell>
          <cell r="P254">
            <v>2.7073828266515845</v>
          </cell>
          <cell r="Q254">
            <v>10.447720907975986</v>
          </cell>
          <cell r="R254">
            <v>0</v>
          </cell>
          <cell r="S254">
            <v>0.65949068854333481</v>
          </cell>
          <cell r="T254">
            <v>9.0246094221719417</v>
          </cell>
          <cell r="U254">
            <v>24.019345077473023</v>
          </cell>
          <cell r="V254">
            <v>12.217932756171246</v>
          </cell>
          <cell r="W254">
            <v>10.864241342845467</v>
          </cell>
          <cell r="X254">
            <v>4.0263642037382548</v>
          </cell>
          <cell r="Y254">
            <v>14.157232143109558</v>
          </cell>
          <cell r="Z254">
            <v>10.293890042269094</v>
          </cell>
          <cell r="AA254">
            <v>8.2772507649824547</v>
          </cell>
          <cell r="AB254">
            <v>32.728372950361106</v>
          </cell>
          <cell r="AC254">
            <v>0</v>
          </cell>
          <cell r="AD254">
            <v>22.387973374234235</v>
          </cell>
          <cell r="AE254">
            <v>21.842173238628209</v>
          </cell>
          <cell r="AF254">
            <v>12.977277327027418</v>
          </cell>
          <cell r="AG254">
            <v>15.335934376501756</v>
          </cell>
          <cell r="AH254">
            <v>9.5907801451267503</v>
          </cell>
          <cell r="AI254">
            <v>9.2550447598502483</v>
          </cell>
          <cell r="AJ254">
            <v>9.4466578896312701</v>
          </cell>
          <cell r="AK254">
            <v>9.4466578896312701</v>
          </cell>
          <cell r="AL254">
            <v>12.955754085263385</v>
          </cell>
          <cell r="AM254">
            <v>9.5907801451267503</v>
          </cell>
          <cell r="AN254">
            <v>9.2550447598502483</v>
          </cell>
          <cell r="AO254">
            <v>9.4466578896312701</v>
          </cell>
          <cell r="AP254">
            <v>9.4466578896312701</v>
          </cell>
          <cell r="AQ254">
            <v>9.6422381089788125</v>
          </cell>
          <cell r="AR254">
            <v>9.6422381089788125</v>
          </cell>
          <cell r="AS254">
            <v>10.045630049632267</v>
          </cell>
          <cell r="AT254">
            <v>10.045630049632267</v>
          </cell>
        </row>
        <row r="255">
          <cell r="B255">
            <v>2.482437156256553</v>
          </cell>
          <cell r="C255">
            <v>3.5026168095126713</v>
          </cell>
          <cell r="D255">
            <v>2.6184611100240334</v>
          </cell>
          <cell r="E255">
            <v>2.448431167814682</v>
          </cell>
          <cell r="F255">
            <v>1.6322874452097882</v>
          </cell>
          <cell r="G255">
            <v>5.3729461738155493</v>
          </cell>
          <cell r="H255">
            <v>0</v>
          </cell>
          <cell r="I255">
            <v>3.196562913535832</v>
          </cell>
          <cell r="J255">
            <v>4.4207784974431714</v>
          </cell>
          <cell r="K255">
            <v>1.8703293643028811</v>
          </cell>
          <cell r="L255">
            <v>1.4622575030004359</v>
          </cell>
          <cell r="M255">
            <v>0</v>
          </cell>
          <cell r="N255">
            <v>0</v>
          </cell>
          <cell r="O255">
            <v>3.8426766939313803</v>
          </cell>
          <cell r="P255">
            <v>2.6524670984659044</v>
          </cell>
          <cell r="Q255">
            <v>10.235802521003041</v>
          </cell>
          <cell r="R255">
            <v>0</v>
          </cell>
          <cell r="S255">
            <v>0.64611378039554102</v>
          </cell>
          <cell r="T255">
            <v>8.8415569948863428</v>
          </cell>
          <cell r="U255">
            <v>23.532144001774427</v>
          </cell>
          <cell r="V255">
            <v>11.970107931538434</v>
          </cell>
          <cell r="W255">
            <v>10.643874382305496</v>
          </cell>
          <cell r="X255">
            <v>3.9446946592569869</v>
          </cell>
          <cell r="Y255">
            <v>13.870071160710143</v>
          </cell>
          <cell r="Z255">
            <v>10.085091913696465</v>
          </cell>
          <cell r="AA255">
            <v>8.1093575329430596</v>
          </cell>
          <cell r="AB255">
            <v>32.064520607349664</v>
          </cell>
          <cell r="AC255">
            <v>0</v>
          </cell>
          <cell r="AD255">
            <v>21.933862545006498</v>
          </cell>
          <cell r="AE255">
            <v>21.399133253019478</v>
          </cell>
          <cell r="AF255">
            <v>12.714050188528272</v>
          </cell>
          <cell r="AG255">
            <v>15.024864957207631</v>
          </cell>
          <cell r="AH255">
            <v>9.3962436834362606</v>
          </cell>
          <cell r="AI255">
            <v>9.0673182523999429</v>
          </cell>
          <cell r="AJ255">
            <v>9.2550447598502483</v>
          </cell>
          <cell r="AK255">
            <v>9.2550447598502483</v>
          </cell>
          <cell r="AL255">
            <v>12.692963517641012</v>
          </cell>
          <cell r="AM255">
            <v>9.3962436834362606</v>
          </cell>
          <cell r="AN255">
            <v>9.0673182523999429</v>
          </cell>
          <cell r="AO255">
            <v>9.2550447598502483</v>
          </cell>
          <cell r="AP255">
            <v>9.2550447598502483</v>
          </cell>
          <cell r="AQ255">
            <v>9.4466578896312701</v>
          </cell>
          <cell r="AR255">
            <v>9.4466578896312701</v>
          </cell>
          <cell r="AS255">
            <v>9.8418675510934897</v>
          </cell>
          <cell r="AT255">
            <v>9.8418675510934897</v>
          </cell>
        </row>
        <row r="256">
          <cell r="B256">
            <v>2.4320841574973713</v>
          </cell>
          <cell r="C256">
            <v>3.4315707975647847</v>
          </cell>
          <cell r="D256">
            <v>2.5653490428396912</v>
          </cell>
          <cell r="E256">
            <v>2.3987679361617902</v>
          </cell>
          <cell r="F256">
            <v>1.5991786241078605</v>
          </cell>
          <cell r="G256">
            <v>5.2639629710217042</v>
          </cell>
          <cell r="H256">
            <v>0</v>
          </cell>
          <cell r="I256">
            <v>3.131724805544557</v>
          </cell>
          <cell r="J256">
            <v>4.3311087736254503</v>
          </cell>
          <cell r="K256">
            <v>1.8323921734569222</v>
          </cell>
          <cell r="L256">
            <v>1.432597517429959</v>
          </cell>
          <cell r="M256">
            <v>0</v>
          </cell>
          <cell r="N256">
            <v>0</v>
          </cell>
          <cell r="O256">
            <v>3.7647330109205921</v>
          </cell>
          <cell r="P256">
            <v>2.5986652641752719</v>
          </cell>
          <cell r="Q256">
            <v>10.028182622009703</v>
          </cell>
          <cell r="R256">
            <v>0</v>
          </cell>
          <cell r="S256">
            <v>0.63300820537602798</v>
          </cell>
          <cell r="T256">
            <v>8.6622175472509007</v>
          </cell>
          <cell r="U256">
            <v>23.054825164221636</v>
          </cell>
          <cell r="V256">
            <v>11.727309910124298</v>
          </cell>
          <cell r="W256">
            <v>10.427977278036675</v>
          </cell>
          <cell r="X256">
            <v>3.8646816749273283</v>
          </cell>
          <cell r="Y256">
            <v>13.588734864165916</v>
          </cell>
          <cell r="Z256">
            <v>9.8805289827329421</v>
          </cell>
          <cell r="AA256">
            <v>7.9448697960571861</v>
          </cell>
          <cell r="AB256">
            <v>31.414133642956045</v>
          </cell>
          <cell r="AC256">
            <v>0</v>
          </cell>
          <cell r="AD256">
            <v>21.488962761449343</v>
          </cell>
          <cell r="AE256">
            <v>20.965079755463186</v>
          </cell>
          <cell r="AF256">
            <v>12.456162269088439</v>
          </cell>
          <cell r="AG256">
            <v>14.720105175216613</v>
          </cell>
          <cell r="AH256">
            <v>9.2056531400500585</v>
          </cell>
          <cell r="AI256">
            <v>8.8833995322174388</v>
          </cell>
          <cell r="AJ256">
            <v>9.0673182523999429</v>
          </cell>
          <cell r="AK256">
            <v>9.0673182523999429</v>
          </cell>
          <cell r="AL256">
            <v>12.435503313807329</v>
          </cell>
          <cell r="AM256">
            <v>9.2056531400500585</v>
          </cell>
          <cell r="AN256">
            <v>8.8833995322174388</v>
          </cell>
          <cell r="AO256">
            <v>9.0673182523999429</v>
          </cell>
          <cell r="AP256">
            <v>9.0673182523999429</v>
          </cell>
          <cell r="AQ256">
            <v>9.2550447598502483</v>
          </cell>
          <cell r="AR256">
            <v>9.2550447598502483</v>
          </cell>
          <cell r="AS256">
            <v>9.6422381089788125</v>
          </cell>
          <cell r="AT256">
            <v>9.6422381089788125</v>
          </cell>
        </row>
        <row r="257">
          <cell r="B257">
            <v>2.3827525036200337</v>
          </cell>
          <cell r="C257">
            <v>3.3619658612721026</v>
          </cell>
          <cell r="D257">
            <v>2.5133142846403076</v>
          </cell>
          <cell r="E257">
            <v>2.3501120583649642</v>
          </cell>
          <cell r="F257">
            <v>1.5667413722433097</v>
          </cell>
          <cell r="G257">
            <v>5.1571903503008913</v>
          </cell>
          <cell r="H257">
            <v>0</v>
          </cell>
          <cell r="I257">
            <v>3.0682018539764786</v>
          </cell>
          <cell r="J257">
            <v>4.2432578831589591</v>
          </cell>
          <cell r="K257">
            <v>1.7952244890287912</v>
          </cell>
          <cell r="L257">
            <v>1.4035391459679656</v>
          </cell>
          <cell r="M257">
            <v>0</v>
          </cell>
          <cell r="N257">
            <v>0</v>
          </cell>
          <cell r="O257">
            <v>3.6883703138227952</v>
          </cell>
          <cell r="P257">
            <v>2.5459547298953771</v>
          </cell>
          <cell r="Q257">
            <v>9.8247740217757489</v>
          </cell>
          <cell r="R257">
            <v>0</v>
          </cell>
          <cell r="S257">
            <v>0.62016845984630997</v>
          </cell>
          <cell r="T257">
            <v>8.4865157663179183</v>
          </cell>
          <cell r="U257">
            <v>22.587188116507697</v>
          </cell>
          <cell r="V257">
            <v>11.489436729784259</v>
          </cell>
          <cell r="W257">
            <v>10.216459364836583</v>
          </cell>
          <cell r="X257">
            <v>3.786291649587997</v>
          </cell>
          <cell r="Y257">
            <v>13.313105107324054</v>
          </cell>
          <cell r="Z257">
            <v>9.6801153439208925</v>
          </cell>
          <cell r="AA257">
            <v>7.7837184782989599</v>
          </cell>
          <cell r="AB257">
            <v>30.776938929543903</v>
          </cell>
          <cell r="AC257">
            <v>0</v>
          </cell>
          <cell r="AD257">
            <v>21.053087189519442</v>
          </cell>
          <cell r="AE257">
            <v>20.539830466774291</v>
          </cell>
          <cell r="AF257">
            <v>12.203505269615638</v>
          </cell>
          <cell r="AG257">
            <v>14.421527047768498</v>
          </cell>
          <cell r="AH257">
            <v>9.0189284771637723</v>
          </cell>
          <cell r="AI257">
            <v>8.7032113633062131</v>
          </cell>
          <cell r="AJ257">
            <v>8.8833995322174388</v>
          </cell>
          <cell r="AK257">
            <v>8.8833995322174388</v>
          </cell>
          <cell r="AL257">
            <v>12.18326535428767</v>
          </cell>
          <cell r="AM257">
            <v>9.0189284771637723</v>
          </cell>
          <cell r="AN257">
            <v>8.7032113633062131</v>
          </cell>
          <cell r="AO257">
            <v>8.8833995322174388</v>
          </cell>
          <cell r="AP257">
            <v>8.8833995322174388</v>
          </cell>
          <cell r="AQ257">
            <v>9.0673182523999429</v>
          </cell>
          <cell r="AR257">
            <v>9.0673182523999429</v>
          </cell>
          <cell r="AS257">
            <v>9.4466578896312701</v>
          </cell>
          <cell r="AT257">
            <v>9.4466578896312701</v>
          </cell>
        </row>
        <row r="258">
          <cell r="B258">
            <v>2.3344214779762096</v>
          </cell>
          <cell r="C258">
            <v>3.2937727702952002</v>
          </cell>
          <cell r="D258">
            <v>2.46233498361874</v>
          </cell>
          <cell r="E258">
            <v>2.3024431015655762</v>
          </cell>
          <cell r="F258">
            <v>1.5349620677103843</v>
          </cell>
          <cell r="G258">
            <v>5.0525834728800119</v>
          </cell>
          <cell r="H258">
            <v>0</v>
          </cell>
          <cell r="I258">
            <v>3.0059673825995001</v>
          </cell>
          <cell r="J258">
            <v>4.1571889333822867</v>
          </cell>
          <cell r="K258">
            <v>1.7588107025848143</v>
          </cell>
          <cell r="L258">
            <v>1.3750701856572201</v>
          </cell>
          <cell r="M258">
            <v>0</v>
          </cell>
          <cell r="N258">
            <v>0</v>
          </cell>
          <cell r="O258">
            <v>3.6135565344015337</v>
          </cell>
          <cell r="P258">
            <v>2.4943133600293734</v>
          </cell>
          <cell r="Q258">
            <v>9.6254912996005295</v>
          </cell>
          <cell r="R258">
            <v>0</v>
          </cell>
          <cell r="S258">
            <v>0.60758915180202699</v>
          </cell>
          <cell r="T258">
            <v>8.3143778667645734</v>
          </cell>
          <cell r="U258">
            <v>22.129036476158024</v>
          </cell>
          <cell r="V258">
            <v>11.256388496542808</v>
          </cell>
          <cell r="W258">
            <v>10.009231816528132</v>
          </cell>
          <cell r="X258">
            <v>3.7094916636334276</v>
          </cell>
          <cell r="Y258">
            <v>13.043066140472293</v>
          </cell>
          <cell r="Z258">
            <v>9.4837668342828056</v>
          </cell>
          <cell r="AA258">
            <v>7.6258359047595627</v>
          </cell>
          <cell r="AB258">
            <v>30.15266887951466</v>
          </cell>
          <cell r="AC258">
            <v>0</v>
          </cell>
          <cell r="AD258">
            <v>20.62605278485826</v>
          </cell>
          <cell r="AE258">
            <v>20.123206805063194</v>
          </cell>
          <cell r="AF258">
            <v>11.955973087723368</v>
          </cell>
          <cell r="AG258">
            <v>14.129005188066385</v>
          </cell>
          <cell r="AH258">
            <v>8.8359912804354597</v>
          </cell>
          <cell r="AI258">
            <v>8.526678076301156</v>
          </cell>
          <cell r="AJ258">
            <v>8.7032113633062131</v>
          </cell>
          <cell r="AK258">
            <v>8.7032113633062131</v>
          </cell>
          <cell r="AL258">
            <v>11.936143712669836</v>
          </cell>
          <cell r="AM258">
            <v>8.8359912804354597</v>
          </cell>
          <cell r="AN258">
            <v>8.526678076301156</v>
          </cell>
          <cell r="AO258">
            <v>8.7032113633062131</v>
          </cell>
          <cell r="AP258">
            <v>8.7032113633062131</v>
          </cell>
          <cell r="AQ258">
            <v>8.8833995322174388</v>
          </cell>
          <cell r="AR258">
            <v>8.8833995322174388</v>
          </cell>
          <cell r="AS258">
            <v>9.2550447598502483</v>
          </cell>
          <cell r="AT258">
            <v>9.2550447598502483</v>
          </cell>
        </row>
        <row r="259">
          <cell r="B259">
            <v>2.618035209504205</v>
          </cell>
          <cell r="C259">
            <v>3.6939400901223731</v>
          </cell>
          <cell r="D259">
            <v>2.7614891935866264</v>
          </cell>
          <cell r="E259">
            <v>2.5821717134835991</v>
          </cell>
          <cell r="F259">
            <v>1.7214478089890668</v>
          </cell>
          <cell r="G259">
            <v>5.6664323712556746</v>
          </cell>
          <cell r="H259">
            <v>0</v>
          </cell>
          <cell r="I259">
            <v>3.3711686259369182</v>
          </cell>
          <cell r="J259">
            <v>4.6622544826787164</v>
          </cell>
          <cell r="K259">
            <v>1.9724922811333041</v>
          </cell>
          <cell r="L259">
            <v>1.5421303288860393</v>
          </cell>
          <cell r="M259">
            <v>0</v>
          </cell>
          <cell r="N259">
            <v>0</v>
          </cell>
          <cell r="O259">
            <v>4.0525750503284312</v>
          </cell>
          <cell r="P259">
            <v>2.7973526896072323</v>
          </cell>
          <cell r="Q259">
            <v>10.794912302202269</v>
          </cell>
          <cell r="R259">
            <v>0</v>
          </cell>
          <cell r="S259">
            <v>0.68140642439150545</v>
          </cell>
          <cell r="T259">
            <v>9.3245089653574329</v>
          </cell>
          <cell r="U259">
            <v>24.817539246259024</v>
          </cell>
          <cell r="V259">
            <v>12.623950599253142</v>
          </cell>
          <cell r="W259">
            <v>11.225274254449543</v>
          </cell>
          <cell r="X259">
            <v>4.1601655383902418</v>
          </cell>
          <cell r="Y259">
            <v>14.62769543452452</v>
          </cell>
          <cell r="Z259">
            <v>10.635969436164372</v>
          </cell>
          <cell r="AA259">
            <v>8.5523146051029286</v>
          </cell>
          <cell r="AB259">
            <v>33.815979475791821</v>
          </cell>
          <cell r="AC259">
            <v>0</v>
          </cell>
          <cell r="AD259">
            <v>23.131954933290547</v>
          </cell>
          <cell r="AE259">
            <v>22.568017147213283</v>
          </cell>
          <cell r="AF259">
            <v>13.408529180720421</v>
          </cell>
          <cell r="AG259">
            <v>15.845567480681975</v>
          </cell>
          <cell r="AH259">
            <v>9.9094942799733499</v>
          </cell>
          <cell r="AI259">
            <v>9.5626019698965052</v>
          </cell>
          <cell r="AJ259">
            <v>9.7605826539285161</v>
          </cell>
          <cell r="AK259">
            <v>9.7605826539285161</v>
          </cell>
          <cell r="AL259">
            <v>13.386290693556724</v>
          </cell>
          <cell r="AM259">
            <v>9.9094942799733499</v>
          </cell>
          <cell r="AN259">
            <v>9.5626019698965052</v>
          </cell>
          <cell r="AO259">
            <v>9.7605826539285161</v>
          </cell>
          <cell r="AP259">
            <v>9.7605826539285161</v>
          </cell>
          <cell r="AQ259">
            <v>9.9626622590881837</v>
          </cell>
          <cell r="AR259">
            <v>9.9626622590881837</v>
          </cell>
          <cell r="AS259">
            <v>10.379459440131264</v>
          </cell>
          <cell r="AT259">
            <v>10.379459440131264</v>
          </cell>
        </row>
        <row r="262">
          <cell r="B262">
            <v>0.13352676858426435</v>
          </cell>
          <cell r="C262">
            <v>0.17111314565286531</v>
          </cell>
          <cell r="D262">
            <v>0.14332783326783533</v>
          </cell>
          <cell r="E262">
            <v>0.13202585453756682</v>
          </cell>
          <cell r="F262">
            <v>8.8934635732196746E-2</v>
          </cell>
          <cell r="G262">
            <v>0.28961777906036001</v>
          </cell>
          <cell r="H262">
            <v>2.1374653936784189E-2</v>
          </cell>
          <cell r="I262">
            <v>0.17265458790056473</v>
          </cell>
          <cell r="J262">
            <v>0.23592093985186555</v>
          </cell>
          <cell r="K262">
            <v>0.10507954926987223</v>
          </cell>
          <cell r="L262">
            <v>0.12496332755818158</v>
          </cell>
          <cell r="M262">
            <v>0</v>
          </cell>
          <cell r="N262">
            <v>4.420427204375621E-2</v>
          </cell>
          <cell r="O262">
            <v>0.23123316961074492</v>
          </cell>
          <cell r="P262">
            <v>0.14259499413970686</v>
          </cell>
          <cell r="Q262">
            <v>0.55422319579285328</v>
          </cell>
          <cell r="R262">
            <v>1.4511838836364999E-3</v>
          </cell>
          <cell r="S262">
            <v>3.5666847699550509E-2</v>
          </cell>
          <cell r="T262">
            <v>0.48389233953777139</v>
          </cell>
          <cell r="U262">
            <v>1.3023371251880582</v>
          </cell>
          <cell r="V262">
            <v>0.5894682172291702</v>
          </cell>
          <cell r="W262">
            <v>0.58817184087126329</v>
          </cell>
          <cell r="X262">
            <v>0.20170141393705593</v>
          </cell>
          <cell r="Y262">
            <v>0.70857105004816634</v>
          </cell>
          <cell r="Z262">
            <v>0.48401643306829845</v>
          </cell>
          <cell r="AA262">
            <v>0.38752632249643892</v>
          </cell>
          <cell r="AB262">
            <v>1.5801138056129034</v>
          </cell>
          <cell r="AC262">
            <v>2.5389386740258656E-3</v>
          </cell>
          <cell r="AD262">
            <v>1.1730352904058572</v>
          </cell>
          <cell r="AE262">
            <v>1.0058083580396815</v>
          </cell>
          <cell r="AF262">
            <v>0.60024152219349192</v>
          </cell>
          <cell r="AG262">
            <v>0.6763801854071898</v>
          </cell>
          <cell r="AH262">
            <v>0.4050868582210051</v>
          </cell>
          <cell r="AI262">
            <v>0.39257523667482092</v>
          </cell>
          <cell r="AJ262">
            <v>0.39231602566130119</v>
          </cell>
          <cell r="AK262">
            <v>0.39231602566130119</v>
          </cell>
          <cell r="AL262">
            <v>0.58199281553799642</v>
          </cell>
          <cell r="AM262">
            <v>0.40426605822100509</v>
          </cell>
          <cell r="AN262">
            <v>0.39257523667482092</v>
          </cell>
          <cell r="AO262">
            <v>0.39231602566130119</v>
          </cell>
          <cell r="AP262">
            <v>0.39231602566130119</v>
          </cell>
          <cell r="AQ262">
            <v>0.39205144803585673</v>
          </cell>
          <cell r="AR262">
            <v>0.39205144803585673</v>
          </cell>
          <cell r="AS262">
            <v>0.39150574621520434</v>
          </cell>
          <cell r="AT262">
            <v>0.39150574621520434</v>
          </cell>
          <cell r="BA262">
            <v>4.7445952</v>
          </cell>
        </row>
        <row r="264">
          <cell r="B264">
            <v>0.14935757477941752</v>
          </cell>
        </row>
      </sheetData>
      <sheetData sheetId="2"/>
      <sheetData sheetId="3"/>
      <sheetData sheetId="4"/>
      <sheetData sheetId="5" refreshError="1"/>
      <sheetData sheetId="6"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l"/>
      <sheetName val="Sheet1"/>
      <sheetName val="raw_e"/>
      <sheetName val="PURIFICACION"/>
      <sheetName val="MS"/>
      <sheetName val="MNORT"/>
      <sheetName val="CPR_E"/>
      <sheetName val="P_GRAPH"/>
      <sheetName val="S_GRAPH"/>
      <sheetName val="N_GRAPH"/>
      <sheetName val="CPR_MONTH"/>
      <sheetName val="FORECAST"/>
      <sheetName val="FIELD"/>
      <sheetName val="reserves"/>
      <sheetName val="CE_MAY_05"/>
      <sheetName val="WOR"/>
      <sheetName val="WCUT"/>
      <sheetName val="PORTAFOLIO"/>
    </sheetNames>
    <sheetDataSet>
      <sheetData sheetId="0" refreshError="1">
        <row r="58">
          <cell r="C58">
            <v>196</v>
          </cell>
          <cell r="F58">
            <v>161</v>
          </cell>
        </row>
      </sheetData>
      <sheetData sheetId="1"/>
      <sheetData sheetId="2" refreshError="1">
        <row r="3">
          <cell r="A3">
            <v>38472</v>
          </cell>
        </row>
        <row r="4">
          <cell r="A4">
            <v>34150</v>
          </cell>
        </row>
        <row r="5">
          <cell r="A5">
            <v>34181</v>
          </cell>
        </row>
        <row r="6">
          <cell r="A6">
            <v>34212</v>
          </cell>
        </row>
        <row r="7">
          <cell r="A7">
            <v>34242</v>
          </cell>
        </row>
        <row r="8">
          <cell r="A8">
            <v>34273</v>
          </cell>
        </row>
        <row r="9">
          <cell r="A9">
            <v>34303</v>
          </cell>
        </row>
        <row r="10">
          <cell r="A10">
            <v>34334</v>
          </cell>
        </row>
        <row r="11">
          <cell r="A11">
            <v>34365</v>
          </cell>
        </row>
        <row r="12">
          <cell r="A12">
            <v>34393</v>
          </cell>
        </row>
        <row r="13">
          <cell r="A13">
            <v>34424</v>
          </cell>
        </row>
        <row r="14">
          <cell r="A14">
            <v>34454</v>
          </cell>
        </row>
        <row r="15">
          <cell r="A15">
            <v>34485</v>
          </cell>
        </row>
        <row r="16">
          <cell r="A16">
            <v>34515</v>
          </cell>
        </row>
        <row r="17">
          <cell r="A17">
            <v>34546</v>
          </cell>
        </row>
        <row r="18">
          <cell r="A18">
            <v>34577</v>
          </cell>
        </row>
        <row r="19">
          <cell r="A19">
            <v>34607</v>
          </cell>
        </row>
        <row r="20">
          <cell r="A20">
            <v>34638</v>
          </cell>
        </row>
        <row r="21">
          <cell r="A21">
            <v>34668</v>
          </cell>
        </row>
        <row r="22">
          <cell r="A22">
            <v>34699</v>
          </cell>
        </row>
        <row r="23">
          <cell r="A23">
            <v>34730</v>
          </cell>
        </row>
        <row r="24">
          <cell r="A24">
            <v>34758</v>
          </cell>
        </row>
        <row r="25">
          <cell r="A25">
            <v>34789</v>
          </cell>
        </row>
        <row r="26">
          <cell r="A26">
            <v>34819</v>
          </cell>
        </row>
        <row r="27">
          <cell r="A27">
            <v>34850</v>
          </cell>
        </row>
        <row r="28">
          <cell r="A28">
            <v>34880</v>
          </cell>
        </row>
        <row r="29">
          <cell r="A29">
            <v>34911</v>
          </cell>
        </row>
        <row r="30">
          <cell r="A30">
            <v>34942</v>
          </cell>
        </row>
        <row r="31">
          <cell r="A31">
            <v>34972</v>
          </cell>
        </row>
        <row r="32">
          <cell r="A32">
            <v>35003</v>
          </cell>
        </row>
        <row r="33">
          <cell r="A33">
            <v>35033</v>
          </cell>
        </row>
        <row r="34">
          <cell r="A34">
            <v>35064</v>
          </cell>
        </row>
        <row r="35">
          <cell r="A35">
            <v>35095</v>
          </cell>
        </row>
        <row r="36">
          <cell r="A36">
            <v>35124</v>
          </cell>
        </row>
        <row r="37">
          <cell r="A37">
            <v>35155</v>
          </cell>
        </row>
        <row r="38">
          <cell r="A38">
            <v>35185</v>
          </cell>
        </row>
        <row r="39">
          <cell r="A39">
            <v>35216</v>
          </cell>
        </row>
        <row r="40">
          <cell r="A40">
            <v>35246</v>
          </cell>
        </row>
        <row r="41">
          <cell r="A41">
            <v>35277</v>
          </cell>
        </row>
        <row r="42">
          <cell r="A42">
            <v>35308</v>
          </cell>
        </row>
        <row r="43">
          <cell r="A43">
            <v>35338</v>
          </cell>
        </row>
        <row r="44">
          <cell r="A44">
            <v>35369</v>
          </cell>
        </row>
        <row r="45">
          <cell r="A45">
            <v>35399</v>
          </cell>
        </row>
        <row r="46">
          <cell r="A46">
            <v>35430</v>
          </cell>
        </row>
        <row r="47">
          <cell r="A47">
            <v>35461</v>
          </cell>
        </row>
        <row r="48">
          <cell r="A48">
            <v>35489</v>
          </cell>
        </row>
        <row r="49">
          <cell r="A49">
            <v>35520</v>
          </cell>
        </row>
        <row r="50">
          <cell r="A50">
            <v>35550</v>
          </cell>
        </row>
        <row r="51">
          <cell r="A51">
            <v>35581</v>
          </cell>
        </row>
        <row r="52">
          <cell r="A52">
            <v>35611</v>
          </cell>
        </row>
        <row r="53">
          <cell r="A53">
            <v>35642</v>
          </cell>
        </row>
        <row r="54">
          <cell r="A54">
            <v>35673</v>
          </cell>
        </row>
        <row r="55">
          <cell r="A55">
            <v>35703</v>
          </cell>
        </row>
        <row r="56">
          <cell r="A56">
            <v>35734</v>
          </cell>
        </row>
        <row r="57">
          <cell r="A57">
            <v>35764</v>
          </cell>
        </row>
        <row r="58">
          <cell r="A58">
            <v>35795</v>
          </cell>
        </row>
        <row r="59">
          <cell r="A59">
            <v>35826</v>
          </cell>
        </row>
        <row r="60">
          <cell r="A60">
            <v>35854</v>
          </cell>
        </row>
        <row r="61">
          <cell r="A61">
            <v>35885</v>
          </cell>
        </row>
        <row r="62">
          <cell r="A62">
            <v>35915</v>
          </cell>
        </row>
        <row r="63">
          <cell r="A63">
            <v>35946</v>
          </cell>
        </row>
        <row r="64">
          <cell r="A64">
            <v>35976</v>
          </cell>
        </row>
        <row r="65">
          <cell r="A65">
            <v>36007</v>
          </cell>
        </row>
        <row r="66">
          <cell r="A66">
            <v>36038</v>
          </cell>
        </row>
        <row r="67">
          <cell r="A67">
            <v>36068</v>
          </cell>
        </row>
        <row r="68">
          <cell r="A68">
            <v>36099</v>
          </cell>
        </row>
        <row r="69">
          <cell r="A69">
            <v>36129</v>
          </cell>
        </row>
        <row r="70">
          <cell r="A70">
            <v>36160</v>
          </cell>
        </row>
        <row r="71">
          <cell r="A71">
            <v>36191</v>
          </cell>
        </row>
        <row r="72">
          <cell r="A72">
            <v>36219</v>
          </cell>
        </row>
        <row r="73">
          <cell r="A73">
            <v>36250</v>
          </cell>
        </row>
        <row r="74">
          <cell r="A74">
            <v>36280</v>
          </cell>
        </row>
        <row r="75">
          <cell r="A75">
            <v>36311</v>
          </cell>
        </row>
        <row r="76">
          <cell r="A76">
            <v>36341</v>
          </cell>
        </row>
        <row r="77">
          <cell r="A77">
            <v>36372</v>
          </cell>
        </row>
        <row r="78">
          <cell r="A78">
            <v>36403</v>
          </cell>
        </row>
        <row r="79">
          <cell r="A79">
            <v>36433</v>
          </cell>
        </row>
        <row r="80">
          <cell r="A80">
            <v>36464</v>
          </cell>
        </row>
        <row r="81">
          <cell r="A81">
            <v>36494</v>
          </cell>
        </row>
        <row r="82">
          <cell r="A82">
            <v>36525</v>
          </cell>
        </row>
        <row r="83">
          <cell r="A83">
            <v>36556</v>
          </cell>
        </row>
        <row r="84">
          <cell r="A84">
            <v>36585</v>
          </cell>
        </row>
        <row r="85">
          <cell r="A85">
            <v>36616</v>
          </cell>
        </row>
        <row r="86">
          <cell r="A86">
            <v>36646</v>
          </cell>
        </row>
        <row r="87">
          <cell r="A87">
            <v>36677</v>
          </cell>
        </row>
        <row r="88">
          <cell r="A88">
            <v>36707</v>
          </cell>
        </row>
        <row r="89">
          <cell r="A89">
            <v>36738</v>
          </cell>
        </row>
        <row r="90">
          <cell r="A90">
            <v>36769</v>
          </cell>
        </row>
        <row r="91">
          <cell r="A91">
            <v>36799</v>
          </cell>
        </row>
        <row r="92">
          <cell r="A92">
            <v>36830</v>
          </cell>
        </row>
        <row r="93">
          <cell r="A93">
            <v>36860</v>
          </cell>
        </row>
        <row r="94">
          <cell r="A94">
            <v>36891</v>
          </cell>
        </row>
        <row r="95">
          <cell r="A95">
            <v>36922</v>
          </cell>
        </row>
        <row r="96">
          <cell r="A96">
            <v>36950</v>
          </cell>
        </row>
        <row r="97">
          <cell r="A97">
            <v>36981</v>
          </cell>
        </row>
        <row r="98">
          <cell r="A98">
            <v>37011</v>
          </cell>
        </row>
        <row r="99">
          <cell r="A99">
            <v>37042</v>
          </cell>
        </row>
        <row r="100">
          <cell r="A100">
            <v>37072</v>
          </cell>
        </row>
        <row r="101">
          <cell r="A101">
            <v>37103</v>
          </cell>
        </row>
        <row r="102">
          <cell r="A102">
            <v>37134</v>
          </cell>
        </row>
        <row r="103">
          <cell r="A103">
            <v>37164</v>
          </cell>
        </row>
        <row r="104">
          <cell r="A104">
            <v>37195</v>
          </cell>
        </row>
        <row r="105">
          <cell r="A105">
            <v>37225</v>
          </cell>
        </row>
        <row r="106">
          <cell r="A106">
            <v>37256</v>
          </cell>
        </row>
        <row r="107">
          <cell r="A107">
            <v>37287</v>
          </cell>
        </row>
        <row r="108">
          <cell r="A108">
            <v>37315</v>
          </cell>
        </row>
        <row r="109">
          <cell r="A109">
            <v>37346</v>
          </cell>
        </row>
        <row r="110">
          <cell r="A110">
            <v>37376</v>
          </cell>
        </row>
        <row r="111">
          <cell r="A111">
            <v>37407</v>
          </cell>
        </row>
        <row r="112">
          <cell r="A112">
            <v>37437</v>
          </cell>
        </row>
        <row r="113">
          <cell r="A113">
            <v>37468</v>
          </cell>
        </row>
        <row r="114">
          <cell r="A114">
            <v>37499</v>
          </cell>
        </row>
        <row r="115">
          <cell r="A115">
            <v>37529</v>
          </cell>
        </row>
        <row r="116">
          <cell r="A116">
            <v>37560</v>
          </cell>
        </row>
        <row r="117">
          <cell r="A117">
            <v>37590</v>
          </cell>
        </row>
        <row r="118">
          <cell r="A118">
            <v>37621</v>
          </cell>
        </row>
        <row r="119">
          <cell r="A119">
            <v>37652</v>
          </cell>
        </row>
        <row r="120">
          <cell r="A120">
            <v>37680</v>
          </cell>
        </row>
        <row r="121">
          <cell r="A121">
            <v>37711</v>
          </cell>
        </row>
        <row r="122">
          <cell r="A122">
            <v>37741</v>
          </cell>
        </row>
        <row r="123">
          <cell r="A123">
            <v>37772</v>
          </cell>
        </row>
        <row r="124">
          <cell r="A124">
            <v>37802</v>
          </cell>
        </row>
        <row r="125">
          <cell r="A125">
            <v>37833</v>
          </cell>
        </row>
        <row r="126">
          <cell r="A126">
            <v>37864</v>
          </cell>
        </row>
        <row r="127">
          <cell r="A127">
            <v>37894</v>
          </cell>
        </row>
        <row r="128">
          <cell r="A128">
            <v>37925</v>
          </cell>
        </row>
        <row r="129">
          <cell r="A129">
            <v>37955</v>
          </cell>
        </row>
        <row r="130">
          <cell r="A130">
            <v>37986</v>
          </cell>
        </row>
        <row r="131">
          <cell r="A131">
            <v>38017</v>
          </cell>
        </row>
        <row r="132">
          <cell r="A132">
            <v>38046</v>
          </cell>
        </row>
        <row r="133">
          <cell r="A133">
            <v>38077</v>
          </cell>
        </row>
        <row r="134">
          <cell r="A134">
            <v>38107</v>
          </cell>
        </row>
        <row r="135">
          <cell r="A135">
            <v>38138</v>
          </cell>
        </row>
        <row r="136">
          <cell r="A136">
            <v>38168</v>
          </cell>
        </row>
        <row r="137">
          <cell r="A137">
            <v>38199</v>
          </cell>
        </row>
        <row r="138">
          <cell r="A138">
            <v>38230</v>
          </cell>
        </row>
        <row r="139">
          <cell r="A139">
            <v>38260</v>
          </cell>
        </row>
        <row r="140">
          <cell r="A140">
            <v>38291</v>
          </cell>
        </row>
        <row r="141">
          <cell r="A141">
            <v>38321</v>
          </cell>
        </row>
        <row r="142">
          <cell r="A142">
            <v>38352</v>
          </cell>
        </row>
        <row r="143">
          <cell r="A143">
            <v>38383</v>
          </cell>
        </row>
        <row r="144">
          <cell r="A144">
            <v>38411</v>
          </cell>
        </row>
        <row r="145">
          <cell r="A145">
            <v>38442</v>
          </cell>
        </row>
        <row r="146">
          <cell r="A146">
            <v>38472</v>
          </cell>
        </row>
        <row r="147">
          <cell r="A147">
            <v>38503</v>
          </cell>
        </row>
        <row r="148">
          <cell r="A148">
            <v>38533</v>
          </cell>
        </row>
        <row r="149">
          <cell r="A149">
            <v>38564</v>
          </cell>
        </row>
        <row r="150">
          <cell r="A150">
            <v>38595</v>
          </cell>
        </row>
        <row r="151">
          <cell r="A151">
            <v>38625</v>
          </cell>
        </row>
        <row r="152">
          <cell r="A152">
            <v>38656</v>
          </cell>
        </row>
        <row r="153">
          <cell r="A153">
            <v>38686</v>
          </cell>
        </row>
        <row r="154">
          <cell r="A154">
            <v>38717</v>
          </cell>
        </row>
        <row r="155">
          <cell r="A155">
            <v>38748</v>
          </cell>
        </row>
        <row r="156">
          <cell r="A156">
            <v>38776</v>
          </cell>
        </row>
        <row r="157">
          <cell r="A157">
            <v>38807</v>
          </cell>
        </row>
        <row r="158">
          <cell r="A158">
            <v>38837</v>
          </cell>
        </row>
        <row r="159">
          <cell r="A159">
            <v>38868</v>
          </cell>
        </row>
        <row r="160">
          <cell r="A160">
            <v>38898</v>
          </cell>
        </row>
        <row r="161">
          <cell r="A161">
            <v>38929</v>
          </cell>
        </row>
        <row r="162">
          <cell r="A162">
            <v>38960</v>
          </cell>
        </row>
        <row r="163">
          <cell r="A163">
            <v>38990</v>
          </cell>
        </row>
        <row r="164">
          <cell r="A164">
            <v>39021</v>
          </cell>
        </row>
        <row r="165">
          <cell r="A165">
            <v>39051</v>
          </cell>
        </row>
        <row r="166">
          <cell r="A166">
            <v>39082</v>
          </cell>
        </row>
        <row r="167">
          <cell r="A167">
            <v>39113</v>
          </cell>
        </row>
        <row r="168">
          <cell r="A168">
            <v>39141</v>
          </cell>
        </row>
        <row r="169">
          <cell r="A169">
            <v>39172</v>
          </cell>
        </row>
        <row r="170">
          <cell r="A170">
            <v>39202</v>
          </cell>
        </row>
        <row r="171">
          <cell r="A171">
            <v>39233</v>
          </cell>
        </row>
        <row r="172">
          <cell r="A172">
            <v>39263</v>
          </cell>
        </row>
        <row r="173">
          <cell r="A173">
            <v>39294</v>
          </cell>
        </row>
        <row r="174">
          <cell r="A174">
            <v>39325</v>
          </cell>
        </row>
        <row r="175">
          <cell r="A175">
            <v>39355</v>
          </cell>
        </row>
        <row r="176">
          <cell r="A176">
            <v>39386</v>
          </cell>
        </row>
        <row r="177">
          <cell r="A177">
            <v>39416</v>
          </cell>
        </row>
        <row r="178">
          <cell r="A178">
            <v>39447</v>
          </cell>
        </row>
        <row r="179">
          <cell r="A179">
            <v>39478</v>
          </cell>
        </row>
        <row r="180">
          <cell r="A180">
            <v>39507</v>
          </cell>
        </row>
        <row r="181">
          <cell r="A181">
            <v>39538</v>
          </cell>
        </row>
        <row r="182">
          <cell r="A182">
            <v>39568</v>
          </cell>
        </row>
        <row r="183">
          <cell r="A183">
            <v>39599</v>
          </cell>
        </row>
        <row r="184">
          <cell r="A184">
            <v>39629</v>
          </cell>
        </row>
        <row r="185">
          <cell r="A185">
            <v>39660</v>
          </cell>
        </row>
        <row r="186">
          <cell r="A186">
            <v>39691</v>
          </cell>
        </row>
        <row r="187">
          <cell r="A187">
            <v>39721</v>
          </cell>
        </row>
        <row r="188">
          <cell r="A188">
            <v>39752</v>
          </cell>
        </row>
        <row r="189">
          <cell r="A189">
            <v>39782</v>
          </cell>
        </row>
        <row r="190">
          <cell r="A190">
            <v>39813</v>
          </cell>
        </row>
        <row r="191">
          <cell r="A191">
            <v>39844</v>
          </cell>
        </row>
        <row r="192">
          <cell r="A192">
            <v>39872</v>
          </cell>
        </row>
        <row r="193">
          <cell r="A193">
            <v>39903</v>
          </cell>
        </row>
        <row r="194">
          <cell r="A194">
            <v>39933</v>
          </cell>
        </row>
        <row r="195">
          <cell r="A195">
            <v>39964</v>
          </cell>
        </row>
        <row r="196">
          <cell r="A196">
            <v>39994</v>
          </cell>
        </row>
        <row r="197">
          <cell r="A197">
            <v>40025</v>
          </cell>
        </row>
        <row r="198">
          <cell r="A198">
            <v>40056</v>
          </cell>
        </row>
        <row r="199">
          <cell r="A199">
            <v>40086</v>
          </cell>
        </row>
        <row r="200">
          <cell r="A200">
            <v>40117</v>
          </cell>
        </row>
        <row r="201">
          <cell r="A201">
            <v>40147</v>
          </cell>
        </row>
        <row r="202">
          <cell r="A202">
            <v>40178</v>
          </cell>
        </row>
        <row r="203">
          <cell r="A203">
            <v>40209</v>
          </cell>
        </row>
        <row r="204">
          <cell r="A204">
            <v>40237</v>
          </cell>
        </row>
        <row r="205">
          <cell r="A205">
            <v>40268</v>
          </cell>
        </row>
        <row r="206">
          <cell r="A206">
            <v>40298</v>
          </cell>
        </row>
        <row r="207">
          <cell r="A207">
            <v>40329</v>
          </cell>
        </row>
        <row r="208">
          <cell r="A208">
            <v>40359</v>
          </cell>
        </row>
        <row r="209">
          <cell r="A209">
            <v>40390</v>
          </cell>
        </row>
        <row r="210">
          <cell r="A210">
            <v>40421</v>
          </cell>
        </row>
        <row r="211">
          <cell r="A211">
            <v>40451</v>
          </cell>
        </row>
        <row r="212">
          <cell r="A212">
            <v>40482</v>
          </cell>
        </row>
        <row r="213">
          <cell r="A213">
            <v>40512</v>
          </cell>
        </row>
        <row r="214">
          <cell r="A214">
            <v>40543</v>
          </cell>
        </row>
        <row r="215">
          <cell r="A215">
            <v>40574</v>
          </cell>
        </row>
        <row r="216">
          <cell r="A216">
            <v>40602</v>
          </cell>
        </row>
        <row r="217">
          <cell r="A217">
            <v>40633</v>
          </cell>
        </row>
        <row r="218">
          <cell r="A218">
            <v>40663</v>
          </cell>
        </row>
        <row r="219">
          <cell r="A219">
            <v>40694</v>
          </cell>
        </row>
        <row r="220">
          <cell r="A220">
            <v>40724</v>
          </cell>
        </row>
        <row r="221">
          <cell r="A221">
            <v>40755</v>
          </cell>
        </row>
        <row r="222">
          <cell r="A222">
            <v>40786</v>
          </cell>
        </row>
        <row r="223">
          <cell r="A223">
            <v>40816</v>
          </cell>
        </row>
        <row r="224">
          <cell r="A224">
            <v>40847</v>
          </cell>
        </row>
        <row r="225">
          <cell r="A225">
            <v>40877</v>
          </cell>
        </row>
        <row r="226">
          <cell r="A226">
            <v>40908</v>
          </cell>
        </row>
        <row r="227">
          <cell r="A227">
            <v>40939</v>
          </cell>
        </row>
        <row r="228">
          <cell r="A228">
            <v>40968</v>
          </cell>
        </row>
        <row r="229">
          <cell r="A229">
            <v>40999</v>
          </cell>
        </row>
        <row r="230">
          <cell r="A230">
            <v>41029</v>
          </cell>
        </row>
        <row r="231">
          <cell r="A231">
            <v>41060</v>
          </cell>
        </row>
        <row r="232">
          <cell r="A232">
            <v>41090</v>
          </cell>
        </row>
        <row r="233">
          <cell r="A233">
            <v>41121</v>
          </cell>
        </row>
        <row r="234">
          <cell r="A234">
            <v>41152</v>
          </cell>
        </row>
        <row r="235">
          <cell r="A235">
            <v>41182</v>
          </cell>
        </row>
        <row r="236">
          <cell r="A236">
            <v>41213</v>
          </cell>
        </row>
        <row r="237">
          <cell r="A237">
            <v>41243</v>
          </cell>
        </row>
        <row r="238">
          <cell r="A238">
            <v>41274</v>
          </cell>
        </row>
        <row r="239">
          <cell r="A239">
            <v>41305</v>
          </cell>
        </row>
        <row r="240">
          <cell r="A240">
            <v>41333</v>
          </cell>
        </row>
        <row r="241">
          <cell r="A241">
            <v>41364</v>
          </cell>
        </row>
        <row r="242">
          <cell r="A242">
            <v>41394</v>
          </cell>
        </row>
        <row r="243">
          <cell r="A243">
            <v>41425</v>
          </cell>
        </row>
        <row r="244">
          <cell r="A244">
            <v>41455</v>
          </cell>
        </row>
        <row r="245">
          <cell r="A245">
            <v>41486</v>
          </cell>
        </row>
        <row r="246">
          <cell r="A246">
            <v>41517</v>
          </cell>
        </row>
        <row r="247">
          <cell r="A247">
            <v>41547</v>
          </cell>
        </row>
        <row r="248">
          <cell r="A248">
            <v>41578</v>
          </cell>
        </row>
        <row r="249">
          <cell r="A249">
            <v>41608</v>
          </cell>
        </row>
        <row r="250">
          <cell r="A250">
            <v>41639</v>
          </cell>
        </row>
        <row r="251">
          <cell r="A251">
            <v>41670</v>
          </cell>
        </row>
        <row r="252">
          <cell r="A252">
            <v>41698</v>
          </cell>
        </row>
        <row r="253">
          <cell r="A253">
            <v>41729</v>
          </cell>
        </row>
        <row r="254">
          <cell r="A254">
            <v>41759</v>
          </cell>
        </row>
        <row r="255">
          <cell r="A255">
            <v>41790</v>
          </cell>
        </row>
        <row r="256">
          <cell r="A256">
            <v>41820</v>
          </cell>
        </row>
        <row r="257">
          <cell r="A257">
            <v>41851</v>
          </cell>
        </row>
        <row r="258">
          <cell r="A258">
            <v>41882</v>
          </cell>
        </row>
        <row r="259">
          <cell r="A259">
            <v>41912</v>
          </cell>
        </row>
        <row r="260">
          <cell r="A260">
            <v>41943</v>
          </cell>
        </row>
        <row r="261">
          <cell r="A261">
            <v>41973</v>
          </cell>
        </row>
        <row r="262">
          <cell r="A262">
            <v>42004</v>
          </cell>
        </row>
        <row r="263">
          <cell r="A263">
            <v>42035</v>
          </cell>
        </row>
        <row r="264">
          <cell r="A264">
            <v>42063</v>
          </cell>
        </row>
        <row r="265">
          <cell r="A265">
            <v>42094</v>
          </cell>
        </row>
        <row r="266">
          <cell r="A266">
            <v>42124</v>
          </cell>
        </row>
        <row r="267">
          <cell r="A267">
            <v>42155</v>
          </cell>
        </row>
        <row r="268">
          <cell r="A268">
            <v>42185</v>
          </cell>
        </row>
        <row r="269">
          <cell r="A269">
            <v>42216</v>
          </cell>
        </row>
        <row r="270">
          <cell r="A270">
            <v>42247</v>
          </cell>
        </row>
        <row r="271">
          <cell r="A271">
            <v>42277</v>
          </cell>
        </row>
        <row r="272">
          <cell r="A272">
            <v>42308</v>
          </cell>
        </row>
        <row r="273">
          <cell r="A273">
            <v>42338</v>
          </cell>
        </row>
      </sheetData>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FICHA EBI 1 de 6 "/>
      <sheetName val="Listado"/>
      <sheetName val="RECIBO FINAL"/>
      <sheetName val="Estruc_ Tarif"/>
      <sheetName val="PE-02"/>
      <sheetName val="BASE"/>
      <sheetName val="BASE DATOS"/>
      <sheetName val="MANO DE OBRA"/>
      <sheetName val="EQUIPO"/>
      <sheetName val="MATERIALES"/>
      <sheetName val="5094-2003"/>
      <sheetName val="INSUMOS"/>
      <sheetName val="Hoja3"/>
      <sheetName val="1.1"/>
      <sheetName val="TUBERIA"/>
      <sheetName val="Hoja2"/>
      <sheetName val="Listas"/>
      <sheetName val="PESOS"/>
      <sheetName val="PRECIOS"/>
      <sheetName val="\Documents and Settings\Adminis"/>
      <sheetName val="UNITARIOS GENERALES.xl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Cofinanciacion\FICHAS Y FORMAT"/>
      <sheetName val="\A\Cofinanciacion\FICHAS Y FORM"/>
      <sheetName val="UNITARIOS"/>
      <sheetName val="DATOS GRAFICOS"/>
      <sheetName val="Desmonte y Limpieza"/>
      <sheetName val="Form5 _Pág_ 1"/>
      <sheetName val="Form5 _Pág_ 2"/>
      <sheetName val="Datos Generales"/>
      <sheetName val="APU"/>
      <sheetName val="AIU"/>
      <sheetName val="7.12"/>
      <sheetName val="Tablas"/>
      <sheetName val="Insum"/>
      <sheetName val="UNITARIOS%20GENERALES.xls"/>
      <sheetName val="PU"/>
      <sheetName val="UNITARIOS_GENERALES"/>
      <sheetName val="5__MODIFICATORIA"/>
      <sheetName val="Datos"/>
      <sheetName val="RECURSOS"/>
      <sheetName val="ANALISIS DE PRECIOS UNITARIOS"/>
      <sheetName val="Jornales"/>
      <sheetName val="PRESUP"/>
      <sheetName val="ACTA 1 INICIO"/>
      <sheetName val="ANEXO 9 (MATERIAL)"/>
      <sheetName val="Anexo 13"/>
      <sheetName val="AIUsan"/>
      <sheetName val="PRESUP. RESUMEN"/>
      <sheetName val="LSAL"/>
      <sheetName val="Personalizar"/>
      <sheetName val="LIQUIDACION"/>
      <sheetName val="NOMINA"/>
      <sheetName val="[UNITARIOS GENERALES.xls][UNITA"/>
      <sheetName val="Formato"/>
      <sheetName val="Parámetros"/>
      <sheetName val="STRSUMM0"/>
      <sheetName val="SOURCES"/>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CHEQ LIST FASE III"/>
      <sheetName val="BD"/>
      <sheetName val="Hoja1"/>
      <sheetName val="[UNITARIOS GENERALES.xls]\Docum"/>
      <sheetName val="[UNITARIOS GENERALES.xls]\Cofin"/>
      <sheetName val="[UNITARIOS GENERALES.xls]\Users"/>
      <sheetName val="[UNITARIOS GENERALES.xls]\A\Cof"/>
      <sheetName val="EBI-1"/>
      <sheetName val="Presupuesto Total"/>
      <sheetName val="UNITARIOS_GENERALES1"/>
      <sheetName val="UNITARIOS_GENERALES2"/>
      <sheetName val="UNITARIOS_GENERALES3"/>
      <sheetName val="ATHE"/>
      <sheetName val="Actividades Contractuales"/>
      <sheetName val="UNITARIOS%20GENERALES"/>
      <sheetName val="Hoja7"/>
      <sheetName val="ACTA PARCIAL"/>
      <sheetName val="LLOR TUB PVC"/>
      <sheetName val="ANEXO_9_(MATERIAL)1"/>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5__MODIFICATORIA1"/>
      <sheetName val="CRA_MODI"/>
      <sheetName val="\Cofinanciacion\FICHAS_Y_FORMAT"/>
      <sheetName val="ESTADO_RED"/>
      <sheetName val="GENERALIDADES_"/>
      <sheetName val="Anexo_13"/>
      <sheetName val="Datos_Generales"/>
      <sheetName val="DATOS_GRAFICOS"/>
      <sheetName val="7_12"/>
      <sheetName val="ANEXO_9_(MATERIAL)2"/>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Sheet1"/>
      <sheetName val="_Documents and Settings_Adminis"/>
      <sheetName val="_Users_Juan_Downloads_Users_USU"/>
      <sheetName val="_Users_user_Library_Mail Downlo"/>
      <sheetName val="_Cofinanciacion_FICHAS Y FORMAT"/>
      <sheetName val="_A_Cofinanciacion_FICHAS Y FORM"/>
      <sheetName val="Summary"/>
      <sheetName val="CANTIDADES"/>
      <sheetName val="GENERAL"/>
      <sheetName val="101"/>
      <sheetName val="102"/>
      <sheetName val="103"/>
      <sheetName val="104"/>
      <sheetName val="105"/>
      <sheetName val="106"/>
      <sheetName val="107"/>
      <sheetName val="108"/>
      <sheetName val="109"/>
      <sheetName val="CCTO-4000 "/>
      <sheetName val="CCTO-3000"/>
      <sheetName val="CCTO-2000"/>
      <sheetName val="ACERO-60"/>
      <sheetName val="MORTERO 12"/>
      <sheetName val="EQUI"/>
      <sheetName val="PRES"/>
      <sheetName val="\\Pc_85\compartida\Cofinanciaci"/>
    </sheetNames>
    <definedNames>
      <definedName name="ERR"/>
    </defined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refreshError="1"/>
      <sheetData sheetId="97"/>
      <sheetData sheetId="98" refreshError="1"/>
      <sheetData sheetId="99" refreshError="1"/>
      <sheetData sheetId="100" refreshError="1"/>
      <sheetData sheetId="101" refreshError="1"/>
      <sheetData sheetId="102">
        <row r="1">
          <cell r="A1">
            <v>0</v>
          </cell>
        </row>
      </sheetData>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Indice"/>
      <sheetName val="EV-01"/>
      <sheetName val="EV-02"/>
      <sheetName val="EV-03"/>
      <sheetName val="EV-04"/>
      <sheetName val="EV-05"/>
      <sheetName val="EV-06"/>
      <sheetName val="EV-07"/>
      <sheetName val="EV-08"/>
      <sheetName val="EV-09"/>
      <sheetName val="EV-10"/>
      <sheetName val="EV-11"/>
      <sheetName val="EV-12"/>
      <sheetName val="EV-13"/>
      <sheetName val="EV-14"/>
      <sheetName val="EV-15"/>
      <sheetName val="EV-16"/>
      <sheetName val="EV-17"/>
      <sheetName val="EV-18"/>
      <sheetName val="EV-19"/>
      <sheetName val="EV-20"/>
      <sheetName val="EV-21"/>
      <sheetName val="EV-22"/>
      <sheetName val="des_rps"/>
      <sheetName val="calcul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
          <cell r="A1" t="str">
            <v>Accesorios y repuestos</v>
          </cell>
        </row>
        <row r="2">
          <cell r="A2" t="str">
            <v>Acepillado, incluye fabricación de listón y molduras en blanco</v>
          </cell>
        </row>
        <row r="3">
          <cell r="A3" t="str">
            <v>Agua potable</v>
          </cell>
        </row>
        <row r="4">
          <cell r="A4" t="str">
            <v>Ajonjolí</v>
          </cell>
        </row>
        <row r="5">
          <cell r="A5" t="str">
            <v>Algodón</v>
          </cell>
        </row>
        <row r="6">
          <cell r="A6" t="str">
            <v>Arenas industriales</v>
          </cell>
        </row>
        <row r="7">
          <cell r="A7" t="str">
            <v>Arenas y gravillas</v>
          </cell>
        </row>
        <row r="8">
          <cell r="A8" t="str">
            <v>Arroz</v>
          </cell>
        </row>
        <row r="9">
          <cell r="A9" t="str">
            <v>Aserrado de madera</v>
          </cell>
        </row>
        <row r="10">
          <cell r="A10" t="str">
            <v>Café</v>
          </cell>
        </row>
        <row r="11">
          <cell r="A11" t="str">
            <v>Caña de azúcar</v>
          </cell>
        </row>
        <row r="12">
          <cell r="A12" t="str">
            <v>Carbón mineral</v>
          </cell>
        </row>
        <row r="13">
          <cell r="A13" t="str">
            <v>Cebolla</v>
          </cell>
        </row>
        <row r="14">
          <cell r="A14" t="str">
            <v>Comercio</v>
          </cell>
        </row>
        <row r="15">
          <cell r="A15" t="str">
            <v>Comunicaciones</v>
          </cell>
        </row>
        <row r="16">
          <cell r="A16" t="str">
            <v>Confección de artículos de camisería</v>
          </cell>
        </row>
        <row r="17">
          <cell r="A17" t="str">
            <v>Confección de cortinas y artículos de ornamentación con Materiales textiles, incluye los de material plástico</v>
          </cell>
        </row>
        <row r="18">
          <cell r="A18" t="str">
            <v>Confección de prendas de vestir de cuero</v>
          </cell>
        </row>
        <row r="19">
          <cell r="A19" t="str">
            <v>Confección de ropa exterior para mujer y niña</v>
          </cell>
        </row>
        <row r="20">
          <cell r="A20" t="str">
            <v>Confección de ropa interior para mujer y niña</v>
          </cell>
        </row>
        <row r="21">
          <cell r="A21" t="str">
            <v>Confección de ropa para bebe</v>
          </cell>
        </row>
        <row r="22">
          <cell r="A22" t="str">
            <v>Confección de ropa para cama</v>
          </cell>
        </row>
        <row r="23">
          <cell r="A23" t="str">
            <v>Confección de ropa para trabajo</v>
          </cell>
        </row>
        <row r="24">
          <cell r="A24" t="str">
            <v>Confección de vestidos de baño</v>
          </cell>
        </row>
        <row r="25">
          <cell r="A25" t="str">
            <v>Conservación y tratamiento de la madera</v>
          </cell>
        </row>
        <row r="26">
          <cell r="A26" t="str">
            <v>Construcción industrial</v>
          </cell>
        </row>
        <row r="27">
          <cell r="A27" t="str">
            <v>Construcción y reconstrucción de embarcaciones mayores</v>
          </cell>
        </row>
        <row r="28">
          <cell r="A28" t="str">
            <v>Construcción y reconstrucción de embarcaciones menores</v>
          </cell>
        </row>
        <row r="29">
          <cell r="A29" t="str">
            <v>Curtido y acabado de cuero</v>
          </cell>
        </row>
        <row r="30">
          <cell r="A30" t="str">
            <v>Deshidratación de frutas, legumbres y otros vegetales</v>
          </cell>
        </row>
        <row r="31">
          <cell r="A31" t="str">
            <v>Desmote y preparación del algodón para el hilado</v>
          </cell>
        </row>
        <row r="32">
          <cell r="A32" t="str">
            <v>Destilación de alcohol etílico, para todos los usos</v>
          </cell>
        </row>
        <row r="33">
          <cell r="A33" t="str">
            <v>Divisas</v>
          </cell>
        </row>
        <row r="34">
          <cell r="A34" t="str">
            <v xml:space="preserve">Elaboración de aceites esenciales, resinas y mezclas, excepto los derivados de la destilación de maderas </v>
          </cell>
        </row>
        <row r="35">
          <cell r="A35" t="str">
            <v>Elaboración de alimentos para aves, incluso los complementarios</v>
          </cell>
        </row>
        <row r="36">
          <cell r="A36" t="str">
            <v>Elaboración de alimentos para ganado, incluso los complementarios</v>
          </cell>
        </row>
        <row r="37">
          <cell r="A37" t="str">
            <v>Elaboración de alimentos para perros, gatos y otros animales</v>
          </cell>
        </row>
        <row r="38">
          <cell r="A38" t="str">
            <v>Elaboración de combustibles derivados del petróleo</v>
          </cell>
        </row>
        <row r="39">
          <cell r="A39" t="str">
            <v>Elaboración de malta</v>
          </cell>
        </row>
        <row r="40">
          <cell r="A40" t="str">
            <v>Elaboración de mezclas de abonos orgánicos y naturales, estiércol, residuos vegetales y escorias</v>
          </cell>
        </row>
        <row r="41">
          <cell r="A41" t="str">
            <v>Encuadernación</v>
          </cell>
        </row>
        <row r="42">
          <cell r="A42" t="str">
            <v>Energía eléctrica industrial</v>
          </cell>
        </row>
        <row r="43">
          <cell r="A43" t="str">
            <v>Energía eléctrica sector agropecuario</v>
          </cell>
        </row>
        <row r="44">
          <cell r="A44" t="str">
            <v>Energía eléctrica servicios</v>
          </cell>
        </row>
        <row r="45">
          <cell r="A45" t="str">
            <v>Envase de carnes en conserva en recipientes herméticos</v>
          </cell>
        </row>
        <row r="46">
          <cell r="A46" t="str">
            <v>Equipos de oficina</v>
          </cell>
        </row>
        <row r="47">
          <cell r="A47" t="str">
            <v>Equipos de transporte</v>
          </cell>
        </row>
        <row r="48">
          <cell r="A48" t="str">
            <v>Excedente bruto de explotación (p.m.), industria manufacturera</v>
          </cell>
        </row>
        <row r="49">
          <cell r="A49" t="str">
            <v>Excedente bruto de explotación (p.m.), sector agropecuario</v>
          </cell>
        </row>
        <row r="50">
          <cell r="A50" t="str">
            <v>Excedente bruto de explotación (p.m.), sector servicios</v>
          </cell>
        </row>
        <row r="51">
          <cell r="A51" t="str">
            <v>Excedente bruto de explotación (p.m.), sector transporte</v>
          </cell>
        </row>
        <row r="52">
          <cell r="A52" t="str">
            <v>Extracción y refinación de manteca de cerdo y otras grasas Animales  comestibles y subproductos</v>
          </cell>
        </row>
        <row r="53">
          <cell r="A53" t="str">
            <v>Fabricación  de artículos fundidos de aluminio y sus aleaciones</v>
          </cell>
        </row>
        <row r="54">
          <cell r="A54" t="str">
            <v>Fabricación  de productos de alambre</v>
          </cell>
        </row>
        <row r="55">
          <cell r="A55" t="str">
            <v>Fabricación de  calzado no incluido antes</v>
          </cell>
        </row>
        <row r="56">
          <cell r="A56" t="str">
            <v>Fabricación de abonos nitrogenados, fosfáticos y potásicos puros, mixtos, compuestos y complejos</v>
          </cell>
        </row>
        <row r="57">
          <cell r="A57" t="str">
            <v>Fabricación de accesorios eléctricos para alumbrado deuso general</v>
          </cell>
        </row>
        <row r="58">
          <cell r="A58" t="str">
            <v>Fabricación de acero</v>
          </cell>
        </row>
        <row r="59">
          <cell r="A59" t="str">
            <v>Fabricación de agujas, alfileres, broches, cremalleras y artículos metálicos de mercería n.e.p.</v>
          </cell>
        </row>
        <row r="60">
          <cell r="A60" t="str">
            <v>Fabricación de almidones, féculas y productos derivados, incluye gluten y harina de gluten</v>
          </cell>
        </row>
        <row r="61">
          <cell r="A61" t="str">
            <v>Fabricación de aparatos de soldadura eléctricos</v>
          </cell>
        </row>
        <row r="62">
          <cell r="A62" t="str">
            <v xml:space="preserve">Fabricación de aparatos eléctricos de limpieza y de plantar eléctricos </v>
          </cell>
        </row>
        <row r="63">
          <cell r="A63" t="str">
            <v>Fabricación de aparatos eléctricos y utensilios de cocina para la preparación de alimentos, tales como licuadoras, batidoras etc.</v>
          </cell>
        </row>
        <row r="64">
          <cell r="A64" t="str">
            <v>Fabricación de aparatos sanitarios y accesorios para fontanería elaborados en cerámica</v>
          </cell>
        </row>
        <row r="65">
          <cell r="A65" t="str">
            <v>Fabricación de aparatos telefónicos y telegráficos para líneas eléctricas de comunicaciones</v>
          </cell>
        </row>
        <row r="66">
          <cell r="A66" t="str">
            <v>Fabricación de aparatos transmisores y receptores de radiodifusión y televisión</v>
          </cell>
        </row>
        <row r="67">
          <cell r="A67" t="str">
            <v>Fabricación de aparatos transmisores y receptores de radiotelefonía y radio – telegrafía</v>
          </cell>
        </row>
        <row r="68">
          <cell r="A68" t="str">
            <v>Fabricación de aparatos y elementos para radio, televisión y comunicaciones , no incluidos antes</v>
          </cell>
        </row>
        <row r="69">
          <cell r="A69" t="str">
            <v>Fabricación de aparatos y equipos similares no incluidos antes</v>
          </cell>
        </row>
        <row r="70">
          <cell r="A70" t="str">
            <v>Fabricación de aparatos y máquinas para la avicultura</v>
          </cell>
        </row>
        <row r="71">
          <cell r="A71" t="str">
            <v>Fabricación de artefactos sanitarios y accesorios metálicos de fontanería</v>
          </cell>
        </row>
        <row r="72">
          <cell r="A72" t="str">
            <v>Fabricación de artículos de acería laminados en caliente</v>
          </cell>
        </row>
        <row r="73">
          <cell r="A73" t="str">
            <v>Fabricación de artículos de acería laminados en frío</v>
          </cell>
        </row>
        <row r="74">
          <cell r="A74" t="str">
            <v>Fabricación de artículos de caucho para usos higiénicos, farmacéuticos y de laboratorio</v>
          </cell>
        </row>
        <row r="75">
          <cell r="A75" t="str">
            <v>Fabricación de artículos de caucho para usos industriales y mecánicos</v>
          </cell>
        </row>
        <row r="76">
          <cell r="A76" t="str">
            <v>Fabricación de artículos de cordelería – mallas, hamacas, Redes y similares</v>
          </cell>
        </row>
        <row r="77">
          <cell r="A77" t="str">
            <v>Fabricación de artículos de ferretería y cerrajería n.e.p.</v>
          </cell>
        </row>
        <row r="78">
          <cell r="A78" t="str">
            <v>Fabricación de artículos de fibra y lana de vidrio</v>
          </cell>
        </row>
        <row r="79">
          <cell r="A79" t="str">
            <v>Fabricación de artículos de fibras artificiales y/o sintéticas</v>
          </cell>
        </row>
        <row r="80">
          <cell r="A80" t="str">
            <v>Fabricación de artículos de hierro y acero</v>
          </cell>
        </row>
        <row r="81">
          <cell r="A81" t="str">
            <v>Fabricación de artículos de lona</v>
          </cell>
        </row>
        <row r="82">
          <cell r="A82" t="str">
            <v>Fabricación de artículos de pirotecnia</v>
          </cell>
        </row>
        <row r="83">
          <cell r="A83" t="str">
            <v>Fabricación de artículos de plástico para el hogar</v>
          </cell>
        </row>
        <row r="84">
          <cell r="A84" t="str">
            <v>Fabricación de artículos de tejido de punto n.e.p.</v>
          </cell>
        </row>
        <row r="85">
          <cell r="A85" t="str">
            <v>Fabricación de artículos de vidrio para la construcción y usos técnico</v>
          </cell>
        </row>
        <row r="86">
          <cell r="A86" t="str">
            <v>Fabricación de artículos fundidos y forjados de cobre y sus aleaciones</v>
          </cell>
        </row>
        <row r="87">
          <cell r="A87" t="str">
            <v>Fabricación de artículos laminados, estirados</v>
          </cell>
        </row>
        <row r="88">
          <cell r="A88" t="str">
            <v>Fabricación de artículos laminados, estirados y extruidos de Aluminio y su aleación</v>
          </cell>
        </row>
        <row r="89">
          <cell r="A89" t="str">
            <v>Fabricación de artículos refractarios para la construcción y la industria</v>
          </cell>
        </row>
        <row r="90">
          <cell r="A90" t="str">
            <v>Fabricación de asfalto y sus mezclas para pavimentación, techado y construcción</v>
          </cell>
        </row>
        <row r="91">
          <cell r="A91" t="str">
            <v>Fabricación de ataúdes, urnas funerarias y artículos de madera no incluidos antes</v>
          </cell>
        </row>
        <row r="92">
          <cell r="A92" t="str">
            <v>Fabricación de automóviles</v>
          </cell>
        </row>
        <row r="93">
          <cell r="A93" t="str">
            <v>Fabricación de autopartes no incluidos antes</v>
          </cell>
        </row>
        <row r="94">
          <cell r="A94" t="str">
            <v>Fabricación de azulejos y baldosas de loza o porcelana</v>
          </cell>
        </row>
        <row r="95">
          <cell r="A95" t="str">
            <v>Fabricación de barrigas y tambores metálicos de gran capacidad para embalaje: almacenamiento y transporte</v>
          </cell>
        </row>
        <row r="96">
          <cell r="A96" t="str">
            <v xml:space="preserve">Fabricación de básculas y balanzas, excepto instrumentos de laboratorio </v>
          </cell>
        </row>
        <row r="97">
          <cell r="A97" t="str">
            <v>Fabricación de bebidas no alcohólicas gasificadas o sin gasificar</v>
          </cell>
        </row>
        <row r="98">
          <cell r="A98" t="str">
            <v>Fabricación de cajas de cartón acanalado y envases de fibra</v>
          </cell>
        </row>
        <row r="99">
          <cell r="A99" t="str">
            <v>Fabricación de cajas de cartón plegables y armadas</v>
          </cell>
        </row>
        <row r="100">
          <cell r="A100" t="str">
            <v>Fabricación de cajas de madera</v>
          </cell>
        </row>
        <row r="101">
          <cell r="A101" t="str">
            <v>Fabricación de cajas fuertes y compartimientos blindados</v>
          </cell>
        </row>
        <row r="102">
          <cell r="A102" t="str">
            <v>Fabricación de cal y carbonatos</v>
          </cell>
        </row>
        <row r="103">
          <cell r="A103" t="str">
            <v>Fabricación de calderas y motores marinos</v>
          </cell>
        </row>
        <row r="104">
          <cell r="A104" t="str">
            <v>Fabricación de calzado de caucho y sus partes, incluye el calzado de caucho y textiles</v>
          </cell>
        </row>
        <row r="105">
          <cell r="A105" t="str">
            <v>Fabricación de calzado de cuero para hombres</v>
          </cell>
        </row>
        <row r="106">
          <cell r="A106" t="str">
            <v>Fabricación de calzado de cuero para niño</v>
          </cell>
        </row>
        <row r="107">
          <cell r="A107" t="str">
            <v>Fabricación de calzado de tela, sandalias, pantuflas y similares</v>
          </cell>
        </row>
        <row r="108">
          <cell r="A108" t="str">
            <v>Fabricación de calzado deportivo de cuero</v>
          </cell>
        </row>
        <row r="109">
          <cell r="A109" t="str">
            <v>Fabricación de calzado para mujer</v>
          </cell>
        </row>
        <row r="110">
          <cell r="A110" t="str">
            <v>Fabricación de carrocerías y chasises para vehículos automotores</v>
          </cell>
        </row>
        <row r="111">
          <cell r="A111" t="str">
            <v>Fabricación de carros, sillones de ruedas y vehículos similares para inválido</v>
          </cell>
        </row>
        <row r="112">
          <cell r="A112" t="str">
            <v>Fabricación de carteras y artículos de marroquinería (niqueleros, billeteras)</v>
          </cell>
        </row>
        <row r="113">
          <cell r="A113" t="str">
            <v>Fabricación de cartón</v>
          </cell>
        </row>
        <row r="114">
          <cell r="A114" t="str">
            <v>Fabricación de celulosa regenerada, sus derivados químicos y fibra vulcanizada</v>
          </cell>
        </row>
        <row r="115">
          <cell r="A115" t="str">
            <v>Fabricación de cemento</v>
          </cell>
        </row>
        <row r="116">
          <cell r="A116" t="str">
            <v>Fabricación de chocolate y preparados de cacao</v>
          </cell>
        </row>
        <row r="117">
          <cell r="A117" t="str">
            <v>Fabricación de cigarrillos</v>
          </cell>
        </row>
        <row r="118">
          <cell r="A118" t="str">
            <v>Fabricación de cigarros</v>
          </cell>
        </row>
        <row r="119">
          <cell r="A119" t="str">
            <v>Fabricación de cojinetes de bolas y rodillos, pistones, válvulas y piezas de maquinaria  para usos generales</v>
          </cell>
        </row>
        <row r="120">
          <cell r="A120" t="str">
            <v>Fabricación de colas, adhesivos, cementos sintéticos y aprestos</v>
          </cell>
        </row>
        <row r="121">
          <cell r="A121" t="str">
            <v>Fabricación de compresores y bombas de agua y otros líquidos</v>
          </cell>
        </row>
        <row r="122">
          <cell r="A122" t="str">
            <v xml:space="preserve">Fabricación de computadores, minicomputadores, máquinas electrónicas sus accesorios y sus partes </v>
          </cell>
        </row>
        <row r="123">
          <cell r="A123" t="str">
            <v>Fabricación de dispositivos recorridos por una corriente, tales como enchufes interruptores, conectores de cables, etc.</v>
          </cell>
        </row>
        <row r="124">
          <cell r="A124" t="str">
            <v>Fabricación de dispositivos y artículos de uso eléctrico, no recorridos por una corriente, tales como tubos conduit, cajas de metal estampado o fundido, accesorios de metal para partes de líneas de conducción, etc.</v>
          </cell>
        </row>
        <row r="125">
          <cell r="A125" t="str">
            <v>Fabricación de elementos estructurales metálicos, con los instalados que no pueden declararse por separado</v>
          </cell>
        </row>
        <row r="126">
          <cell r="A126" t="str">
            <v>Fabricación de elementos metálicos para arquitectura y ornamentación</v>
          </cell>
        </row>
        <row r="127">
          <cell r="A127" t="str">
            <v>Fabricación de elementos para billares, boleras y juegos similares</v>
          </cell>
        </row>
        <row r="128">
          <cell r="A128" t="str">
            <v>Fabricación de elementos para taller de calderas, aun los instalados que no pueden declarse por separado</v>
          </cell>
        </row>
        <row r="129">
          <cell r="A129" t="str">
            <v>Fabricación de envases y artículos de vidrio para uso industrial</v>
          </cell>
        </row>
        <row r="130">
          <cell r="A130" t="str">
            <v>Fabricación de envases y recipientes metálicos diversos, excepto aquellos de gran capacidad destinados a embalaje, almacenamiento y transporte</v>
          </cell>
        </row>
        <row r="131">
          <cell r="A131" t="str">
            <v>Fabricación de envases, cajas y vasijas de material plástico</v>
          </cell>
        </row>
        <row r="132">
          <cell r="A132" t="str">
            <v>Fabricación de equipo eléctrico auxiliar para motores de combustión interna</v>
          </cell>
        </row>
        <row r="133">
          <cell r="A133" t="str">
            <v xml:space="preserve">Fabricación de equipo para atomización de líquidos o polvos, incluye los atomizadores domésticos </v>
          </cell>
        </row>
        <row r="134">
          <cell r="A134" t="str">
            <v xml:space="preserve">Fabricación de equipos de aire acondicionado, excepto conductos y otros elementos análogos de chapa metálica </v>
          </cell>
        </row>
        <row r="135">
          <cell r="A135" t="str">
            <v>Fabricación de estructuras obras y accesorios en madera para la construcción</v>
          </cell>
        </row>
        <row r="136">
          <cell r="A136" t="str">
            <v>Fabricación de explosivos, municiones y detonantes</v>
          </cell>
        </row>
        <row r="137">
          <cell r="A137" t="str">
            <v>Fabricación de fibra y lana de vidrio</v>
          </cell>
        </row>
        <row r="138">
          <cell r="A138" t="str">
            <v>Fabricación de fibras celulósicas y otras artificiales, excepto el vidrio, en forma de monofilamentos, mechones o haces adecuados para trabajarlos después en máquinas textiles</v>
          </cell>
        </row>
        <row r="139">
          <cell r="A139" t="str">
            <v>Fabricación de filamento eléctrico, lámparas de descarga y de arco voltaico y bombillas de flash</v>
          </cell>
        </row>
        <row r="140">
          <cell r="A140" t="str">
            <v>Fabricación de formas básicas de caucho, planchas, laminas, tubos y productos análogos</v>
          </cell>
        </row>
        <row r="141">
          <cell r="A141" t="str">
            <v>Fabricación de formas básicas de plástico, laminas, películas varilla, tubos</v>
          </cell>
        </row>
        <row r="142">
          <cell r="A142" t="str">
            <v>Fabricación de fósforos y cerillas</v>
          </cell>
        </row>
        <row r="143">
          <cell r="A143" t="str">
            <v>Fabricación de frazadas, mantas, ruanas y similares</v>
          </cell>
        </row>
        <row r="144">
          <cell r="A144" t="str">
            <v>Fabricación de gases industriales, excepto el cloro y otros halógenos, gas natural y otros hidrocarburos crudos</v>
          </cell>
        </row>
        <row r="145">
          <cell r="A145" t="str">
            <v>Fabricación de géneros de algodón y encajes en tejido de punto</v>
          </cell>
        </row>
        <row r="146">
          <cell r="A146" t="str">
            <v>Fabricación de géneros y encajes de fibras artificiales y/o Sintéticas en tejido de punto</v>
          </cell>
        </row>
        <row r="147">
          <cell r="A147" t="str">
            <v>Fabricación de goma de mascar</v>
          </cell>
        </row>
        <row r="148">
          <cell r="A148" t="str">
            <v>Fabricación de grupos electrógenos (plantas generadoras de electricidad)</v>
          </cell>
        </row>
        <row r="149">
          <cell r="A149" t="str">
            <v>Fabricación de guantes, corbatas, pañuelos, pañoletas y otras prendas similares</v>
          </cell>
        </row>
        <row r="150">
          <cell r="A150" t="str">
            <v>Fabricación de guatas y artículos de guata</v>
          </cell>
        </row>
        <row r="151">
          <cell r="A151" t="str">
            <v>Fabricación de hamacas con tejidos planos de algodón</v>
          </cell>
        </row>
        <row r="152">
          <cell r="A152" t="str">
            <v>Fabricación de helados, sorbetes y postres a base de leche</v>
          </cell>
        </row>
        <row r="153">
          <cell r="A153" t="str">
            <v>Fabricación de herramientas manuales para uso agrícola Forestal y jardinería</v>
          </cell>
        </row>
        <row r="154">
          <cell r="A154" t="str">
            <v>Fabricación de herramientas para mecánica carpintería y  construcción</v>
          </cell>
        </row>
        <row r="155">
          <cell r="A155" t="str">
            <v>Fabricación de hilos y cables aislados</v>
          </cell>
        </row>
        <row r="156">
          <cell r="A156" t="str">
            <v>Fabricación de hules y telas impregnadas e impermeabilizadas, Incluye el cuero artificial</v>
          </cell>
        </row>
        <row r="157">
          <cell r="A157" t="str">
            <v>Fabricación de impermeables</v>
          </cell>
        </row>
        <row r="158">
          <cell r="A158" t="str">
            <v>Fabricación de instrumentos de cuerda y arco e instrumentos de cuerda punteados, excepto los electrónicos</v>
          </cell>
        </row>
        <row r="159">
          <cell r="A159" t="str">
            <v>Fabricación de instrumentos para la regulación y control de las operaciones industriales</v>
          </cell>
        </row>
        <row r="160">
          <cell r="A160" t="str">
            <v>Fabricación de instrumentos, aparatos y accesorios de medicina, cirugía, odontología y veterinaria, excepto los instrumentos de óptica y los aparatos de rayos X y electroterapia</v>
          </cell>
        </row>
        <row r="161">
          <cell r="A161" t="str">
            <v>Fabricación de joyas de oro, plata y platino</v>
          </cell>
        </row>
        <row r="162">
          <cell r="A162" t="str">
            <v>Fabricación de lacas en general</v>
          </cell>
        </row>
        <row r="163">
          <cell r="A163" t="str">
            <v>Fabricación de ladrillo, baldosas y  teja de arcilla</v>
          </cell>
        </row>
        <row r="164">
          <cell r="A164" t="str">
            <v>Fabricación de levadoras y polvos para hornear</v>
          </cell>
        </row>
        <row r="165">
          <cell r="A165" t="str">
            <v>Fabricación de llantas de caucho</v>
          </cell>
        </row>
        <row r="166">
          <cell r="A166" t="str">
            <v>Fabricación de maderas aglomeradas</v>
          </cell>
        </row>
        <row r="167">
          <cell r="A167" t="str">
            <v>Fabricación de maderas contrachapadas</v>
          </cell>
        </row>
        <row r="168">
          <cell r="A168" t="str">
            <v>Fabricación de mantequilla y crema de leche</v>
          </cell>
        </row>
        <row r="169">
          <cell r="A169" t="str">
            <v>Fabricación de maquinaria especial para trabajar madera</v>
          </cell>
        </row>
        <row r="170">
          <cell r="A170" t="str">
            <v>Fabricación de maquinaria para aserraderos y de aplicaciones generales para trabajar madera</v>
          </cell>
        </row>
        <row r="171">
          <cell r="A171" t="str">
            <v>Fabricación de maquinaria para elaborar alimentos y bebidas</v>
          </cell>
        </row>
        <row r="172">
          <cell r="A172" t="str">
            <v>Fabricación de maquinaria para fabricar pulpa, papel y cartón</v>
          </cell>
        </row>
        <row r="173">
          <cell r="A173" t="str">
            <v>Fabricación de maquinaria para ser remolcada</v>
          </cell>
        </row>
        <row r="174">
          <cell r="A174" t="str">
            <v>Fabricación de maquinaria y equipo para elaborar caucho</v>
          </cell>
        </row>
        <row r="175">
          <cell r="A175" t="str">
            <v>Fabricación de maquinaria y equipo para servicios n.e.p.</v>
          </cell>
        </row>
        <row r="176">
          <cell r="A176" t="str">
            <v>Fabricación de maquinaria y equipos especiales para la construcción</v>
          </cell>
        </row>
        <row r="177">
          <cell r="A177" t="str">
            <v>Fabricación de máquinas de escribir</v>
          </cell>
        </row>
        <row r="178">
          <cell r="A178" t="str">
            <v>Fabricación de margarinas y grasas compuestas para cocinar</v>
          </cell>
        </row>
        <row r="179">
          <cell r="A179" t="str">
            <v>Fabricación de materias colorantes orgánicas, extractos tintóreos y materias curtientes orgánicas, sintéticas, etc.</v>
          </cell>
        </row>
        <row r="180">
          <cell r="A180" t="str">
            <v>Fabricación de materias sintéticas por polimerización y copolimerización, incluye caucho y látex sintéticos</v>
          </cell>
        </row>
        <row r="181">
          <cell r="A181" t="str">
            <v>Fabricación de melazas</v>
          </cell>
        </row>
        <row r="182">
          <cell r="A182" t="str">
            <v>Fabricación de menajes de cocina, piezas y otros productos catampados</v>
          </cell>
        </row>
        <row r="183">
          <cell r="A183" t="str">
            <v>Fabricación de monedas metálicas emitidas por el estado</v>
          </cell>
        </row>
        <row r="184">
          <cell r="A184" t="str">
            <v>Fabricación de motocicletas, motonetas y velocípedos con motor  auxiliar</v>
          </cell>
        </row>
        <row r="185">
          <cell r="A185" t="str">
            <v xml:space="preserve">Fabricación de motores de combustión interna, excepto para automotores </v>
          </cell>
        </row>
        <row r="186">
          <cell r="A186" t="str">
            <v>Fabricación de motores y cajas de velocidad para vehículos automotores, se excluyen los grupos electrógenos y los motores eléctricos de tracción</v>
          </cell>
        </row>
        <row r="187">
          <cell r="A187" t="str">
            <v>Fabricación de motores y generadores energía</v>
          </cell>
        </row>
        <row r="188">
          <cell r="A188" t="str">
            <v>Fabricación de muebles de mimbre, caña y similares</v>
          </cell>
        </row>
        <row r="189">
          <cell r="A189" t="str">
            <v>Fabricación de muebles para aparatos eléctricos, maquinas de coser y otros</v>
          </cell>
        </row>
        <row r="190">
          <cell r="A190" t="str">
            <v>Fabricación de muebles y accesorios metálicos para comercio y servicios</v>
          </cell>
        </row>
        <row r="191">
          <cell r="A191" t="str">
            <v>Fabricación de muebles y accesorios metálicos para oficina</v>
          </cell>
        </row>
        <row r="192">
          <cell r="A192" t="str">
            <v>Fabricación de muebles y productos de plástico no incluidos antes</v>
          </cell>
        </row>
        <row r="193">
          <cell r="A193" t="str">
            <v>Fabricación de muñecas y accesorios para muñecas, marionetas, títeres y animales de juguete</v>
          </cell>
        </row>
        <row r="194">
          <cell r="A194" t="str">
            <v>Fabricación de otras resinas y materias plásticas artificiales, incluso las obtenidas de materias vegetales y animales</v>
          </cell>
        </row>
        <row r="195">
          <cell r="A195" t="str">
            <v>Fabricación de otras sustancias químicas y productos químicos Derivados del petróleo, carbón, caucho y plástico</v>
          </cell>
        </row>
        <row r="196">
          <cell r="A196" t="str">
            <v>Fabricación de otros aparatos, accesorios y artículos electrónicos n.e.p., tales como timbres, alarmas, incubadoras y criadoras y otros n.e.p.</v>
          </cell>
        </row>
        <row r="197">
          <cell r="A197" t="str">
            <v>Fabricación de otros artículos de metal</v>
          </cell>
        </row>
        <row r="198">
          <cell r="A198" t="str">
            <v>Fabricación de otros preparados químicos n.e.p.</v>
          </cell>
        </row>
        <row r="199">
          <cell r="A199" t="str">
            <v xml:space="preserve">Fabricación de otros productos minerales no metálicos excepto los derivados de petróleo y carbón </v>
          </cell>
        </row>
        <row r="200">
          <cell r="A200" t="str">
            <v>Fabricación de otros productos químicos inorgánicos, excepto los radioactivos</v>
          </cell>
        </row>
        <row r="201">
          <cell r="A201" t="str">
            <v>Fabricación de papel</v>
          </cell>
        </row>
        <row r="202">
          <cell r="A202" t="str">
            <v>Fabricación de papel y cartón n.e.p.</v>
          </cell>
        </row>
        <row r="203">
          <cell r="A203" t="str">
            <v>Fabricación de papeles especiales, satinados, encerados, Laminados y otros papeles acabados fuera de máquina</v>
          </cell>
        </row>
        <row r="204">
          <cell r="A204" t="str">
            <v>Fabricación de paraguas, sombrillas, bastones y artículos similares</v>
          </cell>
        </row>
        <row r="205">
          <cell r="A205" t="str">
            <v>Fabricación de partes y accesorios n.e.p. para motocicletas, bicicletas y similares</v>
          </cell>
        </row>
        <row r="206">
          <cell r="A206" t="str">
            <v>Fabricación de partes y piezas para equipo ferroviario</v>
          </cell>
        </row>
        <row r="207">
          <cell r="A207" t="str">
            <v>Fabricación de película tubular y tripas sintéticas</v>
          </cell>
        </row>
        <row r="208">
          <cell r="A208" t="str">
            <v>Fabricación de piezas de hierro o acero forjados</v>
          </cell>
        </row>
        <row r="209">
          <cell r="A209" t="str">
            <v>Fabricación de piezas y accesorios para máquinas – herramientas y herramientas de medición para maquinistas</v>
          </cell>
        </row>
        <row r="210">
          <cell r="A210" t="str">
            <v>Fabricación de pinturas y barnices para uso general e industrial</v>
          </cell>
        </row>
        <row r="211">
          <cell r="A211" t="str">
            <v>Fabricación de plantas y de maquinaria y equipos especiales para elaborar productos químicos y para refinar petróleo</v>
          </cell>
        </row>
        <row r="212">
          <cell r="A212" t="str">
            <v>Fabricación de plástico espumado y artículos de plástico Espumado</v>
          </cell>
        </row>
        <row r="213">
          <cell r="A213" t="str">
            <v>Fabricación de prendas de vestir especiales, togas Académicas, hábitos religiosos y otros disfraces</v>
          </cell>
        </row>
        <row r="214">
          <cell r="A214" t="str">
            <v>Fabricación de productos de asbesto - cemento</v>
          </cell>
        </row>
        <row r="215">
          <cell r="A215" t="str">
            <v>Fabricación de productos de asbesto, hilados, tejidos, fieltros etc</v>
          </cell>
        </row>
        <row r="216">
          <cell r="A216" t="str">
            <v>Fabricación de productos de chapa metálica</v>
          </cell>
        </row>
        <row r="217">
          <cell r="A217" t="str">
            <v>Fabricación de productos de corcho</v>
          </cell>
        </row>
        <row r="218">
          <cell r="A218" t="str">
            <v>Fabricación de productos de hormigón, incluye prefabricados</v>
          </cell>
        </row>
        <row r="219">
          <cell r="A219" t="str">
            <v>Fabricación de productos químicos industriales inorgánicos, excepto los gases que no sean del cloro y otros halógenos</v>
          </cell>
        </row>
        <row r="220">
          <cell r="A220" t="str">
            <v>Fabricación de productos químicos orgánicos no incluidos antes, excepto los gases industriales</v>
          </cell>
        </row>
        <row r="221">
          <cell r="A221" t="str">
            <v>Fabricación de productos químicos orgánicos, compuestos cíclicos y acíclicos excepto los gases industriales</v>
          </cell>
        </row>
        <row r="222">
          <cell r="A222" t="str">
            <v>Fabricación de productos químicos para fotografía de películas, placas sensibilizadas y papeles fotográficos</v>
          </cell>
        </row>
        <row r="223">
          <cell r="A223" t="str">
            <v>Fabricación de productos vegetales, excepto antibióticos, a base de materias naturales y producidos sintéticamente</v>
          </cell>
        </row>
        <row r="224">
          <cell r="A224" t="str">
            <v>Fabricación de puertas y ventanas metálicas y sus partes</v>
          </cell>
        </row>
        <row r="225">
          <cell r="A225" t="str">
            <v>Fabricación de puertas, ventanas y sus partes</v>
          </cell>
        </row>
        <row r="226">
          <cell r="A226" t="str">
            <v>Fabricación de pulpa de madera, bagazo, trapos y fibras n.e.p</v>
          </cell>
        </row>
        <row r="227">
          <cell r="A227" t="str">
            <v>Fabricación de repuestos y accesorios de plástico para uso  industrial, incluye muebles para aparatos electrónicos</v>
          </cell>
        </row>
        <row r="228">
          <cell r="A228" t="str">
            <v>Fabricación de ropa de algodón en tejido de punto</v>
          </cell>
        </row>
        <row r="229">
          <cell r="A229" t="str">
            <v>Fabricación de ropa de lana en tejido de punto</v>
          </cell>
        </row>
        <row r="230">
          <cell r="A230" t="str">
            <v>Fabricación de sacos y bolsas de papel</v>
          </cell>
        </row>
        <row r="231">
          <cell r="A231" t="str">
            <v>Fabricación de sistemas y conjuntos de elementos principales Para reproducción, transmisión y recepción de sonido e imagen; se excluyen los elementos para líneas de comunicación</v>
          </cell>
        </row>
        <row r="232">
          <cell r="A232" t="str">
            <v>Fabricación de sombreros y partes para sombreros</v>
          </cell>
        </row>
        <row r="233">
          <cell r="A233" t="str">
            <v xml:space="preserve">Fabricación de tapetes y alfombras hechos principalmente de algodón </v>
          </cell>
        </row>
        <row r="234">
          <cell r="A234" t="str">
            <v>Fabricación de tejidos planos de algodón esponjosos o afelpados</v>
          </cell>
        </row>
        <row r="235">
          <cell r="A235" t="str">
            <v>Fabricación de tejidos planos de algodón, telas, driles. Lonas y similares</v>
          </cell>
        </row>
        <row r="236">
          <cell r="A236" t="str">
            <v>Fabricación de tejidos planos de fibras artificiales y sintéticas</v>
          </cell>
        </row>
        <row r="237">
          <cell r="A237" t="str">
            <v>Fabricación de tejidos planos de lana, paños y telas de lana</v>
          </cell>
        </row>
        <row r="238">
          <cell r="A238" t="str">
            <v>Fabricación de tintas para imprenta, escribir, dibujar y demás</v>
          </cell>
        </row>
        <row r="239">
          <cell r="A239" t="str">
            <v>Fabricación de tornillería en general</v>
          </cell>
        </row>
        <row r="240">
          <cell r="A240" t="str">
            <v>Fabricación de transformadores, convertidores y rectificadores excepto los especialmente concebidos para radio, TV comunicaciones</v>
          </cell>
        </row>
        <row r="241">
          <cell r="A241" t="str">
            <v>Fabricación de tubos y accesorios de arcilla</v>
          </cell>
        </row>
        <row r="242">
          <cell r="A242" t="str">
            <v>Fabricación de vajillas y utensilios análogos de vidrio</v>
          </cell>
        </row>
        <row r="243">
          <cell r="A243" t="str">
            <v>Fabricación de válvulas y accesorios metálicos para tubería Excepto válvulas con dispositivos reguladores y artículos de fontanería de latón</v>
          </cell>
        </row>
        <row r="244">
          <cell r="A244" t="str">
            <v>Fabricación de vehículos manuales, excepto los sillones de ruedas para inválidos</v>
          </cell>
        </row>
        <row r="245">
          <cell r="A245" t="str">
            <v>Fabricación de vehículos pesados</v>
          </cell>
        </row>
        <row r="246">
          <cell r="A246" t="str">
            <v>Fabricación de velocípedos – bicicletas, triciclos y vehículos análogos motonetas</v>
          </cell>
        </row>
        <row r="247">
          <cell r="A247" t="str">
            <v>Fabricación de vidrio de seguridad y vidrio templado</v>
          </cell>
        </row>
        <row r="248">
          <cell r="A248" t="str">
            <v>Fabricación de vidrio en formas primarias</v>
          </cell>
        </row>
        <row r="249">
          <cell r="A249" t="str">
            <v>Fabricación de yeso y productos de yeso</v>
          </cell>
        </row>
        <row r="250">
          <cell r="A250" t="str">
            <v>Fabricación y mezcla de insecticidas, plaguicidas y reguladores fisiológicos</v>
          </cell>
        </row>
        <row r="251">
          <cell r="A251" t="str">
            <v>Fabricación y reconstrucción de motores para aeronaves</v>
          </cell>
        </row>
        <row r="252">
          <cell r="A252" t="str">
            <v>Fabricación y refinación de azúcar</v>
          </cell>
        </row>
        <row r="253">
          <cell r="A253" t="str">
            <v>FC consumo</v>
          </cell>
        </row>
        <row r="254">
          <cell r="A254" t="str">
            <v>FC inversión agropecuaria</v>
          </cell>
        </row>
        <row r="255">
          <cell r="A255" t="str">
            <v>FC inversión industrial</v>
          </cell>
        </row>
        <row r="256">
          <cell r="A256" t="str">
            <v>FC inversión servicios</v>
          </cell>
        </row>
        <row r="257">
          <cell r="A257" t="str">
            <v>FC inversión transporte</v>
          </cell>
        </row>
        <row r="258">
          <cell r="A258" t="str">
            <v>Ferroaleaciones  y sus productos</v>
          </cell>
        </row>
        <row r="259">
          <cell r="A259" t="str">
            <v>Galletería</v>
          </cell>
        </row>
        <row r="260">
          <cell r="A260" t="str">
            <v>Ganado de res</v>
          </cell>
        </row>
        <row r="261">
          <cell r="A261" t="str">
            <v>Ganancias extraordinarias normativas</v>
          </cell>
        </row>
        <row r="262">
          <cell r="A262" t="str">
            <v>Gas natural</v>
          </cell>
        </row>
        <row r="263">
          <cell r="A263" t="str">
            <v>Gasoducto</v>
          </cell>
        </row>
        <row r="264">
          <cell r="A264" t="str">
            <v>Grabado, fotograbado, electrotipía, estereotipía y fotomecánica</v>
          </cell>
        </row>
        <row r="265">
          <cell r="A265" t="str">
            <v>Guarnecido y punteado de calzado</v>
          </cell>
        </row>
        <row r="266">
          <cell r="A266" t="str">
            <v>Hidrogenación de aceites y grasas vegetales y animales Purificados o no</v>
          </cell>
        </row>
        <row r="267">
          <cell r="A267" t="str">
            <v>Hilado de algodón</v>
          </cell>
        </row>
        <row r="268">
          <cell r="A268" t="str">
            <v>Hilado y tejido de fibras duras vegetales, incluye sacos</v>
          </cell>
        </row>
        <row r="269">
          <cell r="A269" t="str">
            <v>Hilados de fibras animales</v>
          </cell>
        </row>
        <row r="270">
          <cell r="A270" t="str">
            <v>Impuestos indirectos</v>
          </cell>
        </row>
        <row r="271">
          <cell r="A271" t="str">
            <v>Industrias manufactureras n.e.p.</v>
          </cell>
        </row>
        <row r="272">
          <cell r="A272" t="str">
            <v>Insumos varios</v>
          </cell>
        </row>
        <row r="273">
          <cell r="A273" t="str">
            <v>Lavado y preparación de tripas y aprovechamiento de otros subproductos de matadero</v>
          </cell>
        </row>
        <row r="274">
          <cell r="A274" t="str">
            <v>Leche fresca</v>
          </cell>
        </row>
        <row r="275">
          <cell r="A275" t="str">
            <v>Maíz</v>
          </cell>
        </row>
        <row r="276">
          <cell r="A276" t="str">
            <v>Mano de obra administrativa</v>
          </cell>
        </row>
        <row r="277">
          <cell r="A277" t="str">
            <v>Mano de obra administrativa, sectores de elevadas prestaciones</v>
          </cell>
        </row>
        <row r="278">
          <cell r="A278" t="str">
            <v>Mano de obra extranjera</v>
          </cell>
        </row>
        <row r="279">
          <cell r="A279" t="str">
            <v>Mano de obra no calificada</v>
          </cell>
        </row>
        <row r="280">
          <cell r="A280" t="str">
            <v>Mano de obra no calificada rural</v>
          </cell>
        </row>
        <row r="281">
          <cell r="A281" t="str">
            <v>Mano de obra no calificada, sectores de elevadas prestaciones</v>
          </cell>
        </row>
        <row r="282">
          <cell r="A282" t="str">
            <v>Mano de obra profesional</v>
          </cell>
        </row>
        <row r="283">
          <cell r="A283" t="str">
            <v>Mano de obra profesional, sectores de elevadas prestaciones</v>
          </cell>
        </row>
        <row r="284">
          <cell r="A284" t="str">
            <v>Maquinarias agrícolas</v>
          </cell>
        </row>
        <row r="285">
          <cell r="A285" t="str">
            <v>Maquinarias y equipos industriales</v>
          </cell>
        </row>
        <row r="286">
          <cell r="A286" t="str">
            <v>Matanza de aves de corral y de animales de caza menor con o sin frigorífico</v>
          </cell>
        </row>
        <row r="287">
          <cell r="A287" t="str">
            <v>Matanza de ganado mayor con o sin frigorífico</v>
          </cell>
        </row>
        <row r="288">
          <cell r="A288" t="str">
            <v>Molienda y tostado de café, incluso café soluble y extractos de café</v>
          </cell>
        </row>
        <row r="289">
          <cell r="A289" t="str">
            <v>Mondado, prensado y elaboración de harinas de cereales y leguminosas n.e.p.</v>
          </cell>
        </row>
        <row r="290">
          <cell r="A290" t="str">
            <v>Obra Física</v>
          </cell>
        </row>
        <row r="291">
          <cell r="A291" t="str">
            <v>Obreros calificados</v>
          </cell>
        </row>
        <row r="292">
          <cell r="A292" t="str">
            <v>Obreros calificados, sectores de elevadas prestaciones</v>
          </cell>
        </row>
        <row r="293">
          <cell r="A293" t="str">
            <v>Otras fabricaciones de productos metálicos, maquinaria y equipo</v>
          </cell>
        </row>
        <row r="294">
          <cell r="A294" t="str">
            <v>Otras industrias de la madera y sus productos</v>
          </cell>
        </row>
        <row r="295">
          <cell r="A295" t="str">
            <v>Otras industrias manufactureras</v>
          </cell>
        </row>
        <row r="296">
          <cell r="A296" t="str">
            <v>Otras industrias metálicas básicas</v>
          </cell>
        </row>
        <row r="297">
          <cell r="A297" t="str">
            <v>Otros</v>
          </cell>
        </row>
        <row r="298">
          <cell r="A298" t="str">
            <v>Otros agrícolas</v>
          </cell>
        </row>
        <row r="299">
          <cell r="A299" t="str">
            <v>Otros minerales</v>
          </cell>
        </row>
        <row r="300">
          <cell r="A300" t="str">
            <v>Otros productos alimenticios, bebidas y tabaco</v>
          </cell>
        </row>
        <row r="301">
          <cell r="A301" t="str">
            <v>Otros productos de papel, imprentas y editoriales</v>
          </cell>
        </row>
        <row r="302">
          <cell r="A302" t="str">
            <v>Otros textiles, prendas de vestir e industrias de cuero</v>
          </cell>
        </row>
        <row r="303">
          <cell r="A303" t="str">
            <v>Papa</v>
          </cell>
        </row>
        <row r="304">
          <cell r="A304" t="str">
            <v>Pasteurización, homogeneización, vitaminación y embotellado De leche líquida</v>
          </cell>
        </row>
        <row r="305">
          <cell r="A305" t="str">
            <v>Piedra caliza</v>
          </cell>
        </row>
        <row r="306">
          <cell r="A306" t="str">
            <v>Porcinos, ovinos y otros pecuarios</v>
          </cell>
        </row>
        <row r="307">
          <cell r="A307" t="str">
            <v>Preparación de  hormigón</v>
          </cell>
        </row>
        <row r="308">
          <cell r="A308" t="str">
            <v>Preparación de carnes frías y otras carnes no envasadas, jamones, tocinetas, salchichas, embutidos, etc.</v>
          </cell>
        </row>
        <row r="309">
          <cell r="A309" t="str">
            <v>Preparación de harinas mezcladas de cereales y leguminosas y productos similares</v>
          </cell>
        </row>
        <row r="310">
          <cell r="A310" t="str">
            <v>Preparación de la hoja de tabaco</v>
          </cell>
        </row>
        <row r="311">
          <cell r="A311" t="str">
            <v>Preparación de mezclas para alimentación infantil</v>
          </cell>
        </row>
        <row r="312">
          <cell r="A312" t="str">
            <v>Preparación de otras bebidas alcohólicas similares</v>
          </cell>
        </row>
        <row r="313">
          <cell r="A313" t="str">
            <v>Preparación de pescado y otros animales marinos y de agua Dulce comestibles, frescos, refrigerados o congelados rápidamente</v>
          </cell>
        </row>
        <row r="314">
          <cell r="A314" t="str">
            <v>Preparación de productos para tratar metales, auxiliares para soldadura, recubrimientos para electrodos y similares</v>
          </cell>
        </row>
        <row r="315">
          <cell r="A315" t="str">
            <v>Preparación e hilado de fibras artificiales y/o sintéticas</v>
          </cell>
        </row>
        <row r="316">
          <cell r="A316" t="str">
            <v>Producción de aceites y grasas lubricantes que no se elaboran en las refinerías de petróleo</v>
          </cell>
        </row>
        <row r="317">
          <cell r="A317" t="str">
            <v>Producción de aceites y grasas vegetales sin refinar y Residuos de la extracción</v>
          </cell>
        </row>
        <row r="318">
          <cell r="A318" t="str">
            <v>Producción de casas prefabricadas y sus partes</v>
          </cell>
        </row>
        <row r="319">
          <cell r="A319" t="str">
            <v>Producción de harina de maíz y pilado de maíz</v>
          </cell>
        </row>
        <row r="320">
          <cell r="A320" t="str">
            <v>Producción de harina de trigo</v>
          </cell>
        </row>
        <row r="321">
          <cell r="A321" t="str">
            <v>Producción de leches y productos lácteos conservados</v>
          </cell>
        </row>
        <row r="322">
          <cell r="A322" t="str">
            <v>Producción de pigmentos y materias colorantes n.e.p. para la Fabricación de colores, barnices, lacas, esmaltes, etc.</v>
          </cell>
        </row>
        <row r="323">
          <cell r="A323" t="str">
            <v>Producción de sustancias y aditamentos alimenticios para Animales, incluso harinas de ostras, hueso y pescado</v>
          </cell>
        </row>
        <row r="324">
          <cell r="A324" t="str">
            <v>Producción de vitaminas y provitaminas de materias naturales y sintéticas</v>
          </cell>
        </row>
        <row r="325">
          <cell r="A325" t="str">
            <v>Producción y fabricación de otros productos minerales no metálicos, no incluidos antes</v>
          </cell>
        </row>
        <row r="326">
          <cell r="A326" t="str">
            <v>Productos avícolas</v>
          </cell>
        </row>
        <row r="327">
          <cell r="A327" t="str">
            <v>Productos de extractos y jarabes de frutas, cereales y otros vegetales</v>
          </cell>
        </row>
        <row r="328">
          <cell r="A328" t="str">
            <v>Productos medicinales y farmacéuticos n.e.p.</v>
          </cell>
        </row>
        <row r="329">
          <cell r="A329" t="str">
            <v>Reconstrucción de motores y otras partes de vehículos excepto el equipo eléctrico</v>
          </cell>
        </row>
        <row r="330">
          <cell r="A330" t="str">
            <v>Recuperación y elaboración de otros metales no ferrosos</v>
          </cell>
        </row>
        <row r="331">
          <cell r="A331" t="str">
            <v>Recuperación y fundición de cobre, incluye coproalineaciones</v>
          </cell>
        </row>
        <row r="332">
          <cell r="A332" t="str">
            <v>Recuperación y fundición de plomo</v>
          </cell>
        </row>
        <row r="333">
          <cell r="A333" t="str">
            <v>Reducción de mineral de hierro</v>
          </cell>
        </row>
        <row r="334">
          <cell r="A334" t="str">
            <v>Refinación de aceites y grasas vegetales, no incluye la hidrogenación</v>
          </cell>
        </row>
        <row r="335">
          <cell r="A335" t="str">
            <v>Refinación, laminación y fundición de oro</v>
          </cell>
        </row>
        <row r="336">
          <cell r="A336" t="str">
            <v>Reparación de embarcaciones mayores</v>
          </cell>
        </row>
        <row r="337">
          <cell r="A337" t="str">
            <v>Reparación de embarcaciones menores</v>
          </cell>
        </row>
        <row r="338">
          <cell r="A338" t="str">
            <v>Reparación de locomotoras y equipos ferroviarios</v>
          </cell>
        </row>
        <row r="339">
          <cell r="A339" t="str">
            <v>Reparación y mantenimiento de aeronaves</v>
          </cell>
        </row>
        <row r="340">
          <cell r="A340" t="str">
            <v>Reproducción de discos de gramófono, cintas magnetofónicas y vídeo – cintas</v>
          </cell>
        </row>
        <row r="341">
          <cell r="A341" t="str">
            <v>Sal marina sin purificar</v>
          </cell>
        </row>
        <row r="342">
          <cell r="A342" t="str">
            <v>Servicios agropecuarios – fumigación aérea</v>
          </cell>
        </row>
        <row r="343">
          <cell r="A343" t="str">
            <v>Servicios agropecuarios – maquinaria</v>
          </cell>
        </row>
        <row r="344">
          <cell r="A344" t="str">
            <v>Servicios agropecuarios – riego</v>
          </cell>
        </row>
        <row r="345">
          <cell r="A345" t="str">
            <v>Servicios agropecuarios – yunta</v>
          </cell>
        </row>
        <row r="346">
          <cell r="A346" t="str">
            <v>Servicios industriales de terceros</v>
          </cell>
        </row>
        <row r="347">
          <cell r="A347" t="str">
            <v>Servicios y seguros</v>
          </cell>
        </row>
        <row r="348">
          <cell r="A348" t="str">
            <v>Sorgo</v>
          </cell>
        </row>
        <row r="349">
          <cell r="A349" t="str">
            <v>Soya</v>
          </cell>
        </row>
        <row r="350">
          <cell r="A350" t="str">
            <v>Subproductos</v>
          </cell>
        </row>
        <row r="351">
          <cell r="A351" t="str">
            <v>Terrenos</v>
          </cell>
        </row>
        <row r="352">
          <cell r="A352" t="str">
            <v>Tipografías y litografías</v>
          </cell>
        </row>
        <row r="353">
          <cell r="A353" t="str">
            <v>Tomate</v>
          </cell>
        </row>
        <row r="354">
          <cell r="A354" t="str">
            <v>Transporte</v>
          </cell>
        </row>
        <row r="355">
          <cell r="A355" t="str">
            <v>Transporte de larga distancia con dos ejes</v>
          </cell>
        </row>
        <row r="356">
          <cell r="A356" t="str">
            <v>Transporte de larga distancia con tres ejes</v>
          </cell>
        </row>
        <row r="357">
          <cell r="A357" t="str">
            <v>Transporte de larga distancia con tres ejes y con remolque de dos ejes</v>
          </cell>
        </row>
        <row r="358">
          <cell r="A358" t="str">
            <v>Transporte de media distancia con dos ejes</v>
          </cell>
        </row>
        <row r="359">
          <cell r="A359" t="str">
            <v>Trilla – pilado – de arroz</v>
          </cell>
        </row>
        <row r="360">
          <cell r="A360" t="str">
            <v>Trilla de café</v>
          </cell>
        </row>
        <row r="361">
          <cell r="A361" t="str">
            <v>Trituración aserrado y talla de mármol</v>
          </cell>
        </row>
        <row r="362">
          <cell r="A362" t="str">
            <v>Trituración aserrado y talla de piedra</v>
          </cell>
        </row>
        <row r="363">
          <cell r="A363" t="str">
            <v>Yuca</v>
          </cell>
        </row>
        <row r="364">
          <cell r="A364" t="str">
            <v>Zanahoria</v>
          </cell>
        </row>
      </sheetData>
      <sheetData sheetId="24"/>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alle"/>
      <sheetName val="Pivot_Table"/>
      <sheetName val="Obras Civiles (Rev.14) 1-Feb-10"/>
      <sheetName val="Business Plan"/>
      <sheetName val="Sheet1"/>
      <sheetName val="Resumen Spudded Wells"/>
      <sheetName val="Completed Wells"/>
      <sheetName val="Summary fcst CON  TECA "/>
      <sheetName val="Status 4CR"/>
      <sheetName val="WORKING HOURS"/>
      <sheetName val="Obras Civiles (Rev.14) 1-Fe (2)"/>
    </sheetNames>
    <sheetDataSet>
      <sheetData sheetId="0">
        <row r="1">
          <cell r="A1" t="str">
            <v>WELL</v>
          </cell>
          <cell r="B1" t="str">
            <v>START</v>
          </cell>
          <cell r="C1" t="str">
            <v>FINISH</v>
          </cell>
          <cell r="D1" t="str">
            <v>FIELD</v>
          </cell>
          <cell r="E1" t="str">
            <v>RIG</v>
          </cell>
          <cell r="F1" t="str">
            <v>DUR</v>
          </cell>
          <cell r="G1" t="str">
            <v>YEAR</v>
          </cell>
          <cell r="H1" t="str">
            <v>MONTH-S</v>
          </cell>
          <cell r="I1" t="str">
            <v>DUR</v>
          </cell>
          <cell r="J1" t="str">
            <v>INY</v>
          </cell>
          <cell r="K1" t="str">
            <v>Cluster</v>
          </cell>
          <cell r="L1" t="str">
            <v>Adelanto</v>
          </cell>
          <cell r="M1" t="str">
            <v>TIPO POZO</v>
          </cell>
        </row>
        <row r="2">
          <cell r="A2" t="str">
            <v>ABA AK-05</v>
          </cell>
          <cell r="B2">
            <v>40333.708333333336</v>
          </cell>
          <cell r="C2">
            <v>40348.708333333336</v>
          </cell>
          <cell r="D2" t="str">
            <v>EXPLORATORIOS</v>
          </cell>
          <cell r="E2" t="str">
            <v>MEC-2</v>
          </cell>
          <cell r="F2" t="str">
            <v>15 days</v>
          </cell>
          <cell r="G2">
            <v>2010</v>
          </cell>
          <cell r="H2">
            <v>6</v>
          </cell>
          <cell r="I2">
            <v>15</v>
          </cell>
          <cell r="J2">
            <v>0</v>
          </cell>
          <cell r="K2" t="str">
            <v>ABA</v>
          </cell>
          <cell r="L2">
            <v>0</v>
          </cell>
          <cell r="M2" t="str">
            <v>Convencional</v>
          </cell>
        </row>
        <row r="3">
          <cell r="A3" t="str">
            <v>ABA AW-07</v>
          </cell>
          <cell r="B3">
            <v>40333.708333333336</v>
          </cell>
          <cell r="C3">
            <v>40348.708333333336</v>
          </cell>
          <cell r="D3" t="str">
            <v>EXPLORATORIOS</v>
          </cell>
          <cell r="E3" t="str">
            <v>MEC-1</v>
          </cell>
          <cell r="F3" t="str">
            <v>15 days</v>
          </cell>
          <cell r="G3">
            <v>2010</v>
          </cell>
          <cell r="H3">
            <v>6</v>
          </cell>
          <cell r="I3">
            <v>15</v>
          </cell>
          <cell r="J3">
            <v>0</v>
          </cell>
          <cell r="K3" t="str">
            <v>ABA</v>
          </cell>
          <cell r="L3">
            <v>0</v>
          </cell>
          <cell r="M3" t="str">
            <v>Convencional</v>
          </cell>
        </row>
        <row r="4">
          <cell r="A4" t="str">
            <v>ABA Z-4</v>
          </cell>
          <cell r="B4">
            <v>40333.708333333336</v>
          </cell>
          <cell r="C4">
            <v>40348.708333333336</v>
          </cell>
          <cell r="D4" t="str">
            <v>EXPLORATORIOS</v>
          </cell>
          <cell r="E4" t="str">
            <v>MEC-3</v>
          </cell>
          <cell r="F4" t="str">
            <v>15 days</v>
          </cell>
          <cell r="G4">
            <v>2010</v>
          </cell>
          <cell r="H4">
            <v>6</v>
          </cell>
          <cell r="I4">
            <v>15</v>
          </cell>
          <cell r="J4">
            <v>0</v>
          </cell>
          <cell r="K4" t="str">
            <v>ABA</v>
          </cell>
          <cell r="L4">
            <v>0</v>
          </cell>
          <cell r="M4" t="str">
            <v>Convencional</v>
          </cell>
        </row>
        <row r="5">
          <cell r="A5" t="str">
            <v>MOB2-4</v>
          </cell>
          <cell r="B5">
            <v>40646.708333333336</v>
          </cell>
          <cell r="C5">
            <v>40661.708333333336</v>
          </cell>
          <cell r="D5" t="str">
            <v>EXPLORATORIOS</v>
          </cell>
          <cell r="E5" t="str">
            <v>SNP-166</v>
          </cell>
          <cell r="F5" t="str">
            <v>15 days</v>
          </cell>
          <cell r="G5">
            <v>2011</v>
          </cell>
          <cell r="H5">
            <v>4</v>
          </cell>
          <cell r="I5">
            <v>15</v>
          </cell>
          <cell r="J5">
            <v>0</v>
          </cell>
          <cell r="K5" t="str">
            <v>MOB2</v>
          </cell>
          <cell r="L5">
            <v>0</v>
          </cell>
          <cell r="M5" t="str">
            <v>Convencional</v>
          </cell>
        </row>
        <row r="6">
          <cell r="A6" t="str">
            <v>MOB2-5</v>
          </cell>
          <cell r="B6">
            <v>40666.708333333336</v>
          </cell>
          <cell r="C6">
            <v>40681.708333333336</v>
          </cell>
          <cell r="D6" t="str">
            <v>EXPLORATORIOS</v>
          </cell>
          <cell r="E6" t="str">
            <v>SNP-166</v>
          </cell>
          <cell r="F6" t="str">
            <v>15 days</v>
          </cell>
          <cell r="G6">
            <v>2011</v>
          </cell>
          <cell r="H6">
            <v>5</v>
          </cell>
          <cell r="I6">
            <v>15</v>
          </cell>
          <cell r="J6">
            <v>0</v>
          </cell>
          <cell r="K6" t="str">
            <v>MOB2</v>
          </cell>
          <cell r="L6">
            <v>0</v>
          </cell>
          <cell r="M6" t="str">
            <v>Convencional</v>
          </cell>
        </row>
        <row r="7">
          <cell r="A7" t="str">
            <v>MOB2-6</v>
          </cell>
          <cell r="B7">
            <v>40686.708333333336</v>
          </cell>
          <cell r="C7">
            <v>40701.708333333336</v>
          </cell>
          <cell r="D7" t="str">
            <v>EXPLORATORIOS</v>
          </cell>
          <cell r="E7" t="str">
            <v>SNP-166</v>
          </cell>
          <cell r="F7" t="str">
            <v>15 days</v>
          </cell>
          <cell r="G7">
            <v>2011</v>
          </cell>
          <cell r="H7">
            <v>5</v>
          </cell>
          <cell r="I7">
            <v>15</v>
          </cell>
          <cell r="J7">
            <v>0</v>
          </cell>
          <cell r="K7" t="str">
            <v>MOB</v>
          </cell>
          <cell r="L7">
            <v>0</v>
          </cell>
          <cell r="M7" t="str">
            <v>Convencional</v>
          </cell>
        </row>
        <row r="8">
          <cell r="A8" t="str">
            <v>MOB2-7</v>
          </cell>
          <cell r="B8">
            <v>40706.708333333336</v>
          </cell>
          <cell r="C8">
            <v>40721.708333333336</v>
          </cell>
          <cell r="D8" t="str">
            <v>EXPLORATORIOS</v>
          </cell>
          <cell r="E8" t="str">
            <v>SNP-166</v>
          </cell>
          <cell r="F8" t="str">
            <v>15 days</v>
          </cell>
          <cell r="G8">
            <v>2011</v>
          </cell>
          <cell r="H8">
            <v>6</v>
          </cell>
          <cell r="I8">
            <v>15</v>
          </cell>
          <cell r="J8">
            <v>0</v>
          </cell>
          <cell r="K8" t="str">
            <v>MOB</v>
          </cell>
          <cell r="L8">
            <v>0</v>
          </cell>
          <cell r="M8" t="str">
            <v>Convencional</v>
          </cell>
        </row>
        <row r="9">
          <cell r="A9" t="str">
            <v>MOB2-8</v>
          </cell>
          <cell r="B9">
            <v>40726.708333333336</v>
          </cell>
          <cell r="C9">
            <v>40741.708333333336</v>
          </cell>
          <cell r="D9" t="str">
            <v>EXPLORATORIOS</v>
          </cell>
          <cell r="E9" t="str">
            <v>SNP-166</v>
          </cell>
          <cell r="F9" t="str">
            <v>15 days</v>
          </cell>
          <cell r="G9">
            <v>2011</v>
          </cell>
          <cell r="H9">
            <v>7</v>
          </cell>
          <cell r="I9">
            <v>15</v>
          </cell>
          <cell r="J9">
            <v>0</v>
          </cell>
          <cell r="K9" t="str">
            <v>MOB</v>
          </cell>
          <cell r="L9">
            <v>0</v>
          </cell>
          <cell r="M9" t="str">
            <v>Convencional</v>
          </cell>
        </row>
        <row r="10">
          <cell r="A10" t="str">
            <v>MOR NORTE 11</v>
          </cell>
          <cell r="B10">
            <v>40162.333333333336</v>
          </cell>
          <cell r="C10">
            <v>40180.333333333336</v>
          </cell>
          <cell r="D10" t="str">
            <v>EXPLORATORIOS</v>
          </cell>
          <cell r="E10" t="str">
            <v>MEC-4</v>
          </cell>
          <cell r="F10" t="str">
            <v>18 days</v>
          </cell>
          <cell r="G10">
            <v>2009</v>
          </cell>
          <cell r="H10">
            <v>12</v>
          </cell>
          <cell r="I10">
            <v>18</v>
          </cell>
          <cell r="J10">
            <v>0</v>
          </cell>
          <cell r="K10" t="str">
            <v xml:space="preserve">MOR </v>
          </cell>
          <cell r="L10">
            <v>0</v>
          </cell>
          <cell r="M10" t="str">
            <v>Convencional</v>
          </cell>
        </row>
        <row r="11">
          <cell r="A11" t="str">
            <v>MOR NORTE 15</v>
          </cell>
          <cell r="B11">
            <v>40169.333333333336</v>
          </cell>
          <cell r="C11">
            <v>40184.333333333336</v>
          </cell>
          <cell r="D11" t="str">
            <v>EXPLORATORIOS</v>
          </cell>
          <cell r="E11" t="str">
            <v>JD-2</v>
          </cell>
          <cell r="F11" t="str">
            <v>15 days</v>
          </cell>
          <cell r="G11">
            <v>2009</v>
          </cell>
          <cell r="H11">
            <v>12</v>
          </cell>
          <cell r="I11">
            <v>15</v>
          </cell>
          <cell r="J11">
            <v>0</v>
          </cell>
          <cell r="K11" t="str">
            <v xml:space="preserve">MOR </v>
          </cell>
          <cell r="L11">
            <v>0</v>
          </cell>
          <cell r="M11" t="str">
            <v>Convencional</v>
          </cell>
        </row>
        <row r="12">
          <cell r="A12" t="str">
            <v>MOR NORTE 17</v>
          </cell>
          <cell r="B12">
            <v>40166.333333333336</v>
          </cell>
          <cell r="C12">
            <v>40180.333333333336</v>
          </cell>
          <cell r="D12" t="str">
            <v>EXPLORATORIOS</v>
          </cell>
          <cell r="E12" t="str">
            <v>MEC-3</v>
          </cell>
          <cell r="F12" t="str">
            <v>14 days</v>
          </cell>
          <cell r="G12">
            <v>2009</v>
          </cell>
          <cell r="H12">
            <v>12</v>
          </cell>
          <cell r="I12">
            <v>14</v>
          </cell>
          <cell r="J12">
            <v>0</v>
          </cell>
          <cell r="K12" t="str">
            <v xml:space="preserve">MOR </v>
          </cell>
          <cell r="L12">
            <v>0</v>
          </cell>
          <cell r="M12" t="str">
            <v>Convencional</v>
          </cell>
        </row>
        <row r="13">
          <cell r="A13" t="str">
            <v>MOR NORTE 20</v>
          </cell>
          <cell r="B13">
            <v>40364.708333333336</v>
          </cell>
          <cell r="C13">
            <v>40379.708333333336</v>
          </cell>
          <cell r="D13" t="str">
            <v>EXPLORATORIOS</v>
          </cell>
          <cell r="E13" t="str">
            <v>JD-1</v>
          </cell>
          <cell r="F13" t="str">
            <v>15 days</v>
          </cell>
          <cell r="G13">
            <v>2010</v>
          </cell>
          <cell r="H13">
            <v>7</v>
          </cell>
          <cell r="I13">
            <v>15</v>
          </cell>
          <cell r="J13">
            <v>0</v>
          </cell>
          <cell r="K13" t="str">
            <v>MOR</v>
          </cell>
          <cell r="L13">
            <v>0</v>
          </cell>
          <cell r="M13" t="str">
            <v>Convencional</v>
          </cell>
        </row>
        <row r="14">
          <cell r="A14" t="str">
            <v>MOR NORTE 21</v>
          </cell>
          <cell r="B14">
            <v>40371.708333333336</v>
          </cell>
          <cell r="C14">
            <v>40386.708333333336</v>
          </cell>
          <cell r="D14" t="str">
            <v>EXPLORATORIOS</v>
          </cell>
          <cell r="E14" t="str">
            <v>MEC-2</v>
          </cell>
          <cell r="F14" t="str">
            <v>15 days</v>
          </cell>
          <cell r="G14">
            <v>2010</v>
          </cell>
          <cell r="H14">
            <v>7</v>
          </cell>
          <cell r="I14">
            <v>15</v>
          </cell>
          <cell r="J14">
            <v>0</v>
          </cell>
          <cell r="K14" t="str">
            <v>MOR</v>
          </cell>
          <cell r="L14">
            <v>0</v>
          </cell>
          <cell r="M14" t="str">
            <v>Convencional</v>
          </cell>
        </row>
        <row r="15">
          <cell r="A15" t="str">
            <v>MOR NORTE 22</v>
          </cell>
          <cell r="B15">
            <v>40379.708333333336</v>
          </cell>
          <cell r="C15">
            <v>40394.708333333336</v>
          </cell>
          <cell r="D15" t="str">
            <v>EXPLORATORIOS</v>
          </cell>
          <cell r="E15" t="str">
            <v>SNP-1</v>
          </cell>
          <cell r="F15" t="str">
            <v>15 days</v>
          </cell>
          <cell r="G15">
            <v>2010</v>
          </cell>
          <cell r="H15">
            <v>7</v>
          </cell>
          <cell r="I15">
            <v>15</v>
          </cell>
          <cell r="J15">
            <v>0</v>
          </cell>
          <cell r="K15" t="str">
            <v>MOR</v>
          </cell>
          <cell r="L15">
            <v>0</v>
          </cell>
          <cell r="M15" t="str">
            <v>Convencional</v>
          </cell>
        </row>
        <row r="16">
          <cell r="A16" t="str">
            <v>UNR-1E</v>
          </cell>
          <cell r="B16">
            <v>40273.333333333336</v>
          </cell>
          <cell r="C16">
            <v>40288.333333333336</v>
          </cell>
          <cell r="D16" t="str">
            <v>EXPLORATORIOS</v>
          </cell>
          <cell r="E16" t="str">
            <v>JD-1</v>
          </cell>
          <cell r="F16" t="str">
            <v>15 days</v>
          </cell>
          <cell r="G16">
            <v>2010</v>
          </cell>
          <cell r="H16">
            <v>4</v>
          </cell>
          <cell r="I16">
            <v>15</v>
          </cell>
          <cell r="J16">
            <v>0</v>
          </cell>
          <cell r="K16" t="str">
            <v>UNR-</v>
          </cell>
          <cell r="L16">
            <v>0</v>
          </cell>
          <cell r="M16" t="str">
            <v>Horizontal</v>
          </cell>
        </row>
        <row r="17">
          <cell r="A17" t="str">
            <v>VEL-1E</v>
          </cell>
          <cell r="B17">
            <v>40508.708333333336</v>
          </cell>
          <cell r="C17">
            <v>40523.708333333336</v>
          </cell>
          <cell r="D17" t="str">
            <v>EXPLORATORIOS</v>
          </cell>
          <cell r="E17" t="str">
            <v>MEC-5</v>
          </cell>
          <cell r="F17" t="str">
            <v>15 days</v>
          </cell>
          <cell r="G17">
            <v>2010</v>
          </cell>
          <cell r="H17">
            <v>11</v>
          </cell>
          <cell r="I17">
            <v>15</v>
          </cell>
          <cell r="J17">
            <v>0</v>
          </cell>
          <cell r="K17" t="str">
            <v>VEL-</v>
          </cell>
          <cell r="L17">
            <v>0</v>
          </cell>
          <cell r="M17" t="str">
            <v>Convencional</v>
          </cell>
        </row>
        <row r="18">
          <cell r="A18" t="str">
            <v>VEL-2E</v>
          </cell>
          <cell r="B18">
            <v>40528.708333333336</v>
          </cell>
          <cell r="C18">
            <v>40543.708333333336</v>
          </cell>
          <cell r="D18" t="str">
            <v>EXPLORATORIOS</v>
          </cell>
          <cell r="E18" t="str">
            <v>MEC-5</v>
          </cell>
          <cell r="F18" t="str">
            <v>15 days</v>
          </cell>
          <cell r="G18">
            <v>2010</v>
          </cell>
          <cell r="H18">
            <v>12</v>
          </cell>
          <cell r="I18">
            <v>15</v>
          </cell>
          <cell r="J18">
            <v>0</v>
          </cell>
          <cell r="K18" t="str">
            <v>VEL-</v>
          </cell>
          <cell r="L18">
            <v>0</v>
          </cell>
          <cell r="M18" t="str">
            <v>Convencional</v>
          </cell>
        </row>
        <row r="19">
          <cell r="A19" t="str">
            <v>GIR-PH03-CV01</v>
          </cell>
          <cell r="B19">
            <v>40270.708333333336</v>
          </cell>
          <cell r="C19">
            <v>40283.708333333336</v>
          </cell>
          <cell r="D19" t="str">
            <v>GIRASOL COMERCIAL</v>
          </cell>
          <cell r="E19" t="str">
            <v>SNP-1</v>
          </cell>
          <cell r="F19" t="str">
            <v>13 days</v>
          </cell>
          <cell r="G19">
            <v>2010</v>
          </cell>
          <cell r="H19">
            <v>4</v>
          </cell>
          <cell r="I19">
            <v>13</v>
          </cell>
          <cell r="J19">
            <v>0</v>
          </cell>
          <cell r="K19" t="str">
            <v>PH03</v>
          </cell>
          <cell r="L19">
            <v>0</v>
          </cell>
          <cell r="M19" t="str">
            <v>Convencional</v>
          </cell>
        </row>
        <row r="20">
          <cell r="A20" t="str">
            <v>GIR-PH03-CV02</v>
          </cell>
          <cell r="B20">
            <v>40284.708333333336</v>
          </cell>
          <cell r="C20">
            <v>40297.708333333336</v>
          </cell>
          <cell r="D20" t="str">
            <v>GIRASOL COMERCIAL</v>
          </cell>
          <cell r="E20" t="str">
            <v>SNP-1</v>
          </cell>
          <cell r="F20" t="str">
            <v>13 days</v>
          </cell>
          <cell r="G20">
            <v>2010</v>
          </cell>
          <cell r="H20">
            <v>4</v>
          </cell>
          <cell r="I20">
            <v>13</v>
          </cell>
          <cell r="J20">
            <v>0</v>
          </cell>
          <cell r="K20" t="str">
            <v>PH03</v>
          </cell>
          <cell r="L20">
            <v>0</v>
          </cell>
          <cell r="M20" t="str">
            <v>Convencional</v>
          </cell>
        </row>
        <row r="21">
          <cell r="A21" t="str">
            <v>GIR-PH03-CV03</v>
          </cell>
          <cell r="B21">
            <v>40298.708333333336</v>
          </cell>
          <cell r="C21">
            <v>40311.708333333336</v>
          </cell>
          <cell r="D21" t="str">
            <v>GIRASOL COMERCIAL</v>
          </cell>
          <cell r="E21" t="str">
            <v>SNP-1</v>
          </cell>
          <cell r="F21" t="str">
            <v>13 days</v>
          </cell>
          <cell r="G21">
            <v>2010</v>
          </cell>
          <cell r="H21">
            <v>4</v>
          </cell>
          <cell r="I21">
            <v>13</v>
          </cell>
          <cell r="J21">
            <v>0</v>
          </cell>
          <cell r="K21" t="str">
            <v>PH03</v>
          </cell>
          <cell r="L21">
            <v>0</v>
          </cell>
          <cell r="M21" t="str">
            <v>Convencional</v>
          </cell>
        </row>
        <row r="22">
          <cell r="A22" t="str">
            <v>GIR-PH05-CV01</v>
          </cell>
          <cell r="B22">
            <v>40270.708333333336</v>
          </cell>
          <cell r="C22">
            <v>40283.708333333336</v>
          </cell>
          <cell r="D22" t="str">
            <v>GIRASOL COMERCIAL</v>
          </cell>
          <cell r="E22" t="str">
            <v>MEC-4</v>
          </cell>
          <cell r="F22" t="str">
            <v>13 days</v>
          </cell>
          <cell r="G22">
            <v>2010</v>
          </cell>
          <cell r="H22">
            <v>4</v>
          </cell>
          <cell r="I22">
            <v>13</v>
          </cell>
          <cell r="J22">
            <v>0</v>
          </cell>
          <cell r="K22" t="str">
            <v>PH05</v>
          </cell>
          <cell r="L22">
            <v>0</v>
          </cell>
          <cell r="M22" t="str">
            <v>Convencional</v>
          </cell>
        </row>
        <row r="23">
          <cell r="A23" t="str">
            <v>GIR-PH05-CV02</v>
          </cell>
          <cell r="B23">
            <v>40284.708333333336</v>
          </cell>
          <cell r="C23">
            <v>40297.708333333336</v>
          </cell>
          <cell r="D23" t="str">
            <v>GIRASOL COMERCIAL</v>
          </cell>
          <cell r="E23" t="str">
            <v>MEC-4</v>
          </cell>
          <cell r="F23" t="str">
            <v>13 days</v>
          </cell>
          <cell r="G23">
            <v>2010</v>
          </cell>
          <cell r="H23">
            <v>4</v>
          </cell>
          <cell r="I23">
            <v>13</v>
          </cell>
          <cell r="J23">
            <v>0</v>
          </cell>
          <cell r="K23" t="str">
            <v>PH05</v>
          </cell>
          <cell r="L23">
            <v>0</v>
          </cell>
          <cell r="M23" t="str">
            <v>Convencional</v>
          </cell>
        </row>
        <row r="24">
          <cell r="A24" t="str">
            <v>GIR-PH05-CV03</v>
          </cell>
          <cell r="B24">
            <v>40298.708333333336</v>
          </cell>
          <cell r="C24">
            <v>40311.708333333336</v>
          </cell>
          <cell r="D24" t="str">
            <v>GIRASOL COMERCIAL</v>
          </cell>
          <cell r="E24" t="str">
            <v>MEC-4</v>
          </cell>
          <cell r="F24" t="str">
            <v>13 days</v>
          </cell>
          <cell r="G24">
            <v>2010</v>
          </cell>
          <cell r="H24">
            <v>4</v>
          </cell>
          <cell r="I24">
            <v>13</v>
          </cell>
          <cell r="J24">
            <v>0</v>
          </cell>
          <cell r="K24" t="str">
            <v>PH05</v>
          </cell>
          <cell r="L24">
            <v>0</v>
          </cell>
          <cell r="M24" t="str">
            <v>Convencional</v>
          </cell>
        </row>
        <row r="25">
          <cell r="A25" t="str">
            <v>GIR-PH05-CV04</v>
          </cell>
          <cell r="B25">
            <v>40312.708333333336</v>
          </cell>
          <cell r="C25">
            <v>40325.708333333336</v>
          </cell>
          <cell r="D25" t="str">
            <v>GIRASOL COMERCIAL</v>
          </cell>
          <cell r="E25" t="str">
            <v>MEC-4</v>
          </cell>
          <cell r="F25" t="str">
            <v>13 days</v>
          </cell>
          <cell r="G25">
            <v>2010</v>
          </cell>
          <cell r="H25">
            <v>5</v>
          </cell>
          <cell r="I25">
            <v>13</v>
          </cell>
          <cell r="J25">
            <v>0</v>
          </cell>
          <cell r="K25" t="str">
            <v>PH05</v>
          </cell>
          <cell r="L25">
            <v>0</v>
          </cell>
          <cell r="M25" t="str">
            <v>Convencional</v>
          </cell>
        </row>
        <row r="26">
          <cell r="A26" t="str">
            <v>GIR-PH07-HZ04</v>
          </cell>
          <cell r="B26">
            <v>40180.333333333336</v>
          </cell>
          <cell r="C26">
            <v>40188.333333333336</v>
          </cell>
          <cell r="D26" t="str">
            <v>GIRASOL COMERCIAL</v>
          </cell>
          <cell r="E26" t="str">
            <v>MEC-5</v>
          </cell>
          <cell r="F26" t="str">
            <v>8 days</v>
          </cell>
          <cell r="G26">
            <v>2010</v>
          </cell>
          <cell r="H26">
            <v>1</v>
          </cell>
          <cell r="I26">
            <v>8</v>
          </cell>
          <cell r="J26">
            <v>0</v>
          </cell>
          <cell r="K26" t="str">
            <v>PH07</v>
          </cell>
          <cell r="L26">
            <v>0</v>
          </cell>
          <cell r="M26" t="str">
            <v>Horizontal</v>
          </cell>
        </row>
        <row r="27">
          <cell r="A27" t="str">
            <v>GIR-PH07-HZ05</v>
          </cell>
          <cell r="B27">
            <v>40194.333333333336</v>
          </cell>
          <cell r="C27">
            <v>40202.333333333336</v>
          </cell>
          <cell r="D27" t="str">
            <v>GIRASOL COMERCIAL</v>
          </cell>
          <cell r="E27" t="str">
            <v>MEC-5</v>
          </cell>
          <cell r="F27" t="str">
            <v>8 days</v>
          </cell>
          <cell r="G27">
            <v>2010</v>
          </cell>
          <cell r="H27">
            <v>1</v>
          </cell>
          <cell r="I27">
            <v>8</v>
          </cell>
          <cell r="J27">
            <v>0</v>
          </cell>
          <cell r="K27" t="str">
            <v>PH07</v>
          </cell>
          <cell r="L27">
            <v>0</v>
          </cell>
          <cell r="M27" t="str">
            <v>Horizontal</v>
          </cell>
        </row>
        <row r="28">
          <cell r="A28" t="str">
            <v>GIR-PH07-HZ06</v>
          </cell>
          <cell r="B28">
            <v>40206.708333333336</v>
          </cell>
          <cell r="C28">
            <v>40222.708333333336</v>
          </cell>
          <cell r="D28" t="str">
            <v>GIRASOL COMERCIAL</v>
          </cell>
          <cell r="E28" t="str">
            <v>MEC-5</v>
          </cell>
          <cell r="F28" t="str">
            <v>16 days</v>
          </cell>
          <cell r="G28">
            <v>2010</v>
          </cell>
          <cell r="H28">
            <v>1</v>
          </cell>
          <cell r="I28">
            <v>16</v>
          </cell>
          <cell r="J28">
            <v>0</v>
          </cell>
          <cell r="K28" t="str">
            <v>PH07</v>
          </cell>
          <cell r="L28">
            <v>0</v>
          </cell>
          <cell r="M28" t="str">
            <v>Horizontal</v>
          </cell>
        </row>
        <row r="29">
          <cell r="A29" t="str">
            <v>GIR-PH07-HZ07</v>
          </cell>
          <cell r="B29">
            <v>40226.708333333336</v>
          </cell>
          <cell r="C29">
            <v>40242.708333333336</v>
          </cell>
          <cell r="D29" t="str">
            <v>GIRASOL COMERCIAL</v>
          </cell>
          <cell r="E29" t="str">
            <v>MEC-5</v>
          </cell>
          <cell r="F29" t="str">
            <v>16 days</v>
          </cell>
          <cell r="G29">
            <v>2010</v>
          </cell>
          <cell r="H29">
            <v>2</v>
          </cell>
          <cell r="I29">
            <v>16</v>
          </cell>
          <cell r="J29">
            <v>0</v>
          </cell>
          <cell r="K29" t="str">
            <v>PH07</v>
          </cell>
          <cell r="L29">
            <v>0</v>
          </cell>
          <cell r="M29" t="str">
            <v>Horizontal</v>
          </cell>
        </row>
        <row r="30">
          <cell r="A30" t="str">
            <v>GIR-PH07-HZ09</v>
          </cell>
          <cell r="B30">
            <v>40246.708333333336</v>
          </cell>
          <cell r="C30">
            <v>40262.708333333336</v>
          </cell>
          <cell r="D30" t="str">
            <v>GIRASOL COMERCIAL</v>
          </cell>
          <cell r="E30" t="str">
            <v>MEC-5</v>
          </cell>
          <cell r="F30" t="str">
            <v>16 days</v>
          </cell>
          <cell r="G30">
            <v>2010</v>
          </cell>
          <cell r="H30">
            <v>3</v>
          </cell>
          <cell r="I30">
            <v>16</v>
          </cell>
          <cell r="J30">
            <v>0</v>
          </cell>
          <cell r="K30" t="str">
            <v>PH07</v>
          </cell>
          <cell r="L30">
            <v>0</v>
          </cell>
          <cell r="M30" t="str">
            <v>Horizontal</v>
          </cell>
        </row>
        <row r="31">
          <cell r="A31" t="str">
            <v>GIR-PH-C-HZ01</v>
          </cell>
          <cell r="B31">
            <v>40175.333333333336</v>
          </cell>
          <cell r="C31">
            <v>40199.708333333336</v>
          </cell>
          <cell r="D31" t="str">
            <v>GIRASOL COMERCIAL</v>
          </cell>
          <cell r="E31" t="str">
            <v>SNP-166</v>
          </cell>
          <cell r="F31" t="str">
            <v>24.38 days</v>
          </cell>
          <cell r="G31">
            <v>2009</v>
          </cell>
          <cell r="H31">
            <v>12</v>
          </cell>
          <cell r="I31">
            <v>24</v>
          </cell>
          <cell r="J31">
            <v>0</v>
          </cell>
          <cell r="K31" t="str">
            <v>PH-C</v>
          </cell>
          <cell r="L31">
            <v>0</v>
          </cell>
          <cell r="M31" t="str">
            <v>Horizontal</v>
          </cell>
        </row>
        <row r="32">
          <cell r="A32" t="str">
            <v>GIR-PH-C-HZ02</v>
          </cell>
          <cell r="B32">
            <v>40203.708333333336</v>
          </cell>
          <cell r="C32">
            <v>40219.708333333336</v>
          </cell>
          <cell r="D32" t="str">
            <v>GIRASOL COMERCIAL</v>
          </cell>
          <cell r="E32" t="str">
            <v>SNP-166</v>
          </cell>
          <cell r="F32" t="str">
            <v>16 days</v>
          </cell>
          <cell r="G32">
            <v>2010</v>
          </cell>
          <cell r="H32">
            <v>1</v>
          </cell>
          <cell r="I32">
            <v>16</v>
          </cell>
          <cell r="J32">
            <v>0</v>
          </cell>
          <cell r="K32" t="str">
            <v>PH-C</v>
          </cell>
          <cell r="L32">
            <v>0</v>
          </cell>
          <cell r="M32" t="str">
            <v>Horizontal</v>
          </cell>
        </row>
        <row r="33">
          <cell r="A33" t="str">
            <v>GIR-PH-C-HZ03</v>
          </cell>
          <cell r="B33">
            <v>40223.708333333336</v>
          </cell>
          <cell r="C33">
            <v>40239.708333333336</v>
          </cell>
          <cell r="D33" t="str">
            <v>GIRASOL COMERCIAL</v>
          </cell>
          <cell r="E33" t="str">
            <v>SNP-166</v>
          </cell>
          <cell r="F33" t="str">
            <v>16 days</v>
          </cell>
          <cell r="G33">
            <v>2010</v>
          </cell>
          <cell r="H33">
            <v>2</v>
          </cell>
          <cell r="I33">
            <v>16</v>
          </cell>
          <cell r="J33">
            <v>0</v>
          </cell>
          <cell r="K33" t="str">
            <v>PH-C</v>
          </cell>
          <cell r="L33">
            <v>0</v>
          </cell>
          <cell r="M33" t="str">
            <v>Horizontal</v>
          </cell>
        </row>
        <row r="34">
          <cell r="A34" t="str">
            <v>INYECTOR E</v>
          </cell>
          <cell r="B34">
            <v>40377.708333333336</v>
          </cell>
          <cell r="C34">
            <v>40390.708333333336</v>
          </cell>
          <cell r="D34" t="str">
            <v>GIRASOL COMERCIAL</v>
          </cell>
          <cell r="E34" t="str">
            <v>JD-2</v>
          </cell>
          <cell r="F34" t="str">
            <v>13 days</v>
          </cell>
          <cell r="G34">
            <v>2010</v>
          </cell>
          <cell r="H34">
            <v>7</v>
          </cell>
          <cell r="I34">
            <v>13</v>
          </cell>
          <cell r="J34">
            <v>1</v>
          </cell>
          <cell r="K34" t="str">
            <v>INYECTOR E</v>
          </cell>
          <cell r="L34">
            <v>0</v>
          </cell>
          <cell r="M34" t="str">
            <v>Inyector</v>
          </cell>
        </row>
        <row r="35">
          <cell r="A35" t="str">
            <v>INYECTOR F</v>
          </cell>
          <cell r="B35">
            <v>40469.708333333336</v>
          </cell>
          <cell r="C35">
            <v>40482.708333333336</v>
          </cell>
          <cell r="D35" t="str">
            <v>GIRASOL COMERCIAL</v>
          </cell>
          <cell r="E35" t="str">
            <v>MEC-3</v>
          </cell>
          <cell r="F35" t="str">
            <v>13 days</v>
          </cell>
          <cell r="G35">
            <v>2010</v>
          </cell>
          <cell r="H35">
            <v>10</v>
          </cell>
          <cell r="I35">
            <v>13</v>
          </cell>
          <cell r="J35">
            <v>1</v>
          </cell>
          <cell r="K35" t="str">
            <v>INYECTOR F</v>
          </cell>
          <cell r="L35">
            <v>0</v>
          </cell>
          <cell r="M35" t="str">
            <v>Inyector</v>
          </cell>
        </row>
        <row r="36">
          <cell r="A36" t="str">
            <v>INYECTOR G</v>
          </cell>
          <cell r="B36">
            <v>40353.708333333336</v>
          </cell>
          <cell r="C36">
            <v>40366.708333333336</v>
          </cell>
          <cell r="D36" t="str">
            <v>GIRASOL COMERCIAL</v>
          </cell>
          <cell r="E36" t="str">
            <v>MEC-2</v>
          </cell>
          <cell r="F36" t="str">
            <v>13 days</v>
          </cell>
          <cell r="G36">
            <v>2010</v>
          </cell>
          <cell r="H36">
            <v>6</v>
          </cell>
          <cell r="I36">
            <v>13</v>
          </cell>
          <cell r="J36">
            <v>1</v>
          </cell>
          <cell r="K36" t="str">
            <v>INYECTOR G</v>
          </cell>
          <cell r="L36">
            <v>0</v>
          </cell>
          <cell r="M36" t="str">
            <v>Inyector</v>
          </cell>
        </row>
        <row r="37">
          <cell r="A37" t="str">
            <v>GIR-AH-HZ01</v>
          </cell>
          <cell r="B37">
            <v>40318.708333333336</v>
          </cell>
          <cell r="C37">
            <v>40334.708333333336</v>
          </cell>
          <cell r="D37" t="str">
            <v>GIRASOL NORTE</v>
          </cell>
          <cell r="E37" t="str">
            <v>SNP-166</v>
          </cell>
          <cell r="F37" t="str">
            <v>16 days</v>
          </cell>
          <cell r="G37">
            <v>2010</v>
          </cell>
          <cell r="H37">
            <v>5</v>
          </cell>
          <cell r="I37">
            <v>16</v>
          </cell>
          <cell r="J37">
            <v>0</v>
          </cell>
          <cell r="K37" t="str">
            <v>AH</v>
          </cell>
          <cell r="L37">
            <v>0</v>
          </cell>
          <cell r="M37" t="str">
            <v>Horizontal</v>
          </cell>
        </row>
        <row r="38">
          <cell r="A38" t="str">
            <v>GIR-AH-HZ02</v>
          </cell>
          <cell r="B38">
            <v>40338.708333333336</v>
          </cell>
          <cell r="C38">
            <v>40354.708333333336</v>
          </cell>
          <cell r="D38" t="str">
            <v>GIRASOL NORTE</v>
          </cell>
          <cell r="E38" t="str">
            <v>SNP-166</v>
          </cell>
          <cell r="F38" t="str">
            <v>16 days</v>
          </cell>
          <cell r="G38">
            <v>2010</v>
          </cell>
          <cell r="H38">
            <v>6</v>
          </cell>
          <cell r="I38">
            <v>16</v>
          </cell>
          <cell r="J38">
            <v>0</v>
          </cell>
          <cell r="K38" t="str">
            <v>AH</v>
          </cell>
          <cell r="L38">
            <v>0</v>
          </cell>
          <cell r="M38" t="str">
            <v>Horizontal</v>
          </cell>
        </row>
        <row r="39">
          <cell r="A39" t="str">
            <v>GIR-AH-HZ03</v>
          </cell>
          <cell r="B39">
            <v>40358.708333333336</v>
          </cell>
          <cell r="C39">
            <v>40374.708333333336</v>
          </cell>
          <cell r="D39" t="str">
            <v>GIRASOL NORTE</v>
          </cell>
          <cell r="E39" t="str">
            <v>SNP-166</v>
          </cell>
          <cell r="F39" t="str">
            <v>16 days</v>
          </cell>
          <cell r="G39">
            <v>2010</v>
          </cell>
          <cell r="H39">
            <v>6</v>
          </cell>
          <cell r="I39">
            <v>16</v>
          </cell>
          <cell r="J39">
            <v>0</v>
          </cell>
          <cell r="K39" t="str">
            <v>AH</v>
          </cell>
          <cell r="L39">
            <v>0</v>
          </cell>
          <cell r="M39" t="str">
            <v>Horizontal</v>
          </cell>
        </row>
        <row r="40">
          <cell r="A40" t="str">
            <v>GIR-AH-HZ04</v>
          </cell>
          <cell r="B40">
            <v>40378.708333333336</v>
          </cell>
          <cell r="C40">
            <v>40394.708333333336</v>
          </cell>
          <cell r="D40" t="str">
            <v>GIRASOL NORTE</v>
          </cell>
          <cell r="E40" t="str">
            <v>SNP-166</v>
          </cell>
          <cell r="F40" t="str">
            <v>16 days</v>
          </cell>
          <cell r="G40">
            <v>2010</v>
          </cell>
          <cell r="H40">
            <v>7</v>
          </cell>
          <cell r="I40">
            <v>16</v>
          </cell>
          <cell r="J40">
            <v>0</v>
          </cell>
          <cell r="K40" t="str">
            <v>AH</v>
          </cell>
          <cell r="L40">
            <v>0</v>
          </cell>
          <cell r="M40" t="str">
            <v>Horizontal</v>
          </cell>
        </row>
        <row r="41">
          <cell r="A41" t="str">
            <v>GIR-AH-HZ05</v>
          </cell>
          <cell r="B41">
            <v>40398.708333333336</v>
          </cell>
          <cell r="C41">
            <v>40414.708333333336</v>
          </cell>
          <cell r="D41" t="str">
            <v>GIRASOL NORTE</v>
          </cell>
          <cell r="E41" t="str">
            <v>SNP-166</v>
          </cell>
          <cell r="F41" t="str">
            <v>16 days</v>
          </cell>
          <cell r="G41">
            <v>2010</v>
          </cell>
          <cell r="H41">
            <v>8</v>
          </cell>
          <cell r="I41">
            <v>16</v>
          </cell>
          <cell r="J41">
            <v>0</v>
          </cell>
          <cell r="K41" t="str">
            <v>AH</v>
          </cell>
          <cell r="L41">
            <v>0</v>
          </cell>
          <cell r="M41" t="str">
            <v>Horizontal</v>
          </cell>
        </row>
        <row r="42">
          <cell r="A42" t="str">
            <v>GIR-AH-HZ06</v>
          </cell>
          <cell r="B42">
            <v>40418.708333333336</v>
          </cell>
          <cell r="C42">
            <v>40434.708333333336</v>
          </cell>
          <cell r="D42" t="str">
            <v>GIRASOL NORTE</v>
          </cell>
          <cell r="E42" t="str">
            <v>SNP-166</v>
          </cell>
          <cell r="F42" t="str">
            <v>16 days</v>
          </cell>
          <cell r="G42">
            <v>2010</v>
          </cell>
          <cell r="H42">
            <v>8</v>
          </cell>
          <cell r="I42">
            <v>16</v>
          </cell>
          <cell r="J42">
            <v>0</v>
          </cell>
          <cell r="K42" t="str">
            <v>AH</v>
          </cell>
          <cell r="L42">
            <v>0</v>
          </cell>
          <cell r="M42" t="str">
            <v>Horizontal</v>
          </cell>
        </row>
        <row r="43">
          <cell r="A43" t="str">
            <v>GIR-AH-HZ07</v>
          </cell>
          <cell r="B43">
            <v>40438.708333333336</v>
          </cell>
          <cell r="C43">
            <v>40454.708333333336</v>
          </cell>
          <cell r="D43" t="str">
            <v>GIRASOL NORTE</v>
          </cell>
          <cell r="E43" t="str">
            <v>SNP-166</v>
          </cell>
          <cell r="F43" t="str">
            <v>16 days</v>
          </cell>
          <cell r="G43">
            <v>2010</v>
          </cell>
          <cell r="H43">
            <v>9</v>
          </cell>
          <cell r="I43">
            <v>16</v>
          </cell>
          <cell r="J43">
            <v>0</v>
          </cell>
          <cell r="K43" t="str">
            <v>AH</v>
          </cell>
          <cell r="L43">
            <v>0</v>
          </cell>
          <cell r="M43" t="str">
            <v>Horizontal</v>
          </cell>
        </row>
        <row r="44">
          <cell r="A44" t="str">
            <v>GIR-AH-CV01</v>
          </cell>
          <cell r="B44">
            <v>40318.708333333336</v>
          </cell>
          <cell r="C44">
            <v>40331.708333333336</v>
          </cell>
          <cell r="D44" t="str">
            <v>GIRASOL NORTE</v>
          </cell>
          <cell r="E44" t="str">
            <v>JD-1</v>
          </cell>
          <cell r="F44" t="str">
            <v>13 days</v>
          </cell>
          <cell r="G44">
            <v>2010</v>
          </cell>
          <cell r="H44">
            <v>5</v>
          </cell>
          <cell r="I44">
            <v>13</v>
          </cell>
          <cell r="J44">
            <v>0</v>
          </cell>
          <cell r="K44" t="str">
            <v>AH</v>
          </cell>
          <cell r="L44">
            <v>0</v>
          </cell>
          <cell r="M44" t="str">
            <v>Convencional</v>
          </cell>
        </row>
        <row r="45">
          <cell r="A45" t="str">
            <v>GIR-AH-CV02</v>
          </cell>
          <cell r="B45">
            <v>40332.708333333336</v>
          </cell>
          <cell r="C45">
            <v>40345.708333333336</v>
          </cell>
          <cell r="D45" t="str">
            <v>GIRASOL NORTE</v>
          </cell>
          <cell r="E45" t="str">
            <v>JD-1</v>
          </cell>
          <cell r="F45" t="str">
            <v>13 days</v>
          </cell>
          <cell r="G45">
            <v>2010</v>
          </cell>
          <cell r="H45">
            <v>6</v>
          </cell>
          <cell r="I45">
            <v>13</v>
          </cell>
          <cell r="J45">
            <v>0</v>
          </cell>
          <cell r="K45" t="str">
            <v>AH</v>
          </cell>
          <cell r="L45">
            <v>0</v>
          </cell>
          <cell r="M45" t="str">
            <v>Convencional</v>
          </cell>
        </row>
        <row r="46">
          <cell r="A46" t="str">
            <v>GIR-AH-CV03</v>
          </cell>
          <cell r="B46">
            <v>40346.708333333336</v>
          </cell>
          <cell r="C46">
            <v>40359.708333333336</v>
          </cell>
          <cell r="D46" t="str">
            <v>GIRASOL NORTE</v>
          </cell>
          <cell r="E46" t="str">
            <v>JD-1</v>
          </cell>
          <cell r="F46" t="str">
            <v>13 days</v>
          </cell>
          <cell r="G46">
            <v>2010</v>
          </cell>
          <cell r="H46">
            <v>6</v>
          </cell>
          <cell r="I46">
            <v>13</v>
          </cell>
          <cell r="J46">
            <v>0</v>
          </cell>
          <cell r="K46" t="str">
            <v>AH</v>
          </cell>
          <cell r="L46">
            <v>0</v>
          </cell>
          <cell r="M46" t="str">
            <v>Convencional</v>
          </cell>
        </row>
        <row r="47">
          <cell r="A47" t="str">
            <v>GIR-AL-HZ01</v>
          </cell>
          <cell r="B47">
            <v>40347.708333333336</v>
          </cell>
          <cell r="C47">
            <v>40363.708333333336</v>
          </cell>
          <cell r="D47" t="str">
            <v>GIRASOL NORTE</v>
          </cell>
          <cell r="E47" t="str">
            <v>MEC-5</v>
          </cell>
          <cell r="F47" t="str">
            <v>16 days</v>
          </cell>
          <cell r="G47">
            <v>2010</v>
          </cell>
          <cell r="H47">
            <v>6</v>
          </cell>
          <cell r="I47">
            <v>16</v>
          </cell>
          <cell r="J47">
            <v>0</v>
          </cell>
          <cell r="K47" t="str">
            <v>AL</v>
          </cell>
          <cell r="L47">
            <v>0</v>
          </cell>
          <cell r="M47" t="str">
            <v>Horizontal</v>
          </cell>
        </row>
        <row r="48">
          <cell r="A48" t="str">
            <v>GIR-AL-HZ02</v>
          </cell>
          <cell r="B48">
            <v>40367.708333333336</v>
          </cell>
          <cell r="C48">
            <v>40383.708333333336</v>
          </cell>
          <cell r="D48" t="str">
            <v>GIRASOL NORTE</v>
          </cell>
          <cell r="E48" t="str">
            <v>MEC-5</v>
          </cell>
          <cell r="F48" t="str">
            <v>16 days</v>
          </cell>
          <cell r="G48">
            <v>2010</v>
          </cell>
          <cell r="H48">
            <v>7</v>
          </cell>
          <cell r="I48">
            <v>16</v>
          </cell>
          <cell r="J48">
            <v>0</v>
          </cell>
          <cell r="K48" t="str">
            <v>AL</v>
          </cell>
          <cell r="L48">
            <v>0</v>
          </cell>
          <cell r="M48" t="str">
            <v>Horizontal</v>
          </cell>
        </row>
        <row r="49">
          <cell r="A49" t="str">
            <v>GIR-AL-HZ03</v>
          </cell>
          <cell r="B49">
            <v>40387.708333333336</v>
          </cell>
          <cell r="C49">
            <v>40403.708333333336</v>
          </cell>
          <cell r="D49" t="str">
            <v>GIRASOL NORTE</v>
          </cell>
          <cell r="E49" t="str">
            <v>MEC-5</v>
          </cell>
          <cell r="F49" t="str">
            <v>16 days</v>
          </cell>
          <cell r="G49">
            <v>2010</v>
          </cell>
          <cell r="H49">
            <v>7</v>
          </cell>
          <cell r="I49">
            <v>16</v>
          </cell>
          <cell r="J49">
            <v>0</v>
          </cell>
          <cell r="K49" t="str">
            <v>AL</v>
          </cell>
          <cell r="L49">
            <v>0</v>
          </cell>
          <cell r="M49" t="str">
            <v>Horizontal</v>
          </cell>
        </row>
        <row r="50">
          <cell r="A50" t="str">
            <v>GIR-AL-HZ04</v>
          </cell>
          <cell r="B50">
            <v>40407.708333333336</v>
          </cell>
          <cell r="C50">
            <v>40423.708333333336</v>
          </cell>
          <cell r="D50" t="str">
            <v>GIRASOL NORTE</v>
          </cell>
          <cell r="E50" t="str">
            <v>MEC-5</v>
          </cell>
          <cell r="F50" t="str">
            <v>16 days</v>
          </cell>
          <cell r="G50">
            <v>2010</v>
          </cell>
          <cell r="H50">
            <v>8</v>
          </cell>
          <cell r="I50">
            <v>16</v>
          </cell>
          <cell r="J50">
            <v>0</v>
          </cell>
          <cell r="K50" t="str">
            <v>AL</v>
          </cell>
          <cell r="L50">
            <v>0</v>
          </cell>
          <cell r="M50" t="str">
            <v>Horizontal</v>
          </cell>
        </row>
        <row r="51">
          <cell r="A51" t="str">
            <v>GIR-AL-HZ05</v>
          </cell>
          <cell r="B51">
            <v>40427.708333333336</v>
          </cell>
          <cell r="C51">
            <v>40443.708333333336</v>
          </cell>
          <cell r="D51" t="str">
            <v>GIRASOL NORTE</v>
          </cell>
          <cell r="E51" t="str">
            <v>MEC-5</v>
          </cell>
          <cell r="F51" t="str">
            <v>16 days</v>
          </cell>
          <cell r="G51">
            <v>2010</v>
          </cell>
          <cell r="H51">
            <v>9</v>
          </cell>
          <cell r="I51">
            <v>16</v>
          </cell>
          <cell r="J51">
            <v>0</v>
          </cell>
          <cell r="K51" t="str">
            <v>AL</v>
          </cell>
          <cell r="L51">
            <v>0</v>
          </cell>
          <cell r="M51" t="str">
            <v>Horizontal</v>
          </cell>
        </row>
        <row r="52">
          <cell r="A52" t="str">
            <v>GIR-AL-HZ06</v>
          </cell>
          <cell r="B52">
            <v>40447.708333333336</v>
          </cell>
          <cell r="C52">
            <v>40463.708333333336</v>
          </cell>
          <cell r="D52" t="str">
            <v>GIRASOL NORTE</v>
          </cell>
          <cell r="E52" t="str">
            <v>MEC-5</v>
          </cell>
          <cell r="F52" t="str">
            <v>16 days</v>
          </cell>
          <cell r="G52">
            <v>2010</v>
          </cell>
          <cell r="H52">
            <v>9</v>
          </cell>
          <cell r="I52">
            <v>16</v>
          </cell>
          <cell r="J52">
            <v>0</v>
          </cell>
          <cell r="K52" t="str">
            <v>AL</v>
          </cell>
          <cell r="L52">
            <v>0</v>
          </cell>
          <cell r="M52" t="str">
            <v>Horizontal</v>
          </cell>
        </row>
        <row r="53">
          <cell r="A53" t="str">
            <v>GIR-AL-HZ07</v>
          </cell>
          <cell r="B53">
            <v>40467.708333333336</v>
          </cell>
          <cell r="C53">
            <v>40483.708333333336</v>
          </cell>
          <cell r="D53" t="str">
            <v>GIRASOL NORTE</v>
          </cell>
          <cell r="E53" t="str">
            <v>MEC-5</v>
          </cell>
          <cell r="F53" t="str">
            <v>16 days</v>
          </cell>
          <cell r="G53">
            <v>2010</v>
          </cell>
          <cell r="H53">
            <v>10</v>
          </cell>
          <cell r="I53">
            <v>16</v>
          </cell>
          <cell r="J53">
            <v>0</v>
          </cell>
          <cell r="K53" t="str">
            <v>AL</v>
          </cell>
          <cell r="L53">
            <v>0</v>
          </cell>
          <cell r="M53" t="str">
            <v>Horizontal</v>
          </cell>
        </row>
        <row r="54">
          <cell r="A54" t="str">
            <v>GIR-AL-HZ08</v>
          </cell>
          <cell r="B54">
            <v>40487.708333333336</v>
          </cell>
          <cell r="C54">
            <v>40503.708333333336</v>
          </cell>
          <cell r="D54" t="str">
            <v>GIRASOL NORTE</v>
          </cell>
          <cell r="E54" t="str">
            <v>MEC-5</v>
          </cell>
          <cell r="F54" t="str">
            <v>16 days</v>
          </cell>
          <cell r="G54">
            <v>2010</v>
          </cell>
          <cell r="H54">
            <v>11</v>
          </cell>
          <cell r="I54">
            <v>16</v>
          </cell>
          <cell r="J54">
            <v>0</v>
          </cell>
          <cell r="K54" t="str">
            <v>AL</v>
          </cell>
          <cell r="L54">
            <v>0</v>
          </cell>
          <cell r="M54" t="str">
            <v>Horizontal</v>
          </cell>
        </row>
        <row r="55">
          <cell r="A55" t="str">
            <v>GIR-AL-CV01</v>
          </cell>
          <cell r="B55">
            <v>40353.708333333336</v>
          </cell>
          <cell r="C55">
            <v>40366.708333333336</v>
          </cell>
          <cell r="D55" t="str">
            <v>GIRASOL NORTE</v>
          </cell>
          <cell r="E55" t="str">
            <v>MEC-1</v>
          </cell>
          <cell r="F55" t="str">
            <v>13 days</v>
          </cell>
          <cell r="G55">
            <v>2010</v>
          </cell>
          <cell r="H55">
            <v>6</v>
          </cell>
          <cell r="I55">
            <v>13</v>
          </cell>
          <cell r="J55">
            <v>0</v>
          </cell>
          <cell r="K55" t="str">
            <v>AL</v>
          </cell>
          <cell r="L55">
            <v>0</v>
          </cell>
          <cell r="M55" t="str">
            <v>Convencional</v>
          </cell>
        </row>
        <row r="56">
          <cell r="A56" t="str">
            <v>GIR-AL-CV02</v>
          </cell>
          <cell r="B56">
            <v>40367.708333333336</v>
          </cell>
          <cell r="C56">
            <v>40380.708333333336</v>
          </cell>
          <cell r="D56" t="str">
            <v>GIRASOL NORTE</v>
          </cell>
          <cell r="E56" t="str">
            <v>MEC-1</v>
          </cell>
          <cell r="F56" t="str">
            <v>13 days</v>
          </cell>
          <cell r="G56">
            <v>2010</v>
          </cell>
          <cell r="H56">
            <v>7</v>
          </cell>
          <cell r="I56">
            <v>13</v>
          </cell>
          <cell r="J56">
            <v>0</v>
          </cell>
          <cell r="K56" t="str">
            <v>AL</v>
          </cell>
          <cell r="L56">
            <v>0</v>
          </cell>
          <cell r="M56" t="str">
            <v>Convencional</v>
          </cell>
        </row>
        <row r="57">
          <cell r="A57" t="str">
            <v>GIR-AL-CV03</v>
          </cell>
          <cell r="B57">
            <v>40381.708333333336</v>
          </cell>
          <cell r="C57">
            <v>40394.708333333336</v>
          </cell>
          <cell r="D57" t="str">
            <v>GIRASOL NORTE</v>
          </cell>
          <cell r="E57" t="str">
            <v>MEC-1</v>
          </cell>
          <cell r="F57" t="str">
            <v>13 days</v>
          </cell>
          <cell r="G57">
            <v>2010</v>
          </cell>
          <cell r="H57">
            <v>7</v>
          </cell>
          <cell r="I57">
            <v>13</v>
          </cell>
          <cell r="J57">
            <v>0</v>
          </cell>
          <cell r="K57" t="str">
            <v>AL</v>
          </cell>
          <cell r="L57">
            <v>0</v>
          </cell>
          <cell r="M57" t="str">
            <v>Convencional</v>
          </cell>
        </row>
        <row r="58">
          <cell r="A58" t="str">
            <v>GIR-AQ-EST</v>
          </cell>
          <cell r="B58">
            <v>40301.708333333336</v>
          </cell>
          <cell r="C58">
            <v>40314.708333333336</v>
          </cell>
          <cell r="D58" t="str">
            <v>GIRASOL NORTE</v>
          </cell>
          <cell r="E58" t="str">
            <v>JD-2</v>
          </cell>
          <cell r="F58" t="str">
            <v>13 days</v>
          </cell>
          <cell r="G58">
            <v>2010</v>
          </cell>
          <cell r="H58">
            <v>5</v>
          </cell>
          <cell r="I58">
            <v>13</v>
          </cell>
          <cell r="J58">
            <v>0</v>
          </cell>
          <cell r="K58" t="str">
            <v>AQ</v>
          </cell>
          <cell r="L58">
            <v>0</v>
          </cell>
          <cell r="M58" t="str">
            <v>Estratigrafico</v>
          </cell>
        </row>
        <row r="59">
          <cell r="A59" t="str">
            <v>GIR-AK-HZ01</v>
          </cell>
          <cell r="B59">
            <v>40459.708333333336</v>
          </cell>
          <cell r="C59">
            <v>40475.708333333336</v>
          </cell>
          <cell r="D59" t="str">
            <v>GIRASOL NORTE</v>
          </cell>
          <cell r="E59" t="str">
            <v>SNP-166</v>
          </cell>
          <cell r="F59" t="str">
            <v>16 days</v>
          </cell>
          <cell r="G59">
            <v>2010</v>
          </cell>
          <cell r="H59">
            <v>10</v>
          </cell>
          <cell r="I59">
            <v>16</v>
          </cell>
          <cell r="J59">
            <v>0</v>
          </cell>
          <cell r="K59" t="str">
            <v>AK</v>
          </cell>
          <cell r="L59">
            <v>0</v>
          </cell>
          <cell r="M59" t="str">
            <v>Horizontal</v>
          </cell>
        </row>
        <row r="60">
          <cell r="A60" t="str">
            <v>GIR-AK-HZ02</v>
          </cell>
          <cell r="B60">
            <v>40479.708333333336</v>
          </cell>
          <cell r="C60">
            <v>40495.708333333336</v>
          </cell>
          <cell r="D60" t="str">
            <v>GIRASOL NORTE</v>
          </cell>
          <cell r="E60" t="str">
            <v>SNP-166</v>
          </cell>
          <cell r="F60" t="str">
            <v>16 days</v>
          </cell>
          <cell r="G60">
            <v>2010</v>
          </cell>
          <cell r="H60">
            <v>10</v>
          </cell>
          <cell r="I60">
            <v>16</v>
          </cell>
          <cell r="J60">
            <v>0</v>
          </cell>
          <cell r="K60" t="str">
            <v>AK</v>
          </cell>
          <cell r="L60">
            <v>0</v>
          </cell>
          <cell r="M60" t="str">
            <v>Horizontal</v>
          </cell>
        </row>
        <row r="61">
          <cell r="A61" t="str">
            <v>GIR-AK-HZ03</v>
          </cell>
          <cell r="B61">
            <v>40499.708333333336</v>
          </cell>
          <cell r="C61">
            <v>40515.708333333336</v>
          </cell>
          <cell r="D61" t="str">
            <v>GIRASOL NORTE</v>
          </cell>
          <cell r="E61" t="str">
            <v>SNP-166</v>
          </cell>
          <cell r="F61" t="str">
            <v>16 days</v>
          </cell>
          <cell r="G61">
            <v>2010</v>
          </cell>
          <cell r="H61">
            <v>11</v>
          </cell>
          <cell r="I61">
            <v>16</v>
          </cell>
          <cell r="J61">
            <v>0</v>
          </cell>
          <cell r="K61" t="str">
            <v>AK</v>
          </cell>
          <cell r="L61">
            <v>0</v>
          </cell>
          <cell r="M61" t="str">
            <v>Horizontal</v>
          </cell>
        </row>
        <row r="62">
          <cell r="A62" t="str">
            <v>GIR-AK-HZ04</v>
          </cell>
          <cell r="B62">
            <v>40519.708333333336</v>
          </cell>
          <cell r="C62">
            <v>40535.708333333336</v>
          </cell>
          <cell r="D62" t="str">
            <v>GIRASOL NORTE</v>
          </cell>
          <cell r="E62" t="str">
            <v>SNP-166</v>
          </cell>
          <cell r="F62" t="str">
            <v>16 days</v>
          </cell>
          <cell r="G62">
            <v>2010</v>
          </cell>
          <cell r="H62">
            <v>12</v>
          </cell>
          <cell r="I62">
            <v>16</v>
          </cell>
          <cell r="J62">
            <v>0</v>
          </cell>
          <cell r="K62" t="str">
            <v>AK</v>
          </cell>
          <cell r="L62">
            <v>0</v>
          </cell>
          <cell r="M62" t="str">
            <v>Horizontal</v>
          </cell>
        </row>
        <row r="63">
          <cell r="A63" t="str">
            <v>GIR-AK-HZ05</v>
          </cell>
          <cell r="B63">
            <v>40539.708333333336</v>
          </cell>
          <cell r="C63">
            <v>40555.708333333336</v>
          </cell>
          <cell r="D63" t="str">
            <v>GIRASOL NORTE</v>
          </cell>
          <cell r="E63" t="str">
            <v>SNP-166</v>
          </cell>
          <cell r="F63" t="str">
            <v>16 days</v>
          </cell>
          <cell r="G63">
            <v>2010</v>
          </cell>
          <cell r="H63">
            <v>12</v>
          </cell>
          <cell r="I63">
            <v>16</v>
          </cell>
          <cell r="J63">
            <v>0</v>
          </cell>
          <cell r="K63" t="str">
            <v>AK</v>
          </cell>
          <cell r="L63">
            <v>0</v>
          </cell>
          <cell r="M63" t="str">
            <v>Horizontal</v>
          </cell>
        </row>
        <row r="64">
          <cell r="A64" t="str">
            <v>GIR-AK-CV01</v>
          </cell>
          <cell r="B64">
            <v>40487.708333333336</v>
          </cell>
          <cell r="C64">
            <v>40500.708333333336</v>
          </cell>
          <cell r="D64" t="str">
            <v>GIRASOL NORTE</v>
          </cell>
          <cell r="E64" t="str">
            <v>MEC-3</v>
          </cell>
          <cell r="F64" t="str">
            <v>13 days</v>
          </cell>
          <cell r="G64">
            <v>2010</v>
          </cell>
          <cell r="H64">
            <v>11</v>
          </cell>
          <cell r="I64">
            <v>13</v>
          </cell>
          <cell r="J64">
            <v>0</v>
          </cell>
          <cell r="K64" t="str">
            <v>AK</v>
          </cell>
          <cell r="L64">
            <v>0</v>
          </cell>
          <cell r="M64" t="str">
            <v>Convencional</v>
          </cell>
        </row>
        <row r="65">
          <cell r="A65" t="str">
            <v>GIR-AK-CV02</v>
          </cell>
          <cell r="B65">
            <v>40501.708333333336</v>
          </cell>
          <cell r="C65">
            <v>40514.708333333336</v>
          </cell>
          <cell r="D65" t="str">
            <v>GIRASOL NORTE</v>
          </cell>
          <cell r="E65" t="str">
            <v>MEC-3</v>
          </cell>
          <cell r="F65" t="str">
            <v>13 days</v>
          </cell>
          <cell r="G65">
            <v>2010</v>
          </cell>
          <cell r="H65">
            <v>11</v>
          </cell>
          <cell r="I65">
            <v>13</v>
          </cell>
          <cell r="J65">
            <v>0</v>
          </cell>
          <cell r="K65" t="str">
            <v>AK</v>
          </cell>
          <cell r="L65">
            <v>0</v>
          </cell>
          <cell r="M65" t="str">
            <v>Convencional</v>
          </cell>
        </row>
        <row r="66">
          <cell r="A66" t="str">
            <v>GIR-AK-CV03</v>
          </cell>
          <cell r="B66">
            <v>40515.708333333336</v>
          </cell>
          <cell r="C66">
            <v>40528.708333333336</v>
          </cell>
          <cell r="D66" t="str">
            <v>GIRASOL NORTE</v>
          </cell>
          <cell r="E66" t="str">
            <v>MEC-3</v>
          </cell>
          <cell r="F66" t="str">
            <v>13 days</v>
          </cell>
          <cell r="G66">
            <v>2010</v>
          </cell>
          <cell r="H66">
            <v>12</v>
          </cell>
          <cell r="I66">
            <v>13</v>
          </cell>
          <cell r="J66">
            <v>0</v>
          </cell>
          <cell r="K66" t="str">
            <v>AK</v>
          </cell>
          <cell r="L66">
            <v>0</v>
          </cell>
          <cell r="M66" t="str">
            <v>Convencional</v>
          </cell>
        </row>
        <row r="67">
          <cell r="A67" t="str">
            <v>GIR-AK-CV04</v>
          </cell>
          <cell r="B67">
            <v>40529.708333333336</v>
          </cell>
          <cell r="C67">
            <v>40542.708333333336</v>
          </cell>
          <cell r="D67" t="str">
            <v>GIRASOL NORTE</v>
          </cell>
          <cell r="E67" t="str">
            <v>MEC-3</v>
          </cell>
          <cell r="F67" t="str">
            <v>13 days</v>
          </cell>
          <cell r="G67">
            <v>2010</v>
          </cell>
          <cell r="H67">
            <v>12</v>
          </cell>
          <cell r="I67">
            <v>13</v>
          </cell>
          <cell r="J67">
            <v>0</v>
          </cell>
          <cell r="K67" t="str">
            <v>AK</v>
          </cell>
          <cell r="L67">
            <v>0</v>
          </cell>
          <cell r="M67" t="str">
            <v>Convencional</v>
          </cell>
        </row>
        <row r="68">
          <cell r="A68" t="str">
            <v>MOR A 01</v>
          </cell>
          <cell r="B68">
            <v>40237.708333333336</v>
          </cell>
          <cell r="C68">
            <v>40250.708333333336</v>
          </cell>
          <cell r="D68" t="str">
            <v>MORICHE BUFFER</v>
          </cell>
          <cell r="E68" t="str">
            <v>SNP-2</v>
          </cell>
          <cell r="F68" t="str">
            <v>13 days</v>
          </cell>
          <cell r="G68">
            <v>2010</v>
          </cell>
          <cell r="H68">
            <v>2</v>
          </cell>
          <cell r="I68">
            <v>13</v>
          </cell>
          <cell r="J68">
            <v>0</v>
          </cell>
          <cell r="K68" t="str">
            <v>A</v>
          </cell>
          <cell r="L68">
            <v>1</v>
          </cell>
          <cell r="M68" t="str">
            <v>Convencional</v>
          </cell>
        </row>
        <row r="69">
          <cell r="A69" t="str">
            <v>MOR A 02</v>
          </cell>
          <cell r="B69">
            <v>40251.708333333336</v>
          </cell>
          <cell r="C69">
            <v>40264.708333333336</v>
          </cell>
          <cell r="D69" t="str">
            <v>MORICHE BUFFER</v>
          </cell>
          <cell r="E69" t="str">
            <v>SNP-2</v>
          </cell>
          <cell r="F69" t="str">
            <v>13 days</v>
          </cell>
          <cell r="G69">
            <v>2010</v>
          </cell>
          <cell r="H69">
            <v>3</v>
          </cell>
          <cell r="I69">
            <v>13</v>
          </cell>
          <cell r="J69">
            <v>0</v>
          </cell>
          <cell r="K69" t="str">
            <v>A</v>
          </cell>
          <cell r="L69">
            <v>1</v>
          </cell>
          <cell r="M69" t="str">
            <v>Convencional</v>
          </cell>
        </row>
        <row r="70">
          <cell r="A70" t="str">
            <v>MOR D X</v>
          </cell>
          <cell r="B70">
            <v>40249.333333333336</v>
          </cell>
          <cell r="C70">
            <v>40262.333333333336</v>
          </cell>
          <cell r="D70" t="str">
            <v>MORICHE BUFFER</v>
          </cell>
          <cell r="E70" t="str">
            <v>MEC-3</v>
          </cell>
          <cell r="F70" t="str">
            <v>13 days</v>
          </cell>
          <cell r="G70">
            <v>2010</v>
          </cell>
          <cell r="H70">
            <v>3</v>
          </cell>
          <cell r="I70">
            <v>13</v>
          </cell>
          <cell r="J70">
            <v>0</v>
          </cell>
          <cell r="K70" t="str">
            <v>D</v>
          </cell>
          <cell r="L70">
            <v>1</v>
          </cell>
          <cell r="M70" t="str">
            <v>Convencional</v>
          </cell>
        </row>
        <row r="71">
          <cell r="A71" t="str">
            <v>MOR P 05</v>
          </cell>
          <cell r="B71">
            <v>40251.708333333336</v>
          </cell>
          <cell r="C71">
            <v>40264.708333333336</v>
          </cell>
          <cell r="D71" t="str">
            <v>MORICHE BUFFER</v>
          </cell>
          <cell r="E71" t="str">
            <v>SNP-1</v>
          </cell>
          <cell r="F71" t="str">
            <v>13 days</v>
          </cell>
          <cell r="G71">
            <v>2010</v>
          </cell>
          <cell r="H71">
            <v>3</v>
          </cell>
          <cell r="I71">
            <v>13</v>
          </cell>
          <cell r="J71">
            <v>0</v>
          </cell>
          <cell r="K71" t="str">
            <v>P</v>
          </cell>
          <cell r="L71">
            <v>1</v>
          </cell>
          <cell r="M71" t="str">
            <v>Convencional</v>
          </cell>
        </row>
        <row r="72">
          <cell r="A72" t="str">
            <v>MOR AC 01</v>
          </cell>
          <cell r="B72">
            <v>40254.333333333336</v>
          </cell>
          <cell r="C72">
            <v>40267.333333333336</v>
          </cell>
          <cell r="D72" t="str">
            <v>MORICHE BUFFER</v>
          </cell>
          <cell r="E72" t="str">
            <v>JD-2</v>
          </cell>
          <cell r="F72" t="str">
            <v>13 days</v>
          </cell>
          <cell r="G72">
            <v>2010</v>
          </cell>
          <cell r="H72">
            <v>3</v>
          </cell>
          <cell r="I72">
            <v>13</v>
          </cell>
          <cell r="J72">
            <v>0</v>
          </cell>
          <cell r="K72" t="str">
            <v>AC</v>
          </cell>
          <cell r="L72">
            <v>1</v>
          </cell>
          <cell r="M72" t="str">
            <v>Convencional</v>
          </cell>
        </row>
        <row r="73">
          <cell r="A73" t="str">
            <v>MOR U 03</v>
          </cell>
          <cell r="B73">
            <v>40247.333333333336</v>
          </cell>
          <cell r="C73">
            <v>40260.333333333336</v>
          </cell>
          <cell r="D73" t="str">
            <v>MORICHE BUFFER</v>
          </cell>
          <cell r="E73" t="str">
            <v>MEC-2</v>
          </cell>
          <cell r="F73" t="str">
            <v>13 days</v>
          </cell>
          <cell r="G73">
            <v>2010</v>
          </cell>
          <cell r="H73">
            <v>3</v>
          </cell>
          <cell r="I73">
            <v>13</v>
          </cell>
          <cell r="J73">
            <v>0</v>
          </cell>
          <cell r="K73" t="str">
            <v>U</v>
          </cell>
          <cell r="L73">
            <v>1</v>
          </cell>
          <cell r="M73" t="str">
            <v>Convencional</v>
          </cell>
        </row>
        <row r="74">
          <cell r="A74" t="str">
            <v>MOR W 01</v>
          </cell>
          <cell r="B74">
            <v>40254.333333333336</v>
          </cell>
          <cell r="C74">
            <v>40267.333333333336</v>
          </cell>
          <cell r="D74" t="str">
            <v>MORICHE BUFFER</v>
          </cell>
          <cell r="E74" t="str">
            <v>MEC-1</v>
          </cell>
          <cell r="F74" t="str">
            <v>13 days</v>
          </cell>
          <cell r="G74">
            <v>2010</v>
          </cell>
          <cell r="H74">
            <v>3</v>
          </cell>
          <cell r="I74">
            <v>13</v>
          </cell>
          <cell r="J74">
            <v>0</v>
          </cell>
          <cell r="K74" t="str">
            <v>W</v>
          </cell>
          <cell r="L74">
            <v>1</v>
          </cell>
          <cell r="M74" t="str">
            <v>Convencional</v>
          </cell>
        </row>
        <row r="75">
          <cell r="A75" t="str">
            <v>MOR W 02</v>
          </cell>
          <cell r="B75">
            <v>40268.333333333336</v>
          </cell>
          <cell r="C75">
            <v>40281.333333333336</v>
          </cell>
          <cell r="D75" t="str">
            <v>MORICHE BUFFER</v>
          </cell>
          <cell r="E75" t="str">
            <v>MEC-1</v>
          </cell>
          <cell r="F75" t="str">
            <v>13 days</v>
          </cell>
          <cell r="G75">
            <v>2010</v>
          </cell>
          <cell r="H75">
            <v>3</v>
          </cell>
          <cell r="I75">
            <v>13</v>
          </cell>
          <cell r="J75">
            <v>0</v>
          </cell>
          <cell r="K75" t="str">
            <v>W</v>
          </cell>
          <cell r="L75">
            <v>1</v>
          </cell>
          <cell r="M75" t="str">
            <v>Convencional</v>
          </cell>
        </row>
        <row r="76">
          <cell r="A76" t="str">
            <v>MOR Y 01</v>
          </cell>
          <cell r="B76">
            <v>40270.708333333336</v>
          </cell>
          <cell r="C76">
            <v>40283.708333333336</v>
          </cell>
          <cell r="D76" t="str">
            <v>MORICHE BUFFER</v>
          </cell>
          <cell r="E76" t="str">
            <v>SNP-2</v>
          </cell>
          <cell r="F76" t="str">
            <v>13 days</v>
          </cell>
          <cell r="G76">
            <v>2010</v>
          </cell>
          <cell r="H76">
            <v>4</v>
          </cell>
          <cell r="I76">
            <v>13</v>
          </cell>
          <cell r="J76">
            <v>0</v>
          </cell>
          <cell r="K76" t="str">
            <v xml:space="preserve">Y </v>
          </cell>
          <cell r="L76">
            <v>1</v>
          </cell>
          <cell r="M76" t="str">
            <v>Convencional</v>
          </cell>
        </row>
        <row r="77">
          <cell r="A77" t="str">
            <v>MOR AA 01</v>
          </cell>
          <cell r="B77">
            <v>40284.333333333336</v>
          </cell>
          <cell r="C77">
            <v>40297.333333333336</v>
          </cell>
          <cell r="D77" t="str">
            <v>MORICHE BUFFER</v>
          </cell>
          <cell r="E77" t="str">
            <v>MEC-1</v>
          </cell>
          <cell r="F77" t="str">
            <v>13 days</v>
          </cell>
          <cell r="G77">
            <v>2010</v>
          </cell>
          <cell r="H77">
            <v>4</v>
          </cell>
          <cell r="I77">
            <v>13</v>
          </cell>
          <cell r="J77">
            <v>0</v>
          </cell>
          <cell r="K77" t="str">
            <v>AA</v>
          </cell>
          <cell r="L77">
            <v>1</v>
          </cell>
          <cell r="M77" t="str">
            <v>Convencional</v>
          </cell>
        </row>
        <row r="78">
          <cell r="A78" t="str">
            <v>MOR AC 02</v>
          </cell>
          <cell r="B78">
            <v>40268.333333333336</v>
          </cell>
          <cell r="C78">
            <v>40281.333333333336</v>
          </cell>
          <cell r="D78" t="str">
            <v>MORICHE BUFFER</v>
          </cell>
          <cell r="E78" t="str">
            <v>JD-2</v>
          </cell>
          <cell r="F78" t="str">
            <v>13 days</v>
          </cell>
          <cell r="G78">
            <v>2010</v>
          </cell>
          <cell r="H78">
            <v>3</v>
          </cell>
          <cell r="I78">
            <v>13</v>
          </cell>
          <cell r="J78">
            <v>0</v>
          </cell>
          <cell r="K78" t="str">
            <v>AC</v>
          </cell>
          <cell r="L78">
            <v>1</v>
          </cell>
          <cell r="M78" t="str">
            <v>Convencional</v>
          </cell>
        </row>
        <row r="79">
          <cell r="A79" t="str">
            <v>MOR AG 01</v>
          </cell>
          <cell r="B79">
            <v>40222.333333333336</v>
          </cell>
          <cell r="C79">
            <v>40235.333333333336</v>
          </cell>
          <cell r="D79" t="str">
            <v>MORICHE BUFFER</v>
          </cell>
          <cell r="E79" t="str">
            <v>MEC-4</v>
          </cell>
          <cell r="F79" t="str">
            <v>13 days</v>
          </cell>
          <cell r="G79">
            <v>2010</v>
          </cell>
          <cell r="H79">
            <v>2</v>
          </cell>
          <cell r="I79">
            <v>13</v>
          </cell>
          <cell r="J79">
            <v>0</v>
          </cell>
          <cell r="K79" t="str">
            <v xml:space="preserve">AG </v>
          </cell>
          <cell r="L79">
            <v>1</v>
          </cell>
          <cell r="M79" t="str">
            <v>Convencional</v>
          </cell>
        </row>
        <row r="80">
          <cell r="A80" t="str">
            <v>MOR AC 03</v>
          </cell>
          <cell r="B80">
            <v>40485.708333333336</v>
          </cell>
          <cell r="C80">
            <v>40498.708333333336</v>
          </cell>
          <cell r="D80" t="str">
            <v>MORICHE BUFFER</v>
          </cell>
          <cell r="E80" t="str">
            <v>SNP-1</v>
          </cell>
          <cell r="F80" t="str">
            <v>13 days</v>
          </cell>
          <cell r="G80">
            <v>2010</v>
          </cell>
          <cell r="H80">
            <v>11</v>
          </cell>
          <cell r="I80">
            <v>13</v>
          </cell>
          <cell r="J80">
            <v>0</v>
          </cell>
          <cell r="K80" t="str">
            <v>AC</v>
          </cell>
          <cell r="L80">
            <v>0</v>
          </cell>
          <cell r="M80" t="str">
            <v>Convencional</v>
          </cell>
        </row>
        <row r="81">
          <cell r="A81" t="str">
            <v>MOR AC 04</v>
          </cell>
          <cell r="B81">
            <v>40499.708333333336</v>
          </cell>
          <cell r="C81">
            <v>40512.708333333336</v>
          </cell>
          <cell r="D81" t="str">
            <v>MORICHE BUFFER</v>
          </cell>
          <cell r="E81" t="str">
            <v>SNP-1</v>
          </cell>
          <cell r="F81" t="str">
            <v>13 days</v>
          </cell>
          <cell r="G81">
            <v>2010</v>
          </cell>
          <cell r="H81">
            <v>11</v>
          </cell>
          <cell r="I81">
            <v>13</v>
          </cell>
          <cell r="J81">
            <v>0</v>
          </cell>
          <cell r="K81" t="str">
            <v>AC</v>
          </cell>
          <cell r="L81">
            <v>0</v>
          </cell>
          <cell r="M81" t="str">
            <v>Convencional</v>
          </cell>
        </row>
        <row r="82">
          <cell r="A82" t="str">
            <v>MOR AC 05</v>
          </cell>
          <cell r="B82">
            <v>40513.708333333336</v>
          </cell>
          <cell r="C82">
            <v>40526.708333333336</v>
          </cell>
          <cell r="D82" t="str">
            <v>MORICHE BUFFER</v>
          </cell>
          <cell r="E82" t="str">
            <v>SNP-1</v>
          </cell>
          <cell r="F82" t="str">
            <v>13 days</v>
          </cell>
          <cell r="G82">
            <v>2010</v>
          </cell>
          <cell r="H82">
            <v>12</v>
          </cell>
          <cell r="I82">
            <v>13</v>
          </cell>
          <cell r="J82">
            <v>0</v>
          </cell>
          <cell r="K82" t="str">
            <v>AC</v>
          </cell>
          <cell r="L82">
            <v>0</v>
          </cell>
          <cell r="M82" t="str">
            <v>Convencional</v>
          </cell>
        </row>
        <row r="83">
          <cell r="A83" t="str">
            <v>MOR AD 01</v>
          </cell>
          <cell r="B83">
            <v>40499.708333333336</v>
          </cell>
          <cell r="C83">
            <v>40512.708333333336</v>
          </cell>
          <cell r="D83" t="str">
            <v>MORICHE BUFFER</v>
          </cell>
          <cell r="E83" t="str">
            <v>MEC-1</v>
          </cell>
          <cell r="F83" t="str">
            <v>13 days</v>
          </cell>
          <cell r="G83">
            <v>2010</v>
          </cell>
          <cell r="H83">
            <v>11</v>
          </cell>
          <cell r="I83">
            <v>13</v>
          </cell>
          <cell r="J83">
            <v>0</v>
          </cell>
          <cell r="K83" t="str">
            <v>AD</v>
          </cell>
          <cell r="L83">
            <v>0</v>
          </cell>
          <cell r="M83" t="str">
            <v>Convencional</v>
          </cell>
        </row>
        <row r="84">
          <cell r="A84" t="str">
            <v>MOR AD 02</v>
          </cell>
          <cell r="B84">
            <v>40513.708333333336</v>
          </cell>
          <cell r="C84">
            <v>40526.708333333336</v>
          </cell>
          <cell r="D84" t="str">
            <v>MORICHE BUFFER</v>
          </cell>
          <cell r="E84" t="str">
            <v>MEC-1</v>
          </cell>
          <cell r="F84" t="str">
            <v>13 days</v>
          </cell>
          <cell r="G84">
            <v>2010</v>
          </cell>
          <cell r="H84">
            <v>12</v>
          </cell>
          <cell r="I84">
            <v>13</v>
          </cell>
          <cell r="J84">
            <v>0</v>
          </cell>
          <cell r="K84" t="str">
            <v>AD</v>
          </cell>
          <cell r="L84">
            <v>0</v>
          </cell>
          <cell r="M84" t="str">
            <v>Convencional</v>
          </cell>
        </row>
        <row r="85">
          <cell r="A85" t="str">
            <v>MOR AD 03</v>
          </cell>
          <cell r="B85">
            <v>40527.708333333336</v>
          </cell>
          <cell r="C85">
            <v>40540.708333333336</v>
          </cell>
          <cell r="D85" t="str">
            <v>MORICHE BUFFER</v>
          </cell>
          <cell r="E85" t="str">
            <v>MEC-1</v>
          </cell>
          <cell r="F85" t="str">
            <v>13 days</v>
          </cell>
          <cell r="G85">
            <v>2010</v>
          </cell>
          <cell r="H85">
            <v>12</v>
          </cell>
          <cell r="I85">
            <v>13</v>
          </cell>
          <cell r="J85">
            <v>0</v>
          </cell>
          <cell r="K85" t="str">
            <v>AD</v>
          </cell>
          <cell r="L85">
            <v>0</v>
          </cell>
          <cell r="M85" t="str">
            <v>Convencional</v>
          </cell>
        </row>
        <row r="86">
          <cell r="A86" t="str">
            <v>MOR AD 04</v>
          </cell>
          <cell r="B86">
            <v>40541.708333333336</v>
          </cell>
          <cell r="C86">
            <v>40554.708333333336</v>
          </cell>
          <cell r="D86" t="str">
            <v>MORICHE BUFFER</v>
          </cell>
          <cell r="E86" t="str">
            <v>MEC-1</v>
          </cell>
          <cell r="F86" t="str">
            <v>13 days</v>
          </cell>
          <cell r="G86">
            <v>2010</v>
          </cell>
          <cell r="H86">
            <v>12</v>
          </cell>
          <cell r="I86">
            <v>13</v>
          </cell>
          <cell r="J86">
            <v>0</v>
          </cell>
          <cell r="K86" t="str">
            <v>AD</v>
          </cell>
          <cell r="L86">
            <v>0</v>
          </cell>
          <cell r="M86" t="str">
            <v>Convencional</v>
          </cell>
        </row>
        <row r="87">
          <cell r="A87" t="str">
            <v>MOR AD 05</v>
          </cell>
          <cell r="B87">
            <v>40555.708333333336</v>
          </cell>
          <cell r="C87">
            <v>40568.708333333336</v>
          </cell>
          <cell r="D87" t="str">
            <v>MORICHE BUFFER</v>
          </cell>
          <cell r="E87" t="str">
            <v>MEC-1</v>
          </cell>
          <cell r="F87" t="str">
            <v>13 days</v>
          </cell>
          <cell r="G87">
            <v>2011</v>
          </cell>
          <cell r="H87">
            <v>1</v>
          </cell>
          <cell r="I87">
            <v>13</v>
          </cell>
          <cell r="J87">
            <v>0</v>
          </cell>
          <cell r="K87" t="str">
            <v>AD</v>
          </cell>
          <cell r="L87">
            <v>0</v>
          </cell>
          <cell r="M87" t="str">
            <v>Convencional</v>
          </cell>
        </row>
        <row r="88">
          <cell r="A88" t="str">
            <v>MOR AD 06</v>
          </cell>
          <cell r="B88">
            <v>40569.708333333336</v>
          </cell>
          <cell r="C88">
            <v>40582.708333333336</v>
          </cell>
          <cell r="D88" t="str">
            <v>MORICHE BUFFER</v>
          </cell>
          <cell r="E88" t="str">
            <v>MEC-1</v>
          </cell>
          <cell r="F88" t="str">
            <v>13 days</v>
          </cell>
          <cell r="G88">
            <v>2011</v>
          </cell>
          <cell r="H88">
            <v>1</v>
          </cell>
          <cell r="I88">
            <v>13</v>
          </cell>
          <cell r="J88">
            <v>0</v>
          </cell>
          <cell r="K88" t="str">
            <v>AD</v>
          </cell>
          <cell r="L88">
            <v>0</v>
          </cell>
          <cell r="M88" t="str">
            <v>Convencional</v>
          </cell>
        </row>
        <row r="89">
          <cell r="A89" t="str">
            <v>MOR AD 07</v>
          </cell>
          <cell r="B89">
            <v>40583.708333333336</v>
          </cell>
          <cell r="C89">
            <v>40596.708333333336</v>
          </cell>
          <cell r="D89" t="str">
            <v>MORICHE BUFFER</v>
          </cell>
          <cell r="E89" t="str">
            <v>MEC-1</v>
          </cell>
          <cell r="F89" t="str">
            <v>13 days</v>
          </cell>
          <cell r="G89">
            <v>2011</v>
          </cell>
          <cell r="H89">
            <v>2</v>
          </cell>
          <cell r="I89">
            <v>13</v>
          </cell>
          <cell r="J89">
            <v>0</v>
          </cell>
          <cell r="K89" t="str">
            <v>AD</v>
          </cell>
          <cell r="L89">
            <v>0</v>
          </cell>
          <cell r="M89" t="str">
            <v>Convencional</v>
          </cell>
        </row>
        <row r="90">
          <cell r="A90" t="str">
            <v>MOR AD 08</v>
          </cell>
          <cell r="B90">
            <v>40597.708333333336</v>
          </cell>
          <cell r="C90">
            <v>40610.708333333336</v>
          </cell>
          <cell r="D90" t="str">
            <v>MORICHE BUFFER</v>
          </cell>
          <cell r="E90" t="str">
            <v>MEC-1</v>
          </cell>
          <cell r="F90" t="str">
            <v>13 days</v>
          </cell>
          <cell r="G90">
            <v>2011</v>
          </cell>
          <cell r="H90">
            <v>2</v>
          </cell>
          <cell r="I90">
            <v>13</v>
          </cell>
          <cell r="J90">
            <v>0</v>
          </cell>
          <cell r="K90" t="str">
            <v>AD</v>
          </cell>
          <cell r="L90">
            <v>0</v>
          </cell>
          <cell r="M90" t="str">
            <v>Convencional</v>
          </cell>
        </row>
        <row r="91">
          <cell r="A91" t="str">
            <v>MOR AE 01</v>
          </cell>
          <cell r="B91">
            <v>40685.708333333336</v>
          </cell>
          <cell r="C91">
            <v>40698.708333333336</v>
          </cell>
          <cell r="D91" t="str">
            <v>MORICHE BUFFER</v>
          </cell>
          <cell r="E91" t="str">
            <v>MEC-1</v>
          </cell>
          <cell r="F91" t="str">
            <v>13 days</v>
          </cell>
          <cell r="G91">
            <v>2011</v>
          </cell>
          <cell r="H91">
            <v>5</v>
          </cell>
          <cell r="I91">
            <v>13</v>
          </cell>
          <cell r="J91">
            <v>0</v>
          </cell>
          <cell r="K91" t="str">
            <v>AE</v>
          </cell>
          <cell r="L91">
            <v>0</v>
          </cell>
          <cell r="M91" t="str">
            <v>Convencional</v>
          </cell>
        </row>
        <row r="92">
          <cell r="A92" t="str">
            <v>MOR AE 02</v>
          </cell>
          <cell r="B92">
            <v>40699.708333333336</v>
          </cell>
          <cell r="C92">
            <v>40712.708333333336</v>
          </cell>
          <cell r="D92" t="str">
            <v>MORICHE BUFFER</v>
          </cell>
          <cell r="E92" t="str">
            <v>MEC-1</v>
          </cell>
          <cell r="F92" t="str">
            <v>13 days</v>
          </cell>
          <cell r="G92">
            <v>2011</v>
          </cell>
          <cell r="H92">
            <v>6</v>
          </cell>
          <cell r="I92">
            <v>13</v>
          </cell>
          <cell r="J92">
            <v>0</v>
          </cell>
          <cell r="K92" t="str">
            <v>AE</v>
          </cell>
          <cell r="L92">
            <v>0</v>
          </cell>
          <cell r="M92" t="str">
            <v>Convencional</v>
          </cell>
        </row>
        <row r="93">
          <cell r="A93" t="str">
            <v>MOR AE 03</v>
          </cell>
          <cell r="B93">
            <v>40713.708333333336</v>
          </cell>
          <cell r="C93">
            <v>40726.708333333336</v>
          </cell>
          <cell r="D93" t="str">
            <v>MORICHE BUFFER</v>
          </cell>
          <cell r="E93" t="str">
            <v>MEC-1</v>
          </cell>
          <cell r="F93" t="str">
            <v>13 days</v>
          </cell>
          <cell r="G93">
            <v>2011</v>
          </cell>
          <cell r="H93">
            <v>6</v>
          </cell>
          <cell r="I93">
            <v>13</v>
          </cell>
          <cell r="J93">
            <v>0</v>
          </cell>
          <cell r="K93" t="str">
            <v>AE</v>
          </cell>
          <cell r="L93">
            <v>0</v>
          </cell>
          <cell r="M93" t="str">
            <v>Convencional</v>
          </cell>
        </row>
        <row r="94">
          <cell r="A94" t="str">
            <v>MOR AE 04</v>
          </cell>
          <cell r="B94">
            <v>40727.708333333336</v>
          </cell>
          <cell r="C94">
            <v>40740.708333333336</v>
          </cell>
          <cell r="D94" t="str">
            <v>MORICHE BUFFER</v>
          </cell>
          <cell r="E94" t="str">
            <v>MEC-1</v>
          </cell>
          <cell r="F94" t="str">
            <v>13 days</v>
          </cell>
          <cell r="G94">
            <v>2011</v>
          </cell>
          <cell r="H94">
            <v>7</v>
          </cell>
          <cell r="I94">
            <v>13</v>
          </cell>
          <cell r="J94">
            <v>0</v>
          </cell>
          <cell r="K94" t="str">
            <v>AE</v>
          </cell>
          <cell r="L94">
            <v>0</v>
          </cell>
          <cell r="M94" t="str">
            <v>Convencional</v>
          </cell>
        </row>
        <row r="95">
          <cell r="A95" t="str">
            <v>MOR AF 01</v>
          </cell>
          <cell r="B95">
            <v>40353.708333333336</v>
          </cell>
          <cell r="C95">
            <v>40366.708333333336</v>
          </cell>
          <cell r="D95" t="str">
            <v>MORICHE BUFFER</v>
          </cell>
          <cell r="E95" t="str">
            <v>MEC-3</v>
          </cell>
          <cell r="F95" t="str">
            <v>13 days</v>
          </cell>
          <cell r="G95">
            <v>2010</v>
          </cell>
          <cell r="H95">
            <v>6</v>
          </cell>
          <cell r="I95">
            <v>13</v>
          </cell>
          <cell r="J95">
            <v>0</v>
          </cell>
          <cell r="K95" t="str">
            <v>AF</v>
          </cell>
          <cell r="L95">
            <v>0</v>
          </cell>
          <cell r="M95" t="str">
            <v>Convencional</v>
          </cell>
        </row>
        <row r="96">
          <cell r="A96" t="str">
            <v>MOR AF 02</v>
          </cell>
          <cell r="B96">
            <v>40367.708333333336</v>
          </cell>
          <cell r="C96">
            <v>40380.708333333336</v>
          </cell>
          <cell r="D96" t="str">
            <v>MORICHE BUFFER</v>
          </cell>
          <cell r="E96" t="str">
            <v>MEC-3</v>
          </cell>
          <cell r="F96" t="str">
            <v>13 days</v>
          </cell>
          <cell r="G96">
            <v>2010</v>
          </cell>
          <cell r="H96">
            <v>7</v>
          </cell>
          <cell r="I96">
            <v>13</v>
          </cell>
          <cell r="J96">
            <v>0</v>
          </cell>
          <cell r="K96" t="str">
            <v>AF</v>
          </cell>
          <cell r="L96">
            <v>0</v>
          </cell>
          <cell r="M96" t="str">
            <v>Convencional</v>
          </cell>
        </row>
        <row r="97">
          <cell r="A97" t="str">
            <v>MOR AF 03</v>
          </cell>
          <cell r="B97">
            <v>40381.708333333336</v>
          </cell>
          <cell r="C97">
            <v>40394.708333333336</v>
          </cell>
          <cell r="D97" t="str">
            <v>MORICHE BUFFER</v>
          </cell>
          <cell r="E97" t="str">
            <v>MEC-3</v>
          </cell>
          <cell r="F97" t="str">
            <v>13 days</v>
          </cell>
          <cell r="G97">
            <v>2010</v>
          </cell>
          <cell r="H97">
            <v>7</v>
          </cell>
          <cell r="I97">
            <v>13</v>
          </cell>
          <cell r="J97">
            <v>0</v>
          </cell>
          <cell r="K97" t="str">
            <v>AF</v>
          </cell>
          <cell r="L97">
            <v>0</v>
          </cell>
          <cell r="M97" t="str">
            <v>Convencional</v>
          </cell>
        </row>
        <row r="98">
          <cell r="A98" t="str">
            <v>MOR AF 04</v>
          </cell>
          <cell r="B98">
            <v>40395.708333333336</v>
          </cell>
          <cell r="C98">
            <v>40408.708333333336</v>
          </cell>
          <cell r="D98" t="str">
            <v>MORICHE BUFFER</v>
          </cell>
          <cell r="E98" t="str">
            <v>MEC-3</v>
          </cell>
          <cell r="F98" t="str">
            <v>13 days</v>
          </cell>
          <cell r="G98">
            <v>2010</v>
          </cell>
          <cell r="H98">
            <v>8</v>
          </cell>
          <cell r="I98">
            <v>13</v>
          </cell>
          <cell r="J98">
            <v>0</v>
          </cell>
          <cell r="K98" t="str">
            <v>AF</v>
          </cell>
          <cell r="L98">
            <v>0</v>
          </cell>
          <cell r="M98" t="str">
            <v>Convencional</v>
          </cell>
        </row>
        <row r="99">
          <cell r="A99" t="str">
            <v>MOR AF 05</v>
          </cell>
          <cell r="B99">
            <v>40409.708333333336</v>
          </cell>
          <cell r="C99">
            <v>40422.708333333336</v>
          </cell>
          <cell r="D99" t="str">
            <v>MORICHE BUFFER</v>
          </cell>
          <cell r="E99" t="str">
            <v>MEC-3</v>
          </cell>
          <cell r="F99" t="str">
            <v>13 days</v>
          </cell>
          <cell r="G99">
            <v>2010</v>
          </cell>
          <cell r="H99">
            <v>8</v>
          </cell>
          <cell r="I99">
            <v>13</v>
          </cell>
          <cell r="J99">
            <v>0</v>
          </cell>
          <cell r="K99" t="str">
            <v>AF</v>
          </cell>
          <cell r="L99">
            <v>0</v>
          </cell>
          <cell r="M99" t="str">
            <v>Convencional</v>
          </cell>
        </row>
        <row r="100">
          <cell r="A100" t="str">
            <v>MOR AF 06</v>
          </cell>
          <cell r="B100">
            <v>40423.708333333336</v>
          </cell>
          <cell r="C100">
            <v>40436.708333333336</v>
          </cell>
          <cell r="D100" t="str">
            <v>MORICHE BUFFER</v>
          </cell>
          <cell r="E100" t="str">
            <v>MEC-3</v>
          </cell>
          <cell r="F100" t="str">
            <v>13 days</v>
          </cell>
          <cell r="G100">
            <v>2010</v>
          </cell>
          <cell r="H100">
            <v>9</v>
          </cell>
          <cell r="I100">
            <v>13</v>
          </cell>
          <cell r="J100">
            <v>0</v>
          </cell>
          <cell r="K100" t="str">
            <v xml:space="preserve">AF </v>
          </cell>
          <cell r="L100">
            <v>0</v>
          </cell>
          <cell r="M100" t="str">
            <v>Convencional</v>
          </cell>
        </row>
        <row r="101">
          <cell r="A101" t="str">
            <v>MOR AF 07</v>
          </cell>
          <cell r="B101">
            <v>40437.708333333336</v>
          </cell>
          <cell r="C101">
            <v>40450.708333333336</v>
          </cell>
          <cell r="D101" t="str">
            <v>MORICHE BUFFER</v>
          </cell>
          <cell r="E101" t="str">
            <v>MEC-3</v>
          </cell>
          <cell r="F101" t="str">
            <v>13 days</v>
          </cell>
          <cell r="G101">
            <v>2010</v>
          </cell>
          <cell r="H101">
            <v>9</v>
          </cell>
          <cell r="I101">
            <v>13</v>
          </cell>
          <cell r="J101">
            <v>0</v>
          </cell>
          <cell r="K101" t="str">
            <v xml:space="preserve">AF </v>
          </cell>
          <cell r="L101">
            <v>0</v>
          </cell>
          <cell r="M101" t="str">
            <v>Convencional</v>
          </cell>
        </row>
        <row r="102">
          <cell r="A102" t="str">
            <v>MOR AF 08</v>
          </cell>
          <cell r="B102">
            <v>40451.708333333336</v>
          </cell>
          <cell r="C102">
            <v>40464.708333333336</v>
          </cell>
          <cell r="D102" t="str">
            <v>MORICHE BUFFER</v>
          </cell>
          <cell r="E102" t="str">
            <v>MEC-3</v>
          </cell>
          <cell r="F102" t="str">
            <v>13 days</v>
          </cell>
          <cell r="G102">
            <v>2010</v>
          </cell>
          <cell r="H102">
            <v>9</v>
          </cell>
          <cell r="I102">
            <v>13</v>
          </cell>
          <cell r="J102">
            <v>0</v>
          </cell>
          <cell r="K102" t="str">
            <v xml:space="preserve">AF </v>
          </cell>
          <cell r="L102">
            <v>0</v>
          </cell>
          <cell r="M102" t="str">
            <v>Convencional</v>
          </cell>
        </row>
        <row r="103">
          <cell r="A103" t="str">
            <v>MOR AG 02</v>
          </cell>
          <cell r="B103">
            <v>40236.333333333336</v>
          </cell>
          <cell r="C103">
            <v>40249.333333333336</v>
          </cell>
          <cell r="D103" t="str">
            <v>MORICHE BUFFER</v>
          </cell>
          <cell r="E103" t="str">
            <v>MEC-4</v>
          </cell>
          <cell r="F103" t="str">
            <v>13 days</v>
          </cell>
          <cell r="G103">
            <v>2010</v>
          </cell>
          <cell r="H103">
            <v>2</v>
          </cell>
          <cell r="I103">
            <v>13</v>
          </cell>
          <cell r="J103">
            <v>0</v>
          </cell>
          <cell r="K103" t="str">
            <v xml:space="preserve">AG </v>
          </cell>
          <cell r="L103">
            <v>1</v>
          </cell>
          <cell r="M103" t="str">
            <v>Convencional</v>
          </cell>
        </row>
        <row r="104">
          <cell r="A104" t="str">
            <v>MOR AH2 01</v>
          </cell>
          <cell r="B104">
            <v>40224.333333333336</v>
          </cell>
          <cell r="C104">
            <v>40237.333333333336</v>
          </cell>
          <cell r="D104" t="str">
            <v>MORICHE BUFFER</v>
          </cell>
          <cell r="E104" t="str">
            <v>JD-2</v>
          </cell>
          <cell r="F104" t="str">
            <v>13 days</v>
          </cell>
          <cell r="G104">
            <v>2010</v>
          </cell>
          <cell r="H104">
            <v>2</v>
          </cell>
          <cell r="I104">
            <v>13</v>
          </cell>
          <cell r="J104">
            <v>0</v>
          </cell>
          <cell r="K104" t="str">
            <v>AH2</v>
          </cell>
          <cell r="L104">
            <v>1</v>
          </cell>
          <cell r="M104" t="str">
            <v>Convencional</v>
          </cell>
        </row>
        <row r="105">
          <cell r="A105" t="str">
            <v>MOR AG 03</v>
          </cell>
          <cell r="B105">
            <v>40447.333333333336</v>
          </cell>
          <cell r="C105">
            <v>40460.333333333336</v>
          </cell>
          <cell r="D105" t="str">
            <v>MORICHE BUFFER</v>
          </cell>
          <cell r="E105" t="str">
            <v>ADTR-1</v>
          </cell>
          <cell r="F105" t="str">
            <v>13 days</v>
          </cell>
          <cell r="G105">
            <v>2010</v>
          </cell>
          <cell r="H105">
            <v>9</v>
          </cell>
          <cell r="I105">
            <v>13</v>
          </cell>
          <cell r="J105">
            <v>0</v>
          </cell>
          <cell r="K105" t="str">
            <v xml:space="preserve">AG </v>
          </cell>
          <cell r="L105">
            <v>0</v>
          </cell>
          <cell r="M105" t="str">
            <v>Convencional</v>
          </cell>
        </row>
        <row r="106">
          <cell r="A106" t="str">
            <v>MOR AG 04</v>
          </cell>
          <cell r="B106">
            <v>40461.333333333336</v>
          </cell>
          <cell r="C106">
            <v>40474.333333333336</v>
          </cell>
          <cell r="D106" t="str">
            <v>MORICHE BUFFER</v>
          </cell>
          <cell r="E106" t="str">
            <v>ADTR-1</v>
          </cell>
          <cell r="F106" t="str">
            <v>13 days</v>
          </cell>
          <cell r="G106">
            <v>2010</v>
          </cell>
          <cell r="H106">
            <v>10</v>
          </cell>
          <cell r="I106">
            <v>13</v>
          </cell>
          <cell r="J106">
            <v>0</v>
          </cell>
          <cell r="K106" t="str">
            <v xml:space="preserve">AG </v>
          </cell>
          <cell r="L106">
            <v>0</v>
          </cell>
          <cell r="M106" t="str">
            <v>Convencional</v>
          </cell>
        </row>
        <row r="107">
          <cell r="A107" t="str">
            <v>MOR AG 05</v>
          </cell>
          <cell r="B107">
            <v>40475.333333333336</v>
          </cell>
          <cell r="C107">
            <v>40488.333333333336</v>
          </cell>
          <cell r="D107" t="str">
            <v>MORICHE BUFFER</v>
          </cell>
          <cell r="E107" t="str">
            <v>ADTR-1</v>
          </cell>
          <cell r="F107" t="str">
            <v>13 days</v>
          </cell>
          <cell r="G107">
            <v>2010</v>
          </cell>
          <cell r="H107">
            <v>10</v>
          </cell>
          <cell r="I107">
            <v>13</v>
          </cell>
          <cell r="J107">
            <v>0</v>
          </cell>
          <cell r="K107" t="str">
            <v xml:space="preserve">AG </v>
          </cell>
          <cell r="L107">
            <v>0</v>
          </cell>
          <cell r="M107" t="str">
            <v>Convencional</v>
          </cell>
        </row>
        <row r="108">
          <cell r="A108" t="str">
            <v>MOR AH2 02</v>
          </cell>
          <cell r="B108">
            <v>40238.333333333336</v>
          </cell>
          <cell r="C108">
            <v>40251.333333333336</v>
          </cell>
          <cell r="D108" t="str">
            <v>MORICHE BUFFER</v>
          </cell>
          <cell r="E108" t="str">
            <v>JD-2</v>
          </cell>
          <cell r="F108" t="str">
            <v>13 days</v>
          </cell>
          <cell r="G108">
            <v>2010</v>
          </cell>
          <cell r="H108">
            <v>3</v>
          </cell>
          <cell r="I108">
            <v>13</v>
          </cell>
          <cell r="J108">
            <v>0</v>
          </cell>
          <cell r="K108" t="str">
            <v>AH2</v>
          </cell>
          <cell r="L108">
            <v>1</v>
          </cell>
          <cell r="M108" t="str">
            <v>Convencional</v>
          </cell>
        </row>
        <row r="109">
          <cell r="A109" t="str">
            <v>MOR AN 01</v>
          </cell>
          <cell r="B109">
            <v>40663.708333333336</v>
          </cell>
          <cell r="C109">
            <v>40676.708333333336</v>
          </cell>
          <cell r="D109" t="str">
            <v>MORICHE BUFFER</v>
          </cell>
          <cell r="E109" t="str">
            <v>MEC-4</v>
          </cell>
          <cell r="F109" t="str">
            <v>13 days</v>
          </cell>
          <cell r="G109">
            <v>2011</v>
          </cell>
          <cell r="H109">
            <v>4</v>
          </cell>
          <cell r="I109">
            <v>13</v>
          </cell>
          <cell r="J109">
            <v>0</v>
          </cell>
          <cell r="K109" t="str">
            <v xml:space="preserve">AN </v>
          </cell>
          <cell r="L109">
            <v>0</v>
          </cell>
          <cell r="M109" t="str">
            <v>Convencional</v>
          </cell>
        </row>
        <row r="110">
          <cell r="A110" t="str">
            <v>MOR AH2 03</v>
          </cell>
          <cell r="B110">
            <v>40333.708333333336</v>
          </cell>
          <cell r="C110">
            <v>40346.708333333336</v>
          </cell>
          <cell r="D110" t="str">
            <v>MORICHE BUFFER</v>
          </cell>
          <cell r="E110" t="str">
            <v>SNP-1</v>
          </cell>
          <cell r="F110" t="str">
            <v>13 days</v>
          </cell>
          <cell r="G110">
            <v>2010</v>
          </cell>
          <cell r="H110">
            <v>6</v>
          </cell>
          <cell r="I110">
            <v>13</v>
          </cell>
          <cell r="J110">
            <v>0</v>
          </cell>
          <cell r="K110" t="str">
            <v>AH2</v>
          </cell>
          <cell r="L110">
            <v>0</v>
          </cell>
          <cell r="M110" t="str">
            <v>Convencional</v>
          </cell>
        </row>
        <row r="111">
          <cell r="A111" t="str">
            <v>MOR AH2 04</v>
          </cell>
          <cell r="B111">
            <v>40347.708333333336</v>
          </cell>
          <cell r="C111">
            <v>40360.708333333336</v>
          </cell>
          <cell r="D111" t="str">
            <v>MORICHE BUFFER</v>
          </cell>
          <cell r="E111" t="str">
            <v>SNP-1</v>
          </cell>
          <cell r="F111" t="str">
            <v>13 days</v>
          </cell>
          <cell r="G111">
            <v>2010</v>
          </cell>
          <cell r="H111">
            <v>6</v>
          </cell>
          <cell r="I111">
            <v>13</v>
          </cell>
          <cell r="J111">
            <v>0</v>
          </cell>
          <cell r="K111" t="str">
            <v>AH2</v>
          </cell>
          <cell r="L111">
            <v>0</v>
          </cell>
          <cell r="M111" t="str">
            <v>Convencional</v>
          </cell>
        </row>
        <row r="112">
          <cell r="A112" t="str">
            <v>MOR AH2 05</v>
          </cell>
          <cell r="B112">
            <v>40361.708333333336</v>
          </cell>
          <cell r="C112">
            <v>40374.708333333336</v>
          </cell>
          <cell r="D112" t="str">
            <v>MORICHE BUFFER</v>
          </cell>
          <cell r="E112" t="str">
            <v>SNP-1</v>
          </cell>
          <cell r="F112" t="str">
            <v>13 days</v>
          </cell>
          <cell r="G112">
            <v>2010</v>
          </cell>
          <cell r="H112">
            <v>7</v>
          </cell>
          <cell r="I112">
            <v>13</v>
          </cell>
          <cell r="J112">
            <v>0</v>
          </cell>
          <cell r="K112" t="str">
            <v>AH2</v>
          </cell>
          <cell r="L112">
            <v>0</v>
          </cell>
          <cell r="M112" t="str">
            <v>Convencional</v>
          </cell>
        </row>
        <row r="113">
          <cell r="A113" t="str">
            <v>MOR AI 01</v>
          </cell>
          <cell r="B113">
            <v>40263.333333333336</v>
          </cell>
          <cell r="C113">
            <v>40276.333333333336</v>
          </cell>
          <cell r="D113" t="str">
            <v>MORICHE BUFFER</v>
          </cell>
          <cell r="E113" t="str">
            <v>MEC-2</v>
          </cell>
          <cell r="F113" t="str">
            <v>13 days</v>
          </cell>
          <cell r="G113">
            <v>2010</v>
          </cell>
          <cell r="H113">
            <v>3</v>
          </cell>
          <cell r="I113">
            <v>13</v>
          </cell>
          <cell r="J113">
            <v>0</v>
          </cell>
          <cell r="K113" t="str">
            <v xml:space="preserve">AI </v>
          </cell>
          <cell r="L113">
            <v>1</v>
          </cell>
          <cell r="M113" t="str">
            <v>Convencional</v>
          </cell>
        </row>
        <row r="114">
          <cell r="A114" t="str">
            <v>MOR AI 02</v>
          </cell>
          <cell r="B114">
            <v>40277.333333333336</v>
          </cell>
          <cell r="C114">
            <v>40290.333333333336</v>
          </cell>
          <cell r="D114" t="str">
            <v>MORICHE BUFFER</v>
          </cell>
          <cell r="E114" t="str">
            <v>MEC-2</v>
          </cell>
          <cell r="F114" t="str">
            <v>13 days</v>
          </cell>
          <cell r="G114">
            <v>2010</v>
          </cell>
          <cell r="H114">
            <v>4</v>
          </cell>
          <cell r="I114">
            <v>13</v>
          </cell>
          <cell r="J114">
            <v>0</v>
          </cell>
          <cell r="K114" t="str">
            <v xml:space="preserve">AI </v>
          </cell>
          <cell r="L114">
            <v>1</v>
          </cell>
          <cell r="M114" t="str">
            <v>Convencional</v>
          </cell>
        </row>
        <row r="115">
          <cell r="A115" t="str">
            <v>MOR AI 03</v>
          </cell>
          <cell r="B115">
            <v>40384.708333333336</v>
          </cell>
          <cell r="C115">
            <v>40397.708333333336</v>
          </cell>
          <cell r="D115" t="str">
            <v>MORICHE BUFFER</v>
          </cell>
          <cell r="E115" t="str">
            <v>JD-1</v>
          </cell>
          <cell r="F115" t="str">
            <v>13 days</v>
          </cell>
          <cell r="G115">
            <v>2010</v>
          </cell>
          <cell r="H115">
            <v>7</v>
          </cell>
          <cell r="I115">
            <v>13</v>
          </cell>
          <cell r="J115">
            <v>0</v>
          </cell>
          <cell r="K115" t="str">
            <v xml:space="preserve">AI </v>
          </cell>
          <cell r="L115">
            <v>0</v>
          </cell>
          <cell r="M115" t="str">
            <v>Convencional</v>
          </cell>
        </row>
        <row r="116">
          <cell r="A116" t="str">
            <v>MOR AI 04</v>
          </cell>
          <cell r="B116">
            <v>40398.708333333336</v>
          </cell>
          <cell r="C116">
            <v>40411.708333333336</v>
          </cell>
          <cell r="D116" t="str">
            <v>MORICHE BUFFER</v>
          </cell>
          <cell r="E116" t="str">
            <v>JD-1</v>
          </cell>
          <cell r="F116" t="str">
            <v>13 days</v>
          </cell>
          <cell r="G116">
            <v>2010</v>
          </cell>
          <cell r="H116">
            <v>8</v>
          </cell>
          <cell r="I116">
            <v>13</v>
          </cell>
          <cell r="J116">
            <v>0</v>
          </cell>
          <cell r="K116" t="str">
            <v xml:space="preserve">AI </v>
          </cell>
          <cell r="L116">
            <v>0</v>
          </cell>
          <cell r="M116" t="str">
            <v>Convencional</v>
          </cell>
        </row>
        <row r="117">
          <cell r="A117" t="str">
            <v>MOR AI 05</v>
          </cell>
          <cell r="B117">
            <v>40412.708333333336</v>
          </cell>
          <cell r="C117">
            <v>40425.708333333336</v>
          </cell>
          <cell r="D117" t="str">
            <v>MORICHE BUFFER</v>
          </cell>
          <cell r="E117" t="str">
            <v>JD-1</v>
          </cell>
          <cell r="F117" t="str">
            <v>13 days</v>
          </cell>
          <cell r="G117">
            <v>2010</v>
          </cell>
          <cell r="H117">
            <v>8</v>
          </cell>
          <cell r="I117">
            <v>13</v>
          </cell>
          <cell r="J117">
            <v>0</v>
          </cell>
          <cell r="K117" t="str">
            <v xml:space="preserve">AI </v>
          </cell>
          <cell r="L117">
            <v>0</v>
          </cell>
          <cell r="M117" t="str">
            <v>Convencional</v>
          </cell>
        </row>
        <row r="118">
          <cell r="A118" t="str">
            <v>MOR AI 06</v>
          </cell>
          <cell r="B118">
            <v>40426.708333333336</v>
          </cell>
          <cell r="C118">
            <v>40439.708333333336</v>
          </cell>
          <cell r="D118" t="str">
            <v>MORICHE BUFFER</v>
          </cell>
          <cell r="E118" t="str">
            <v>JD-1</v>
          </cell>
          <cell r="F118" t="str">
            <v>13 days</v>
          </cell>
          <cell r="G118">
            <v>2010</v>
          </cell>
          <cell r="H118">
            <v>9</v>
          </cell>
          <cell r="I118">
            <v>13</v>
          </cell>
          <cell r="J118">
            <v>0</v>
          </cell>
          <cell r="K118" t="str">
            <v xml:space="preserve">AI </v>
          </cell>
          <cell r="L118">
            <v>0</v>
          </cell>
          <cell r="M118" t="str">
            <v>Convencional</v>
          </cell>
        </row>
        <row r="119">
          <cell r="A119" t="str">
            <v>MOR AI 07</v>
          </cell>
          <cell r="B119">
            <v>40440.708333333336</v>
          </cell>
          <cell r="C119">
            <v>40453.708333333336</v>
          </cell>
          <cell r="D119" t="str">
            <v>MORICHE BUFFER</v>
          </cell>
          <cell r="E119" t="str">
            <v>JD-1</v>
          </cell>
          <cell r="F119" t="str">
            <v>13 days</v>
          </cell>
          <cell r="G119">
            <v>2010</v>
          </cell>
          <cell r="H119">
            <v>9</v>
          </cell>
          <cell r="I119">
            <v>13</v>
          </cell>
          <cell r="J119">
            <v>0</v>
          </cell>
          <cell r="K119" t="str">
            <v xml:space="preserve">AI </v>
          </cell>
          <cell r="L119">
            <v>0</v>
          </cell>
          <cell r="M119" t="str">
            <v>Convencional</v>
          </cell>
        </row>
        <row r="120">
          <cell r="A120" t="str">
            <v>MOR AI 08</v>
          </cell>
          <cell r="B120">
            <v>40454.708333333336</v>
          </cell>
          <cell r="C120">
            <v>40467.708333333336</v>
          </cell>
          <cell r="D120" t="str">
            <v>MORICHE BUFFER</v>
          </cell>
          <cell r="E120" t="str">
            <v>JD-1</v>
          </cell>
          <cell r="F120" t="str">
            <v>13 days</v>
          </cell>
          <cell r="G120">
            <v>2010</v>
          </cell>
          <cell r="H120">
            <v>10</v>
          </cell>
          <cell r="I120">
            <v>13</v>
          </cell>
          <cell r="J120">
            <v>0</v>
          </cell>
          <cell r="K120" t="str">
            <v xml:space="preserve">AI </v>
          </cell>
          <cell r="L120">
            <v>0</v>
          </cell>
          <cell r="M120" t="str">
            <v>Convencional</v>
          </cell>
        </row>
        <row r="121">
          <cell r="A121" t="str">
            <v>MOR AI 09</v>
          </cell>
          <cell r="B121">
            <v>40468.708333333336</v>
          </cell>
          <cell r="C121">
            <v>40481.708333333336</v>
          </cell>
          <cell r="D121" t="str">
            <v>MORICHE BUFFER</v>
          </cell>
          <cell r="E121" t="str">
            <v>JD-1</v>
          </cell>
          <cell r="F121" t="str">
            <v>13 days</v>
          </cell>
          <cell r="G121">
            <v>2010</v>
          </cell>
          <cell r="H121">
            <v>10</v>
          </cell>
          <cell r="I121">
            <v>13</v>
          </cell>
          <cell r="J121">
            <v>0</v>
          </cell>
          <cell r="K121" t="str">
            <v xml:space="preserve">AI </v>
          </cell>
          <cell r="L121">
            <v>0</v>
          </cell>
          <cell r="M121" t="str">
            <v>Convencional</v>
          </cell>
        </row>
        <row r="122">
          <cell r="A122" t="str">
            <v>MOR AJ 01</v>
          </cell>
          <cell r="B122">
            <v>40546.708333333336</v>
          </cell>
          <cell r="C122">
            <v>40559.708333333336</v>
          </cell>
          <cell r="D122" t="str">
            <v>MORICHE BUFFER</v>
          </cell>
          <cell r="E122" t="str">
            <v>MEC-5</v>
          </cell>
          <cell r="F122" t="str">
            <v>13 days</v>
          </cell>
          <cell r="G122">
            <v>2011</v>
          </cell>
          <cell r="H122">
            <v>1</v>
          </cell>
          <cell r="I122">
            <v>13</v>
          </cell>
          <cell r="J122">
            <v>0</v>
          </cell>
          <cell r="K122" t="str">
            <v xml:space="preserve">AJ </v>
          </cell>
          <cell r="L122">
            <v>0</v>
          </cell>
          <cell r="M122" t="str">
            <v>Convencional</v>
          </cell>
        </row>
        <row r="123">
          <cell r="A123" t="str">
            <v>MOR AJ 02</v>
          </cell>
          <cell r="B123">
            <v>40560.708333333336</v>
          </cell>
          <cell r="C123">
            <v>40573.708333333336</v>
          </cell>
          <cell r="D123" t="str">
            <v>MORICHE BUFFER</v>
          </cell>
          <cell r="E123" t="str">
            <v>MEC-5</v>
          </cell>
          <cell r="F123" t="str">
            <v>13 days</v>
          </cell>
          <cell r="G123">
            <v>2011</v>
          </cell>
          <cell r="H123">
            <v>1</v>
          </cell>
          <cell r="I123">
            <v>13</v>
          </cell>
          <cell r="J123">
            <v>0</v>
          </cell>
          <cell r="K123" t="str">
            <v xml:space="preserve">AJ </v>
          </cell>
          <cell r="L123">
            <v>0</v>
          </cell>
          <cell r="M123" t="str">
            <v>Convencional</v>
          </cell>
        </row>
        <row r="124">
          <cell r="A124" t="str">
            <v>MOR AJ 03</v>
          </cell>
          <cell r="B124">
            <v>40574.708333333336</v>
          </cell>
          <cell r="C124">
            <v>40587.708333333336</v>
          </cell>
          <cell r="D124" t="str">
            <v>MORICHE BUFFER</v>
          </cell>
          <cell r="E124" t="str">
            <v>MEC-5</v>
          </cell>
          <cell r="F124" t="str">
            <v>13 days</v>
          </cell>
          <cell r="G124">
            <v>2011</v>
          </cell>
          <cell r="H124">
            <v>1</v>
          </cell>
          <cell r="I124">
            <v>13</v>
          </cell>
          <cell r="J124">
            <v>0</v>
          </cell>
          <cell r="K124" t="str">
            <v xml:space="preserve">AJ </v>
          </cell>
          <cell r="L124">
            <v>0</v>
          </cell>
          <cell r="M124" t="str">
            <v>Convencional</v>
          </cell>
        </row>
        <row r="125">
          <cell r="A125" t="str">
            <v>MOR AJ 04</v>
          </cell>
          <cell r="B125">
            <v>40588.708333333336</v>
          </cell>
          <cell r="C125">
            <v>40601.708333333336</v>
          </cell>
          <cell r="D125" t="str">
            <v>MORICHE BUFFER</v>
          </cell>
          <cell r="E125" t="str">
            <v>MEC-5</v>
          </cell>
          <cell r="F125" t="str">
            <v>13 days</v>
          </cell>
          <cell r="G125">
            <v>2011</v>
          </cell>
          <cell r="H125">
            <v>2</v>
          </cell>
          <cell r="I125">
            <v>13</v>
          </cell>
          <cell r="J125">
            <v>0</v>
          </cell>
          <cell r="K125" t="str">
            <v xml:space="preserve">AJ </v>
          </cell>
          <cell r="L125">
            <v>0</v>
          </cell>
          <cell r="M125" t="str">
            <v>Convencional</v>
          </cell>
        </row>
        <row r="126">
          <cell r="A126" t="str">
            <v>MOR AK 01</v>
          </cell>
          <cell r="B126">
            <v>40506.708333333336</v>
          </cell>
          <cell r="C126">
            <v>40519.708333333336</v>
          </cell>
          <cell r="D126" t="str">
            <v>MORICHE BUFFER</v>
          </cell>
          <cell r="E126" t="str">
            <v>SNP-2</v>
          </cell>
          <cell r="F126" t="str">
            <v>13 days</v>
          </cell>
          <cell r="G126">
            <v>2010</v>
          </cell>
          <cell r="H126">
            <v>11</v>
          </cell>
          <cell r="I126">
            <v>13</v>
          </cell>
          <cell r="J126">
            <v>0</v>
          </cell>
          <cell r="K126" t="str">
            <v xml:space="preserve">AK </v>
          </cell>
          <cell r="L126">
            <v>0</v>
          </cell>
          <cell r="M126" t="str">
            <v>Convencional</v>
          </cell>
        </row>
        <row r="127">
          <cell r="A127" t="str">
            <v>MOR AK 02</v>
          </cell>
          <cell r="B127">
            <v>40520.708333333336</v>
          </cell>
          <cell r="C127">
            <v>40533.708333333336</v>
          </cell>
          <cell r="D127" t="str">
            <v>MORICHE BUFFER</v>
          </cell>
          <cell r="E127" t="str">
            <v>SNP-2</v>
          </cell>
          <cell r="F127" t="str">
            <v>13 days</v>
          </cell>
          <cell r="G127">
            <v>2010</v>
          </cell>
          <cell r="H127">
            <v>12</v>
          </cell>
          <cell r="I127">
            <v>13</v>
          </cell>
          <cell r="J127">
            <v>0</v>
          </cell>
          <cell r="K127" t="str">
            <v xml:space="preserve">AK </v>
          </cell>
          <cell r="L127">
            <v>0</v>
          </cell>
          <cell r="M127" t="str">
            <v>Convencional</v>
          </cell>
        </row>
        <row r="128">
          <cell r="A128" t="str">
            <v>MOR AK 03</v>
          </cell>
          <cell r="B128">
            <v>40534.708333333336</v>
          </cell>
          <cell r="C128">
            <v>40547.708333333336</v>
          </cell>
          <cell r="D128" t="str">
            <v>MORICHE BUFFER</v>
          </cell>
          <cell r="E128" t="str">
            <v>SNP-2</v>
          </cell>
          <cell r="F128" t="str">
            <v>13 days</v>
          </cell>
          <cell r="G128">
            <v>2010</v>
          </cell>
          <cell r="H128">
            <v>12</v>
          </cell>
          <cell r="I128">
            <v>13</v>
          </cell>
          <cell r="J128">
            <v>0</v>
          </cell>
          <cell r="K128" t="str">
            <v xml:space="preserve">AK </v>
          </cell>
          <cell r="L128">
            <v>0</v>
          </cell>
          <cell r="M128" t="str">
            <v>Convencional</v>
          </cell>
        </row>
        <row r="129">
          <cell r="A129" t="str">
            <v>MOR AK 04</v>
          </cell>
          <cell r="B129">
            <v>40548.708333333336</v>
          </cell>
          <cell r="C129">
            <v>40561.708333333336</v>
          </cell>
          <cell r="D129" t="str">
            <v>MORICHE BUFFER</v>
          </cell>
          <cell r="E129" t="str">
            <v>SNP-2</v>
          </cell>
          <cell r="F129" t="str">
            <v>13 days</v>
          </cell>
          <cell r="G129">
            <v>2011</v>
          </cell>
          <cell r="H129">
            <v>1</v>
          </cell>
          <cell r="I129">
            <v>13</v>
          </cell>
          <cell r="J129">
            <v>0</v>
          </cell>
          <cell r="K129" t="str">
            <v xml:space="preserve">AK </v>
          </cell>
          <cell r="L129">
            <v>0</v>
          </cell>
          <cell r="M129" t="str">
            <v>Convencional</v>
          </cell>
        </row>
        <row r="130">
          <cell r="A130" t="str">
            <v>MOR AK 05</v>
          </cell>
          <cell r="B130">
            <v>40562.708333333336</v>
          </cell>
          <cell r="C130">
            <v>40575.708333333336</v>
          </cell>
          <cell r="D130" t="str">
            <v>MORICHE BUFFER</v>
          </cell>
          <cell r="E130" t="str">
            <v>SNP-2</v>
          </cell>
          <cell r="F130" t="str">
            <v>13 days</v>
          </cell>
          <cell r="G130">
            <v>2011</v>
          </cell>
          <cell r="H130">
            <v>1</v>
          </cell>
          <cell r="I130">
            <v>13</v>
          </cell>
          <cell r="J130">
            <v>0</v>
          </cell>
          <cell r="K130" t="str">
            <v xml:space="preserve">AK </v>
          </cell>
          <cell r="L130">
            <v>0</v>
          </cell>
          <cell r="M130" t="str">
            <v>Convencional</v>
          </cell>
        </row>
        <row r="131">
          <cell r="A131" t="str">
            <v>MOR AK 06</v>
          </cell>
          <cell r="B131">
            <v>40576.708333333336</v>
          </cell>
          <cell r="C131">
            <v>40589.708333333336</v>
          </cell>
          <cell r="D131" t="str">
            <v>MORICHE BUFFER</v>
          </cell>
          <cell r="E131" t="str">
            <v>SNP-2</v>
          </cell>
          <cell r="F131" t="str">
            <v>13 days</v>
          </cell>
          <cell r="G131">
            <v>2011</v>
          </cell>
          <cell r="H131">
            <v>2</v>
          </cell>
          <cell r="I131">
            <v>13</v>
          </cell>
          <cell r="J131">
            <v>0</v>
          </cell>
          <cell r="K131" t="str">
            <v xml:space="preserve">AK </v>
          </cell>
          <cell r="L131">
            <v>0</v>
          </cell>
          <cell r="M131" t="str">
            <v>Convencional</v>
          </cell>
        </row>
        <row r="132">
          <cell r="A132" t="str">
            <v>MOR AK 07</v>
          </cell>
          <cell r="B132">
            <v>40590.708333333336</v>
          </cell>
          <cell r="C132">
            <v>40603.708333333336</v>
          </cell>
          <cell r="D132" t="str">
            <v>MORICHE BUFFER</v>
          </cell>
          <cell r="E132" t="str">
            <v>SNP-2</v>
          </cell>
          <cell r="F132" t="str">
            <v>13 days</v>
          </cell>
          <cell r="G132">
            <v>2011</v>
          </cell>
          <cell r="H132">
            <v>2</v>
          </cell>
          <cell r="I132">
            <v>13</v>
          </cell>
          <cell r="J132">
            <v>0</v>
          </cell>
          <cell r="K132" t="str">
            <v xml:space="preserve">AK </v>
          </cell>
          <cell r="L132">
            <v>0</v>
          </cell>
          <cell r="M132" t="str">
            <v>Convencional</v>
          </cell>
        </row>
        <row r="133">
          <cell r="A133" t="str">
            <v>MOR AK 08</v>
          </cell>
          <cell r="B133">
            <v>40604.708333333336</v>
          </cell>
          <cell r="C133">
            <v>40617.708333333336</v>
          </cell>
          <cell r="D133" t="str">
            <v>MORICHE BUFFER</v>
          </cell>
          <cell r="E133" t="str">
            <v>SNP-2</v>
          </cell>
          <cell r="F133" t="str">
            <v>13 days</v>
          </cell>
          <cell r="G133">
            <v>2011</v>
          </cell>
          <cell r="H133">
            <v>3</v>
          </cell>
          <cell r="I133">
            <v>13</v>
          </cell>
          <cell r="J133">
            <v>0</v>
          </cell>
          <cell r="K133" t="str">
            <v xml:space="preserve">AK </v>
          </cell>
          <cell r="L133">
            <v>0</v>
          </cell>
          <cell r="M133" t="str">
            <v>Convencional</v>
          </cell>
        </row>
        <row r="134">
          <cell r="A134" t="str">
            <v>MOR AK 09</v>
          </cell>
          <cell r="B134">
            <v>40618.708333333336</v>
          </cell>
          <cell r="C134">
            <v>40631.708333333336</v>
          </cell>
          <cell r="D134" t="str">
            <v>MORICHE BUFFER</v>
          </cell>
          <cell r="E134" t="str">
            <v>SNP-2</v>
          </cell>
          <cell r="F134" t="str">
            <v>13 days</v>
          </cell>
          <cell r="G134">
            <v>2011</v>
          </cell>
          <cell r="H134">
            <v>3</v>
          </cell>
          <cell r="I134">
            <v>13</v>
          </cell>
          <cell r="J134">
            <v>0</v>
          </cell>
          <cell r="K134" t="str">
            <v xml:space="preserve">AK </v>
          </cell>
          <cell r="L134">
            <v>0</v>
          </cell>
          <cell r="M134" t="str">
            <v>Convencional</v>
          </cell>
        </row>
        <row r="135">
          <cell r="A135" t="str">
            <v>MOR AK 10</v>
          </cell>
          <cell r="B135">
            <v>40632.708333333336</v>
          </cell>
          <cell r="C135">
            <v>40645.708333333336</v>
          </cell>
          <cell r="D135" t="str">
            <v>MORICHE BUFFER</v>
          </cell>
          <cell r="E135" t="str">
            <v>SNP-2</v>
          </cell>
          <cell r="F135" t="str">
            <v>13 days</v>
          </cell>
          <cell r="G135">
            <v>2011</v>
          </cell>
          <cell r="H135">
            <v>3</v>
          </cell>
          <cell r="I135">
            <v>13</v>
          </cell>
          <cell r="J135">
            <v>0</v>
          </cell>
          <cell r="K135" t="str">
            <v xml:space="preserve">AK </v>
          </cell>
          <cell r="L135">
            <v>0</v>
          </cell>
          <cell r="M135" t="str">
            <v>Convencional</v>
          </cell>
        </row>
        <row r="136">
          <cell r="A136" t="str">
            <v>MOR AL 01</v>
          </cell>
          <cell r="B136">
            <v>40673.708333333336</v>
          </cell>
          <cell r="C136">
            <v>40686.708333333336</v>
          </cell>
          <cell r="D136" t="str">
            <v>MORICHE BUFFER</v>
          </cell>
          <cell r="E136" t="str">
            <v>MEC-3</v>
          </cell>
          <cell r="F136" t="str">
            <v>13 days</v>
          </cell>
          <cell r="G136">
            <v>2011</v>
          </cell>
          <cell r="H136">
            <v>5</v>
          </cell>
          <cell r="I136">
            <v>13</v>
          </cell>
          <cell r="J136">
            <v>0</v>
          </cell>
          <cell r="K136" t="str">
            <v xml:space="preserve">AL </v>
          </cell>
          <cell r="L136">
            <v>0</v>
          </cell>
          <cell r="M136" t="str">
            <v>Convencional</v>
          </cell>
        </row>
        <row r="137">
          <cell r="A137" t="str">
            <v>MOR AL 02</v>
          </cell>
          <cell r="B137">
            <v>40687.708333333336</v>
          </cell>
          <cell r="C137">
            <v>40700.708333333336</v>
          </cell>
          <cell r="D137" t="str">
            <v>MORICHE BUFFER</v>
          </cell>
          <cell r="E137" t="str">
            <v>MEC-3</v>
          </cell>
          <cell r="F137" t="str">
            <v>13 days</v>
          </cell>
          <cell r="G137">
            <v>2011</v>
          </cell>
          <cell r="H137">
            <v>5</v>
          </cell>
          <cell r="I137">
            <v>13</v>
          </cell>
          <cell r="J137">
            <v>0</v>
          </cell>
          <cell r="K137" t="str">
            <v xml:space="preserve">AL </v>
          </cell>
          <cell r="L137">
            <v>0</v>
          </cell>
          <cell r="M137" t="str">
            <v>Convencional</v>
          </cell>
        </row>
        <row r="138">
          <cell r="A138" t="str">
            <v>MOR AL 03</v>
          </cell>
          <cell r="B138">
            <v>40701.708333333336</v>
          </cell>
          <cell r="C138">
            <v>40714.708333333336</v>
          </cell>
          <cell r="D138" t="str">
            <v>MORICHE BUFFER</v>
          </cell>
          <cell r="E138" t="str">
            <v>MEC-3</v>
          </cell>
          <cell r="F138" t="str">
            <v>13 days</v>
          </cell>
          <cell r="G138">
            <v>2011</v>
          </cell>
          <cell r="H138">
            <v>6</v>
          </cell>
          <cell r="I138">
            <v>13</v>
          </cell>
          <cell r="J138">
            <v>0</v>
          </cell>
          <cell r="K138" t="str">
            <v xml:space="preserve">AL </v>
          </cell>
          <cell r="L138">
            <v>0</v>
          </cell>
          <cell r="M138" t="str">
            <v>Convencional</v>
          </cell>
        </row>
        <row r="139">
          <cell r="A139" t="str">
            <v>MOR AL 04</v>
          </cell>
          <cell r="B139">
            <v>40715.708333333336</v>
          </cell>
          <cell r="C139">
            <v>40728.708333333336</v>
          </cell>
          <cell r="D139" t="str">
            <v>MORICHE BUFFER</v>
          </cell>
          <cell r="E139" t="str">
            <v>MEC-3</v>
          </cell>
          <cell r="F139" t="str">
            <v>13 days</v>
          </cell>
          <cell r="G139">
            <v>2011</v>
          </cell>
          <cell r="H139">
            <v>6</v>
          </cell>
          <cell r="I139">
            <v>13</v>
          </cell>
          <cell r="J139">
            <v>0</v>
          </cell>
          <cell r="K139" t="str">
            <v xml:space="preserve">AL </v>
          </cell>
          <cell r="L139">
            <v>0</v>
          </cell>
          <cell r="M139" t="str">
            <v>Convencional</v>
          </cell>
        </row>
        <row r="140">
          <cell r="A140" t="str">
            <v>MOR AL 05</v>
          </cell>
          <cell r="B140">
            <v>40729.708333333336</v>
          </cell>
          <cell r="C140">
            <v>40742.708333333336</v>
          </cell>
          <cell r="D140" t="str">
            <v>MORICHE BUFFER</v>
          </cell>
          <cell r="E140" t="str">
            <v>MEC-3</v>
          </cell>
          <cell r="F140" t="str">
            <v>13 days</v>
          </cell>
          <cell r="G140">
            <v>2011</v>
          </cell>
          <cell r="H140">
            <v>7</v>
          </cell>
          <cell r="I140">
            <v>13</v>
          </cell>
          <cell r="J140">
            <v>0</v>
          </cell>
          <cell r="K140" t="str">
            <v xml:space="preserve">AL </v>
          </cell>
          <cell r="L140">
            <v>0</v>
          </cell>
          <cell r="M140" t="str">
            <v>Convencional</v>
          </cell>
        </row>
        <row r="141">
          <cell r="A141" t="str">
            <v>MOR AL 06</v>
          </cell>
          <cell r="B141">
            <v>40743.708333333336</v>
          </cell>
          <cell r="C141">
            <v>40756.708333333336</v>
          </cell>
          <cell r="D141" t="str">
            <v>MORICHE BUFFER</v>
          </cell>
          <cell r="E141" t="str">
            <v>MEC-3</v>
          </cell>
          <cell r="F141" t="str">
            <v>13 days</v>
          </cell>
          <cell r="G141">
            <v>2011</v>
          </cell>
          <cell r="H141">
            <v>7</v>
          </cell>
          <cell r="I141">
            <v>13</v>
          </cell>
          <cell r="J141">
            <v>0</v>
          </cell>
          <cell r="K141" t="str">
            <v xml:space="preserve">AL </v>
          </cell>
          <cell r="L141">
            <v>0</v>
          </cell>
          <cell r="M141" t="str">
            <v>Convencional</v>
          </cell>
        </row>
        <row r="142">
          <cell r="A142" t="str">
            <v>MOR AL 07</v>
          </cell>
          <cell r="B142">
            <v>40757.708333333336</v>
          </cell>
          <cell r="C142">
            <v>40770.708333333336</v>
          </cell>
          <cell r="D142" t="str">
            <v>MORICHE BUFFER</v>
          </cell>
          <cell r="E142" t="str">
            <v>MEC-3</v>
          </cell>
          <cell r="F142" t="str">
            <v>13 days</v>
          </cell>
          <cell r="G142">
            <v>2011</v>
          </cell>
          <cell r="H142">
            <v>8</v>
          </cell>
          <cell r="I142">
            <v>13</v>
          </cell>
          <cell r="J142">
            <v>0</v>
          </cell>
          <cell r="K142" t="str">
            <v xml:space="preserve">AL </v>
          </cell>
          <cell r="L142">
            <v>0</v>
          </cell>
          <cell r="M142" t="str">
            <v>Convencional</v>
          </cell>
        </row>
        <row r="143">
          <cell r="A143" t="str">
            <v>MOR AL 08</v>
          </cell>
          <cell r="B143">
            <v>40771.708333333336</v>
          </cell>
          <cell r="C143">
            <v>40784.708333333336</v>
          </cell>
          <cell r="D143" t="str">
            <v>MORICHE BUFFER</v>
          </cell>
          <cell r="E143" t="str">
            <v>MEC-3</v>
          </cell>
          <cell r="F143" t="str">
            <v>13 days</v>
          </cell>
          <cell r="G143">
            <v>2011</v>
          </cell>
          <cell r="H143">
            <v>8</v>
          </cell>
          <cell r="I143">
            <v>13</v>
          </cell>
          <cell r="J143">
            <v>0</v>
          </cell>
          <cell r="K143" t="str">
            <v xml:space="preserve">AL </v>
          </cell>
          <cell r="L143">
            <v>0</v>
          </cell>
          <cell r="M143" t="str">
            <v>Convencional</v>
          </cell>
        </row>
        <row r="144">
          <cell r="A144" t="str">
            <v>MOR AN 02</v>
          </cell>
          <cell r="B144">
            <v>40677.708333333336</v>
          </cell>
          <cell r="C144">
            <v>40690.708333333336</v>
          </cell>
          <cell r="D144" t="str">
            <v>MORICHE BUFFER</v>
          </cell>
          <cell r="E144" t="str">
            <v>MEC-4</v>
          </cell>
          <cell r="F144" t="str">
            <v>13 days</v>
          </cell>
          <cell r="G144">
            <v>2011</v>
          </cell>
          <cell r="H144">
            <v>5</v>
          </cell>
          <cell r="I144">
            <v>13</v>
          </cell>
          <cell r="J144">
            <v>0</v>
          </cell>
          <cell r="K144" t="str">
            <v xml:space="preserve">AN </v>
          </cell>
          <cell r="L144">
            <v>0</v>
          </cell>
          <cell r="M144" t="str">
            <v>Convencional</v>
          </cell>
        </row>
        <row r="145">
          <cell r="A145" t="str">
            <v>MOR AN 03</v>
          </cell>
          <cell r="B145">
            <v>40691.708333333336</v>
          </cell>
          <cell r="C145">
            <v>40704.708333333336</v>
          </cell>
          <cell r="D145" t="str">
            <v>MORICHE BUFFER</v>
          </cell>
          <cell r="E145" t="str">
            <v>MEC-4</v>
          </cell>
          <cell r="F145" t="str">
            <v>13 days</v>
          </cell>
          <cell r="G145">
            <v>2011</v>
          </cell>
          <cell r="H145">
            <v>5</v>
          </cell>
          <cell r="I145">
            <v>13</v>
          </cell>
          <cell r="J145">
            <v>0</v>
          </cell>
          <cell r="K145" t="str">
            <v xml:space="preserve">AN </v>
          </cell>
          <cell r="L145">
            <v>0</v>
          </cell>
          <cell r="M145" t="str">
            <v>Convencional</v>
          </cell>
        </row>
        <row r="146">
          <cell r="A146" t="str">
            <v>MOR AN 04</v>
          </cell>
          <cell r="B146">
            <v>40705.708333333336</v>
          </cell>
          <cell r="C146">
            <v>40718.708333333336</v>
          </cell>
          <cell r="D146" t="str">
            <v>MORICHE BUFFER</v>
          </cell>
          <cell r="E146" t="str">
            <v>MEC-4</v>
          </cell>
          <cell r="F146" t="str">
            <v>13 days</v>
          </cell>
          <cell r="G146">
            <v>2011</v>
          </cell>
          <cell r="H146">
            <v>6</v>
          </cell>
          <cell r="I146">
            <v>13</v>
          </cell>
          <cell r="J146">
            <v>0</v>
          </cell>
          <cell r="K146" t="str">
            <v xml:space="preserve">AN </v>
          </cell>
          <cell r="L146">
            <v>0</v>
          </cell>
          <cell r="M146" t="str">
            <v>Convencional</v>
          </cell>
        </row>
        <row r="147">
          <cell r="A147" t="str">
            <v>MOR AN 05</v>
          </cell>
          <cell r="B147">
            <v>40719.708333333336</v>
          </cell>
          <cell r="C147">
            <v>40732.708333333336</v>
          </cell>
          <cell r="D147" t="str">
            <v>MORICHE BUFFER</v>
          </cell>
          <cell r="E147" t="str">
            <v>MEC-4</v>
          </cell>
          <cell r="F147" t="str">
            <v>13 days</v>
          </cell>
          <cell r="G147">
            <v>2011</v>
          </cell>
          <cell r="H147">
            <v>6</v>
          </cell>
          <cell r="I147">
            <v>13</v>
          </cell>
          <cell r="J147">
            <v>0</v>
          </cell>
          <cell r="K147" t="str">
            <v xml:space="preserve">AN </v>
          </cell>
          <cell r="L147">
            <v>0</v>
          </cell>
          <cell r="M147" t="str">
            <v>Convencional</v>
          </cell>
        </row>
        <row r="148">
          <cell r="A148" t="str">
            <v>MOR AN 06</v>
          </cell>
          <cell r="B148">
            <v>40733.708333333336</v>
          </cell>
          <cell r="C148">
            <v>40746.708333333336</v>
          </cell>
          <cell r="D148" t="str">
            <v>MORICHE BUFFER</v>
          </cell>
          <cell r="E148" t="str">
            <v>MEC-4</v>
          </cell>
          <cell r="F148" t="str">
            <v>13 days</v>
          </cell>
          <cell r="G148">
            <v>2011</v>
          </cell>
          <cell r="H148">
            <v>7</v>
          </cell>
          <cell r="I148">
            <v>13</v>
          </cell>
          <cell r="J148">
            <v>0</v>
          </cell>
          <cell r="K148" t="str">
            <v xml:space="preserve">AN </v>
          </cell>
          <cell r="L148">
            <v>0</v>
          </cell>
          <cell r="M148" t="str">
            <v>Convencional</v>
          </cell>
        </row>
        <row r="149">
          <cell r="A149" t="str">
            <v>MOR AN 07</v>
          </cell>
          <cell r="B149">
            <v>40747.708333333336</v>
          </cell>
          <cell r="C149">
            <v>40760.708333333336</v>
          </cell>
          <cell r="D149" t="str">
            <v>MORICHE BUFFER</v>
          </cell>
          <cell r="E149" t="str">
            <v>MEC-4</v>
          </cell>
          <cell r="F149" t="str">
            <v>13 days</v>
          </cell>
          <cell r="G149">
            <v>2011</v>
          </cell>
          <cell r="H149">
            <v>7</v>
          </cell>
          <cell r="I149">
            <v>13</v>
          </cell>
          <cell r="J149">
            <v>0</v>
          </cell>
          <cell r="K149" t="str">
            <v xml:space="preserve">AN </v>
          </cell>
          <cell r="L149">
            <v>0</v>
          </cell>
          <cell r="M149" t="str">
            <v>Convencional</v>
          </cell>
        </row>
        <row r="150">
          <cell r="A150" t="str">
            <v>MOR AY 03</v>
          </cell>
          <cell r="B150">
            <v>40393.708333333336</v>
          </cell>
          <cell r="C150">
            <v>40406.708333333336</v>
          </cell>
          <cell r="D150" t="str">
            <v>MORICHE BUFFER</v>
          </cell>
          <cell r="E150" t="str">
            <v>JD-2</v>
          </cell>
          <cell r="F150" t="str">
            <v>13 days</v>
          </cell>
          <cell r="G150">
            <v>2010</v>
          </cell>
          <cell r="H150">
            <v>8</v>
          </cell>
          <cell r="I150">
            <v>13</v>
          </cell>
          <cell r="J150">
            <v>0</v>
          </cell>
          <cell r="K150" t="str">
            <v xml:space="preserve">AY </v>
          </cell>
          <cell r="L150">
            <v>0</v>
          </cell>
          <cell r="M150" t="str">
            <v>Convencional</v>
          </cell>
        </row>
        <row r="151">
          <cell r="A151" t="str">
            <v>MOR AN2 01</v>
          </cell>
          <cell r="B151">
            <v>40217.333333333336</v>
          </cell>
          <cell r="C151">
            <v>40230.333333333336</v>
          </cell>
          <cell r="D151" t="str">
            <v>MORICHE BUFFER</v>
          </cell>
          <cell r="E151" t="str">
            <v>MEC-2</v>
          </cell>
          <cell r="F151" t="str">
            <v>13 days</v>
          </cell>
          <cell r="G151">
            <v>2010</v>
          </cell>
          <cell r="H151">
            <v>2</v>
          </cell>
          <cell r="I151">
            <v>13</v>
          </cell>
          <cell r="J151">
            <v>0</v>
          </cell>
          <cell r="K151" t="str">
            <v>AN2</v>
          </cell>
          <cell r="L151">
            <v>1</v>
          </cell>
          <cell r="M151" t="str">
            <v>Convencional</v>
          </cell>
        </row>
        <row r="152">
          <cell r="A152" t="str">
            <v>MOR AN2 02</v>
          </cell>
          <cell r="B152">
            <v>40231.333333333336</v>
          </cell>
          <cell r="C152">
            <v>40244.333333333336</v>
          </cell>
          <cell r="D152" t="str">
            <v>MORICHE BUFFER</v>
          </cell>
          <cell r="E152" t="str">
            <v>MEC-2</v>
          </cell>
          <cell r="F152" t="str">
            <v>13 days</v>
          </cell>
          <cell r="G152">
            <v>2010</v>
          </cell>
          <cell r="H152">
            <v>2</v>
          </cell>
          <cell r="I152">
            <v>13</v>
          </cell>
          <cell r="J152">
            <v>0</v>
          </cell>
          <cell r="K152" t="str">
            <v>AN2</v>
          </cell>
          <cell r="L152">
            <v>1</v>
          </cell>
          <cell r="M152" t="str">
            <v>Convencional</v>
          </cell>
        </row>
        <row r="153">
          <cell r="A153" t="str">
            <v>MOR AN2 03</v>
          </cell>
          <cell r="B153">
            <v>40303.708333333336</v>
          </cell>
          <cell r="C153">
            <v>40316.708333333336</v>
          </cell>
          <cell r="D153" t="str">
            <v>MORICHE BUFFER</v>
          </cell>
          <cell r="E153" t="str">
            <v>SNP-2</v>
          </cell>
          <cell r="F153" t="str">
            <v>13 days</v>
          </cell>
          <cell r="G153">
            <v>2010</v>
          </cell>
          <cell r="H153">
            <v>5</v>
          </cell>
          <cell r="I153">
            <v>13</v>
          </cell>
          <cell r="J153">
            <v>0</v>
          </cell>
          <cell r="K153" t="str">
            <v>AN2</v>
          </cell>
          <cell r="L153">
            <v>0</v>
          </cell>
          <cell r="M153" t="str">
            <v>Convencional</v>
          </cell>
        </row>
        <row r="154">
          <cell r="A154" t="str">
            <v>MOR AO 01</v>
          </cell>
          <cell r="B154">
            <v>40604.708333333336</v>
          </cell>
          <cell r="C154">
            <v>40617.708333333336</v>
          </cell>
          <cell r="D154" t="str">
            <v>MORICHE BUFFER</v>
          </cell>
          <cell r="E154" t="str">
            <v>MEC-5</v>
          </cell>
          <cell r="F154" t="str">
            <v>13 days</v>
          </cell>
          <cell r="G154">
            <v>2011</v>
          </cell>
          <cell r="H154">
            <v>3</v>
          </cell>
          <cell r="I154">
            <v>13</v>
          </cell>
          <cell r="J154">
            <v>0</v>
          </cell>
          <cell r="K154" t="str">
            <v xml:space="preserve">AO </v>
          </cell>
          <cell r="L154">
            <v>0</v>
          </cell>
          <cell r="M154" t="str">
            <v>Convencional</v>
          </cell>
        </row>
        <row r="155">
          <cell r="A155" t="str">
            <v>MOR AO 02</v>
          </cell>
          <cell r="B155">
            <v>40618.708333333336</v>
          </cell>
          <cell r="C155">
            <v>40631.708333333336</v>
          </cell>
          <cell r="D155" t="str">
            <v>MORICHE BUFFER</v>
          </cell>
          <cell r="E155" t="str">
            <v>MEC-5</v>
          </cell>
          <cell r="F155" t="str">
            <v>13 days</v>
          </cell>
          <cell r="G155">
            <v>2011</v>
          </cell>
          <cell r="H155">
            <v>3</v>
          </cell>
          <cell r="I155">
            <v>13</v>
          </cell>
          <cell r="J155">
            <v>0</v>
          </cell>
          <cell r="K155" t="str">
            <v xml:space="preserve">AO </v>
          </cell>
          <cell r="L155">
            <v>0</v>
          </cell>
          <cell r="M155" t="str">
            <v>Convencional</v>
          </cell>
        </row>
        <row r="156">
          <cell r="A156" t="str">
            <v>MOR AO 03</v>
          </cell>
          <cell r="B156">
            <v>40632.708333333336</v>
          </cell>
          <cell r="C156">
            <v>40645.708333333336</v>
          </cell>
          <cell r="D156" t="str">
            <v>MORICHE BUFFER</v>
          </cell>
          <cell r="E156" t="str">
            <v>MEC-5</v>
          </cell>
          <cell r="F156" t="str">
            <v>13 days</v>
          </cell>
          <cell r="G156">
            <v>2011</v>
          </cell>
          <cell r="H156">
            <v>3</v>
          </cell>
          <cell r="I156">
            <v>13</v>
          </cell>
          <cell r="J156">
            <v>0</v>
          </cell>
          <cell r="K156" t="str">
            <v xml:space="preserve">AO </v>
          </cell>
          <cell r="L156">
            <v>0</v>
          </cell>
          <cell r="M156" t="str">
            <v>Convencional</v>
          </cell>
        </row>
        <row r="157">
          <cell r="A157" t="str">
            <v>MOR AO 04</v>
          </cell>
          <cell r="B157">
            <v>40646.708333333336</v>
          </cell>
          <cell r="C157">
            <v>40659.708333333336</v>
          </cell>
          <cell r="D157" t="str">
            <v>MORICHE BUFFER</v>
          </cell>
          <cell r="E157" t="str">
            <v>MEC-5</v>
          </cell>
          <cell r="F157" t="str">
            <v>13 days</v>
          </cell>
          <cell r="G157">
            <v>2011</v>
          </cell>
          <cell r="H157">
            <v>4</v>
          </cell>
          <cell r="I157">
            <v>13</v>
          </cell>
          <cell r="J157">
            <v>0</v>
          </cell>
          <cell r="K157" t="str">
            <v xml:space="preserve">AO </v>
          </cell>
          <cell r="L157">
            <v>0</v>
          </cell>
          <cell r="M157" t="str">
            <v>Convencional</v>
          </cell>
        </row>
        <row r="158">
          <cell r="A158" t="str">
            <v>MOR AO 05</v>
          </cell>
          <cell r="B158">
            <v>40660.708333333336</v>
          </cell>
          <cell r="C158">
            <v>40673.708333333336</v>
          </cell>
          <cell r="D158" t="str">
            <v>MORICHE BUFFER</v>
          </cell>
          <cell r="E158" t="str">
            <v>MEC-5</v>
          </cell>
          <cell r="F158" t="str">
            <v>13 days</v>
          </cell>
          <cell r="G158">
            <v>2011</v>
          </cell>
          <cell r="H158">
            <v>4</v>
          </cell>
          <cell r="I158">
            <v>13</v>
          </cell>
          <cell r="J158">
            <v>0</v>
          </cell>
          <cell r="K158" t="str">
            <v xml:space="preserve">AO </v>
          </cell>
          <cell r="L158">
            <v>0</v>
          </cell>
          <cell r="M158" t="str">
            <v>Convencional</v>
          </cell>
        </row>
        <row r="159">
          <cell r="A159" t="str">
            <v>MOR AO 06</v>
          </cell>
          <cell r="B159">
            <v>40674.708333333336</v>
          </cell>
          <cell r="C159">
            <v>40687.708333333336</v>
          </cell>
          <cell r="D159" t="str">
            <v>MORICHE BUFFER</v>
          </cell>
          <cell r="E159" t="str">
            <v>MEC-5</v>
          </cell>
          <cell r="F159" t="str">
            <v>13 days</v>
          </cell>
          <cell r="G159">
            <v>2011</v>
          </cell>
          <cell r="H159">
            <v>5</v>
          </cell>
          <cell r="I159">
            <v>13</v>
          </cell>
          <cell r="J159">
            <v>0</v>
          </cell>
          <cell r="K159" t="str">
            <v xml:space="preserve">AO </v>
          </cell>
          <cell r="L159">
            <v>0</v>
          </cell>
          <cell r="M159" t="str">
            <v>Convencional</v>
          </cell>
        </row>
        <row r="160">
          <cell r="A160" t="str">
            <v>MOR AO 07</v>
          </cell>
          <cell r="B160">
            <v>40688.708333333336</v>
          </cell>
          <cell r="C160">
            <v>40701.708333333336</v>
          </cell>
          <cell r="D160" t="str">
            <v>MORICHE BUFFER</v>
          </cell>
          <cell r="E160" t="str">
            <v>MEC-5</v>
          </cell>
          <cell r="F160" t="str">
            <v>13 days</v>
          </cell>
          <cell r="G160">
            <v>2011</v>
          </cell>
          <cell r="H160">
            <v>5</v>
          </cell>
          <cell r="I160">
            <v>13</v>
          </cell>
          <cell r="J160">
            <v>0</v>
          </cell>
          <cell r="K160" t="str">
            <v xml:space="preserve">AO </v>
          </cell>
          <cell r="L160">
            <v>0</v>
          </cell>
          <cell r="M160" t="str">
            <v>Convencional</v>
          </cell>
        </row>
        <row r="161">
          <cell r="A161" t="str">
            <v>MOR AO 08</v>
          </cell>
          <cell r="B161">
            <v>40702.708333333336</v>
          </cell>
          <cell r="C161">
            <v>40715.708333333336</v>
          </cell>
          <cell r="D161" t="str">
            <v>MORICHE BUFFER</v>
          </cell>
          <cell r="E161" t="str">
            <v>MEC-5</v>
          </cell>
          <cell r="F161" t="str">
            <v>13 days</v>
          </cell>
          <cell r="G161">
            <v>2011</v>
          </cell>
          <cell r="H161">
            <v>6</v>
          </cell>
          <cell r="I161">
            <v>13</v>
          </cell>
          <cell r="J161">
            <v>0</v>
          </cell>
          <cell r="K161" t="str">
            <v xml:space="preserve">AO </v>
          </cell>
          <cell r="L161">
            <v>0</v>
          </cell>
          <cell r="M161" t="str">
            <v>Convencional</v>
          </cell>
        </row>
        <row r="162">
          <cell r="A162" t="str">
            <v>MOR AO 09</v>
          </cell>
          <cell r="B162">
            <v>40716.708333333336</v>
          </cell>
          <cell r="C162">
            <v>40729.708333333336</v>
          </cell>
          <cell r="D162" t="str">
            <v>MORICHE BUFFER</v>
          </cell>
          <cell r="E162" t="str">
            <v>MEC-5</v>
          </cell>
          <cell r="F162" t="str">
            <v>13 days</v>
          </cell>
          <cell r="G162">
            <v>2011</v>
          </cell>
          <cell r="H162">
            <v>6</v>
          </cell>
          <cell r="I162">
            <v>13</v>
          </cell>
          <cell r="J162">
            <v>0</v>
          </cell>
          <cell r="K162" t="str">
            <v xml:space="preserve">AO </v>
          </cell>
          <cell r="L162">
            <v>0</v>
          </cell>
          <cell r="M162" t="str">
            <v>Convencional</v>
          </cell>
        </row>
        <row r="163">
          <cell r="A163" t="str">
            <v>MOR AQ 01</v>
          </cell>
          <cell r="B163">
            <v>40529.708333333336</v>
          </cell>
          <cell r="C163">
            <v>40542.708333333336</v>
          </cell>
          <cell r="D163" t="str">
            <v>MORICHE BUFFER</v>
          </cell>
          <cell r="E163" t="str">
            <v>SNP-1</v>
          </cell>
          <cell r="F163" t="str">
            <v>13 days</v>
          </cell>
          <cell r="G163">
            <v>2010</v>
          </cell>
          <cell r="H163">
            <v>12</v>
          </cell>
          <cell r="I163">
            <v>13</v>
          </cell>
          <cell r="J163">
            <v>0</v>
          </cell>
          <cell r="K163" t="str">
            <v xml:space="preserve">AQ </v>
          </cell>
          <cell r="L163">
            <v>0</v>
          </cell>
          <cell r="M163" t="str">
            <v>Convencional</v>
          </cell>
        </row>
        <row r="164">
          <cell r="A164" t="str">
            <v>MOR AQ 02</v>
          </cell>
          <cell r="B164">
            <v>40543.708333333336</v>
          </cell>
          <cell r="C164">
            <v>40556.708333333336</v>
          </cell>
          <cell r="D164" t="str">
            <v>MORICHE BUFFER</v>
          </cell>
          <cell r="E164" t="str">
            <v>SNP-1</v>
          </cell>
          <cell r="F164" t="str">
            <v>13 days</v>
          </cell>
          <cell r="G164">
            <v>2010</v>
          </cell>
          <cell r="H164">
            <v>12</v>
          </cell>
          <cell r="I164">
            <v>13</v>
          </cell>
          <cell r="J164">
            <v>0</v>
          </cell>
          <cell r="K164" t="str">
            <v xml:space="preserve">AQ </v>
          </cell>
          <cell r="L164">
            <v>0</v>
          </cell>
          <cell r="M164" t="str">
            <v>Convencional</v>
          </cell>
        </row>
        <row r="165">
          <cell r="A165" t="str">
            <v>MOR AQ 03</v>
          </cell>
          <cell r="B165">
            <v>40557.708333333336</v>
          </cell>
          <cell r="C165">
            <v>40570.708333333336</v>
          </cell>
          <cell r="D165" t="str">
            <v>MORICHE BUFFER</v>
          </cell>
          <cell r="E165" t="str">
            <v>SNP-1</v>
          </cell>
          <cell r="F165" t="str">
            <v>13 days</v>
          </cell>
          <cell r="G165">
            <v>2011</v>
          </cell>
          <cell r="H165">
            <v>1</v>
          </cell>
          <cell r="I165">
            <v>13</v>
          </cell>
          <cell r="J165">
            <v>0</v>
          </cell>
          <cell r="K165" t="str">
            <v xml:space="preserve">AQ </v>
          </cell>
          <cell r="L165">
            <v>0</v>
          </cell>
          <cell r="M165" t="str">
            <v>Convencional</v>
          </cell>
        </row>
        <row r="166">
          <cell r="A166" t="str">
            <v>MOR AQ 04</v>
          </cell>
          <cell r="B166">
            <v>40571.708333333336</v>
          </cell>
          <cell r="C166">
            <v>40584.708333333336</v>
          </cell>
          <cell r="D166" t="str">
            <v>MORICHE BUFFER</v>
          </cell>
          <cell r="E166" t="str">
            <v>SNP-1</v>
          </cell>
          <cell r="F166" t="str">
            <v>13 days</v>
          </cell>
          <cell r="G166">
            <v>2011</v>
          </cell>
          <cell r="H166">
            <v>1</v>
          </cell>
          <cell r="I166">
            <v>13</v>
          </cell>
          <cell r="J166">
            <v>0</v>
          </cell>
          <cell r="K166" t="str">
            <v xml:space="preserve">AQ </v>
          </cell>
          <cell r="L166">
            <v>0</v>
          </cell>
          <cell r="M166" t="str">
            <v>Convencional</v>
          </cell>
        </row>
        <row r="167">
          <cell r="A167" t="str">
            <v>MOR AQ 05</v>
          </cell>
          <cell r="B167">
            <v>40585.708333333336</v>
          </cell>
          <cell r="C167">
            <v>40598.708333333336</v>
          </cell>
          <cell r="D167" t="str">
            <v>MORICHE BUFFER</v>
          </cell>
          <cell r="E167" t="str">
            <v>SNP-1</v>
          </cell>
          <cell r="F167" t="str">
            <v>13 days</v>
          </cell>
          <cell r="G167">
            <v>2011</v>
          </cell>
          <cell r="H167">
            <v>2</v>
          </cell>
          <cell r="I167">
            <v>13</v>
          </cell>
          <cell r="J167">
            <v>0</v>
          </cell>
          <cell r="K167" t="str">
            <v xml:space="preserve">AQ </v>
          </cell>
          <cell r="L167">
            <v>0</v>
          </cell>
          <cell r="M167" t="str">
            <v>Convencional</v>
          </cell>
        </row>
        <row r="168">
          <cell r="A168" t="str">
            <v>MOR AQ 06</v>
          </cell>
          <cell r="B168">
            <v>40599.708333333336</v>
          </cell>
          <cell r="C168">
            <v>40612.708333333336</v>
          </cell>
          <cell r="D168" t="str">
            <v>MORICHE BUFFER</v>
          </cell>
          <cell r="E168" t="str">
            <v>SNP-1</v>
          </cell>
          <cell r="F168" t="str">
            <v>13 days</v>
          </cell>
          <cell r="G168">
            <v>2011</v>
          </cell>
          <cell r="H168">
            <v>2</v>
          </cell>
          <cell r="I168">
            <v>13</v>
          </cell>
          <cell r="J168">
            <v>0</v>
          </cell>
          <cell r="K168" t="str">
            <v xml:space="preserve">AQ </v>
          </cell>
          <cell r="L168">
            <v>0</v>
          </cell>
          <cell r="M168" t="str">
            <v>Convencional</v>
          </cell>
        </row>
        <row r="169">
          <cell r="A169" t="str">
            <v>MOR AQ 07</v>
          </cell>
          <cell r="B169">
            <v>40613.708333333336</v>
          </cell>
          <cell r="C169">
            <v>40626.708333333336</v>
          </cell>
          <cell r="D169" t="str">
            <v>MORICHE BUFFER</v>
          </cell>
          <cell r="E169" t="str">
            <v>SNP-1</v>
          </cell>
          <cell r="F169" t="str">
            <v>13 days</v>
          </cell>
          <cell r="G169">
            <v>2011</v>
          </cell>
          <cell r="H169">
            <v>3</v>
          </cell>
          <cell r="I169">
            <v>13</v>
          </cell>
          <cell r="J169">
            <v>0</v>
          </cell>
          <cell r="K169" t="str">
            <v xml:space="preserve">AQ </v>
          </cell>
          <cell r="L169">
            <v>0</v>
          </cell>
          <cell r="M169" t="str">
            <v>Convencional</v>
          </cell>
        </row>
        <row r="170">
          <cell r="A170" t="str">
            <v>MOR AQ 08</v>
          </cell>
          <cell r="B170">
            <v>40627.708333333336</v>
          </cell>
          <cell r="C170">
            <v>40640.708333333336</v>
          </cell>
          <cell r="D170" t="str">
            <v>MORICHE BUFFER</v>
          </cell>
          <cell r="E170" t="str">
            <v>SNP-1</v>
          </cell>
          <cell r="F170" t="str">
            <v>13 days</v>
          </cell>
          <cell r="G170">
            <v>2011</v>
          </cell>
          <cell r="H170">
            <v>3</v>
          </cell>
          <cell r="I170">
            <v>13</v>
          </cell>
          <cell r="J170">
            <v>0</v>
          </cell>
          <cell r="K170" t="str">
            <v xml:space="preserve">AQ </v>
          </cell>
          <cell r="L170">
            <v>0</v>
          </cell>
          <cell r="M170" t="str">
            <v>Convencional</v>
          </cell>
        </row>
        <row r="171">
          <cell r="A171" t="str">
            <v>MOR AQ 09</v>
          </cell>
          <cell r="B171">
            <v>40641.708333333336</v>
          </cell>
          <cell r="C171">
            <v>40654.708333333336</v>
          </cell>
          <cell r="D171" t="str">
            <v>MORICHE BUFFER</v>
          </cell>
          <cell r="E171" t="str">
            <v>SNP-1</v>
          </cell>
          <cell r="F171" t="str">
            <v>13 days</v>
          </cell>
          <cell r="G171">
            <v>2011</v>
          </cell>
          <cell r="H171">
            <v>4</v>
          </cell>
          <cell r="I171">
            <v>13</v>
          </cell>
          <cell r="J171">
            <v>0</v>
          </cell>
          <cell r="K171" t="str">
            <v xml:space="preserve">AQ </v>
          </cell>
          <cell r="L171">
            <v>0</v>
          </cell>
          <cell r="M171" t="str">
            <v>Convencional</v>
          </cell>
        </row>
        <row r="172">
          <cell r="A172" t="str">
            <v>MOR AQ 10</v>
          </cell>
          <cell r="B172">
            <v>40655.708333333336</v>
          </cell>
          <cell r="C172">
            <v>40668.708333333336</v>
          </cell>
          <cell r="D172" t="str">
            <v>MORICHE BUFFER</v>
          </cell>
          <cell r="E172" t="str">
            <v>SNP-1</v>
          </cell>
          <cell r="F172" t="str">
            <v>13 days</v>
          </cell>
          <cell r="G172">
            <v>2011</v>
          </cell>
          <cell r="H172">
            <v>4</v>
          </cell>
          <cell r="I172">
            <v>13</v>
          </cell>
          <cell r="J172">
            <v>0</v>
          </cell>
          <cell r="K172" t="str">
            <v xml:space="preserve">AQ </v>
          </cell>
          <cell r="L172">
            <v>0</v>
          </cell>
          <cell r="M172" t="str">
            <v>Convencional</v>
          </cell>
        </row>
        <row r="173">
          <cell r="A173" t="str">
            <v>MOR AR 01</v>
          </cell>
          <cell r="B173">
            <v>40648.708333333336</v>
          </cell>
          <cell r="C173">
            <v>40661.708333333336</v>
          </cell>
          <cell r="D173" t="str">
            <v>MORICHE BUFFER</v>
          </cell>
          <cell r="E173" t="str">
            <v>SNP-2</v>
          </cell>
          <cell r="F173" t="str">
            <v>13 days</v>
          </cell>
          <cell r="G173">
            <v>2011</v>
          </cell>
          <cell r="H173">
            <v>4</v>
          </cell>
          <cell r="I173">
            <v>13</v>
          </cell>
          <cell r="J173">
            <v>0</v>
          </cell>
          <cell r="K173" t="str">
            <v xml:space="preserve">AR </v>
          </cell>
          <cell r="L173">
            <v>0</v>
          </cell>
          <cell r="M173" t="str">
            <v>Convencional</v>
          </cell>
        </row>
        <row r="174">
          <cell r="A174" t="str">
            <v>MOR AR 02</v>
          </cell>
          <cell r="B174">
            <v>40662.708333333336</v>
          </cell>
          <cell r="C174">
            <v>40675.708333333336</v>
          </cell>
          <cell r="D174" t="str">
            <v>MORICHE BUFFER</v>
          </cell>
          <cell r="E174" t="str">
            <v>SNP-2</v>
          </cell>
          <cell r="F174" t="str">
            <v>13 days</v>
          </cell>
          <cell r="G174">
            <v>2011</v>
          </cell>
          <cell r="H174">
            <v>4</v>
          </cell>
          <cell r="I174">
            <v>13</v>
          </cell>
          <cell r="J174">
            <v>0</v>
          </cell>
          <cell r="K174" t="str">
            <v xml:space="preserve">AR </v>
          </cell>
          <cell r="L174">
            <v>0</v>
          </cell>
          <cell r="M174" t="str">
            <v>Convencional</v>
          </cell>
        </row>
        <row r="175">
          <cell r="A175" t="str">
            <v>MOR AR 03</v>
          </cell>
          <cell r="B175">
            <v>40676.708333333336</v>
          </cell>
          <cell r="C175">
            <v>40689.708333333336</v>
          </cell>
          <cell r="D175" t="str">
            <v>MORICHE BUFFER</v>
          </cell>
          <cell r="E175" t="str">
            <v>SNP-2</v>
          </cell>
          <cell r="F175" t="str">
            <v>13 days</v>
          </cell>
          <cell r="G175">
            <v>2011</v>
          </cell>
          <cell r="H175">
            <v>5</v>
          </cell>
          <cell r="I175">
            <v>13</v>
          </cell>
          <cell r="J175">
            <v>0</v>
          </cell>
          <cell r="K175" t="str">
            <v xml:space="preserve">AR </v>
          </cell>
          <cell r="L175">
            <v>0</v>
          </cell>
          <cell r="M175" t="str">
            <v>Convencional</v>
          </cell>
        </row>
        <row r="176">
          <cell r="A176" t="str">
            <v>MOR AR 04</v>
          </cell>
          <cell r="B176">
            <v>40690.708333333336</v>
          </cell>
          <cell r="C176">
            <v>40703.708333333336</v>
          </cell>
          <cell r="D176" t="str">
            <v>MORICHE BUFFER</v>
          </cell>
          <cell r="E176" t="str">
            <v>SNP-2</v>
          </cell>
          <cell r="F176" t="str">
            <v>13 days</v>
          </cell>
          <cell r="G176">
            <v>2011</v>
          </cell>
          <cell r="H176">
            <v>5</v>
          </cell>
          <cell r="I176">
            <v>13</v>
          </cell>
          <cell r="J176">
            <v>0</v>
          </cell>
          <cell r="K176" t="str">
            <v xml:space="preserve">AR </v>
          </cell>
          <cell r="L176">
            <v>0</v>
          </cell>
          <cell r="M176" t="str">
            <v>Convencional</v>
          </cell>
        </row>
        <row r="177">
          <cell r="A177" t="str">
            <v>MOR AR 05</v>
          </cell>
          <cell r="B177">
            <v>40704.708333333336</v>
          </cell>
          <cell r="C177">
            <v>40717.708333333336</v>
          </cell>
          <cell r="D177" t="str">
            <v>MORICHE BUFFER</v>
          </cell>
          <cell r="E177" t="str">
            <v>SNP-2</v>
          </cell>
          <cell r="F177" t="str">
            <v>13 days</v>
          </cell>
          <cell r="G177">
            <v>2011</v>
          </cell>
          <cell r="H177">
            <v>6</v>
          </cell>
          <cell r="I177">
            <v>13</v>
          </cell>
          <cell r="J177">
            <v>0</v>
          </cell>
          <cell r="K177" t="str">
            <v xml:space="preserve">AR </v>
          </cell>
          <cell r="L177">
            <v>0</v>
          </cell>
          <cell r="M177" t="str">
            <v>Convencional</v>
          </cell>
        </row>
        <row r="178">
          <cell r="A178" t="str">
            <v>MOR AS 01</v>
          </cell>
          <cell r="B178">
            <v>40656.708333333336</v>
          </cell>
          <cell r="C178">
            <v>40669.708333333336</v>
          </cell>
          <cell r="D178" t="str">
            <v>MORICHE BUFFER</v>
          </cell>
          <cell r="E178" t="str">
            <v>JD-1</v>
          </cell>
          <cell r="F178" t="str">
            <v>13 days</v>
          </cell>
          <cell r="G178">
            <v>2011</v>
          </cell>
          <cell r="H178">
            <v>4</v>
          </cell>
          <cell r="I178">
            <v>13</v>
          </cell>
          <cell r="J178">
            <v>0</v>
          </cell>
          <cell r="K178" t="str">
            <v xml:space="preserve">AS </v>
          </cell>
          <cell r="L178">
            <v>0</v>
          </cell>
          <cell r="M178" t="str">
            <v>Convencional</v>
          </cell>
        </row>
        <row r="179">
          <cell r="A179" t="str">
            <v>MOR AS 02</v>
          </cell>
          <cell r="B179">
            <v>40670.708333333336</v>
          </cell>
          <cell r="C179">
            <v>40683.708333333336</v>
          </cell>
          <cell r="D179" t="str">
            <v>MORICHE BUFFER</v>
          </cell>
          <cell r="E179" t="str">
            <v>JD-1</v>
          </cell>
          <cell r="F179" t="str">
            <v>13 days</v>
          </cell>
          <cell r="G179">
            <v>2011</v>
          </cell>
          <cell r="H179">
            <v>5</v>
          </cell>
          <cell r="I179">
            <v>13</v>
          </cell>
          <cell r="J179">
            <v>0</v>
          </cell>
          <cell r="K179" t="str">
            <v xml:space="preserve">AS </v>
          </cell>
          <cell r="L179">
            <v>0</v>
          </cell>
          <cell r="M179" t="str">
            <v>Convencional</v>
          </cell>
        </row>
        <row r="180">
          <cell r="A180" t="str">
            <v>MOR AS 03</v>
          </cell>
          <cell r="B180">
            <v>40684.708333333336</v>
          </cell>
          <cell r="C180">
            <v>40697.708333333336</v>
          </cell>
          <cell r="D180" t="str">
            <v>MORICHE BUFFER</v>
          </cell>
          <cell r="E180" t="str">
            <v>JD-1</v>
          </cell>
          <cell r="F180" t="str">
            <v>13 days</v>
          </cell>
          <cell r="G180">
            <v>2011</v>
          </cell>
          <cell r="H180">
            <v>5</v>
          </cell>
          <cell r="I180">
            <v>13</v>
          </cell>
          <cell r="J180">
            <v>0</v>
          </cell>
          <cell r="K180" t="str">
            <v xml:space="preserve">AS </v>
          </cell>
          <cell r="L180">
            <v>0</v>
          </cell>
          <cell r="M180" t="str">
            <v>Convencional</v>
          </cell>
        </row>
        <row r="181">
          <cell r="A181" t="str">
            <v>MOR AT 01</v>
          </cell>
          <cell r="B181">
            <v>40545.708333333336</v>
          </cell>
          <cell r="C181">
            <v>40558.708333333336</v>
          </cell>
          <cell r="D181" t="str">
            <v>MORICHE BUFFER</v>
          </cell>
          <cell r="E181" t="str">
            <v>MEC-3</v>
          </cell>
          <cell r="F181" t="str">
            <v>13 days</v>
          </cell>
          <cell r="G181">
            <v>2011</v>
          </cell>
          <cell r="H181">
            <v>1</v>
          </cell>
          <cell r="I181">
            <v>13</v>
          </cell>
          <cell r="J181">
            <v>0</v>
          </cell>
          <cell r="K181" t="str">
            <v xml:space="preserve">AT </v>
          </cell>
          <cell r="L181">
            <v>0</v>
          </cell>
          <cell r="M181" t="str">
            <v>Convencional</v>
          </cell>
        </row>
        <row r="182">
          <cell r="A182" t="str">
            <v>MOR AT 02</v>
          </cell>
          <cell r="B182">
            <v>40559.708333333336</v>
          </cell>
          <cell r="C182">
            <v>40572.708333333336</v>
          </cell>
          <cell r="D182" t="str">
            <v>MORICHE BUFFER</v>
          </cell>
          <cell r="E182" t="str">
            <v>MEC-3</v>
          </cell>
          <cell r="F182" t="str">
            <v>13 days</v>
          </cell>
          <cell r="G182">
            <v>2011</v>
          </cell>
          <cell r="H182">
            <v>1</v>
          </cell>
          <cell r="I182">
            <v>13</v>
          </cell>
          <cell r="J182">
            <v>0</v>
          </cell>
          <cell r="K182" t="str">
            <v xml:space="preserve">AT </v>
          </cell>
          <cell r="L182">
            <v>0</v>
          </cell>
          <cell r="M182" t="str">
            <v>Convencional</v>
          </cell>
        </row>
        <row r="183">
          <cell r="A183" t="str">
            <v>MOR AT 03</v>
          </cell>
          <cell r="B183">
            <v>40573.708333333336</v>
          </cell>
          <cell r="C183">
            <v>40586.708333333336</v>
          </cell>
          <cell r="D183" t="str">
            <v>MORICHE BUFFER</v>
          </cell>
          <cell r="E183" t="str">
            <v>MEC-3</v>
          </cell>
          <cell r="F183" t="str">
            <v>13 days</v>
          </cell>
          <cell r="G183">
            <v>2011</v>
          </cell>
          <cell r="H183">
            <v>1</v>
          </cell>
          <cell r="I183">
            <v>13</v>
          </cell>
          <cell r="J183">
            <v>0</v>
          </cell>
          <cell r="K183" t="str">
            <v xml:space="preserve">AT </v>
          </cell>
          <cell r="L183">
            <v>0</v>
          </cell>
          <cell r="M183" t="str">
            <v>Convencional</v>
          </cell>
        </row>
        <row r="184">
          <cell r="A184" t="str">
            <v>MOR AT 04</v>
          </cell>
          <cell r="B184">
            <v>40587.708333333336</v>
          </cell>
          <cell r="C184">
            <v>40600.708333333336</v>
          </cell>
          <cell r="D184" t="str">
            <v>MORICHE BUFFER</v>
          </cell>
          <cell r="E184" t="str">
            <v>MEC-3</v>
          </cell>
          <cell r="F184" t="str">
            <v>13 days</v>
          </cell>
          <cell r="G184">
            <v>2011</v>
          </cell>
          <cell r="H184">
            <v>2</v>
          </cell>
          <cell r="I184">
            <v>13</v>
          </cell>
          <cell r="J184">
            <v>0</v>
          </cell>
          <cell r="K184" t="str">
            <v xml:space="preserve">AT </v>
          </cell>
          <cell r="L184">
            <v>0</v>
          </cell>
          <cell r="M184" t="str">
            <v>Convencional</v>
          </cell>
        </row>
        <row r="185">
          <cell r="A185" t="str">
            <v>MOR AT 05</v>
          </cell>
          <cell r="B185">
            <v>40601.708333333336</v>
          </cell>
          <cell r="C185">
            <v>40614.708333333336</v>
          </cell>
          <cell r="D185" t="str">
            <v>MORICHE BUFFER</v>
          </cell>
          <cell r="E185" t="str">
            <v>MEC-3</v>
          </cell>
          <cell r="F185" t="str">
            <v>13 days</v>
          </cell>
          <cell r="G185">
            <v>2011</v>
          </cell>
          <cell r="H185">
            <v>2</v>
          </cell>
          <cell r="I185">
            <v>13</v>
          </cell>
          <cell r="J185">
            <v>0</v>
          </cell>
          <cell r="K185" t="str">
            <v xml:space="preserve">AT </v>
          </cell>
          <cell r="L185">
            <v>0</v>
          </cell>
          <cell r="M185" t="str">
            <v>Convencional</v>
          </cell>
        </row>
        <row r="186">
          <cell r="A186" t="str">
            <v>MOR AT 06</v>
          </cell>
          <cell r="B186">
            <v>40615.708333333336</v>
          </cell>
          <cell r="C186">
            <v>40628.708333333336</v>
          </cell>
          <cell r="D186" t="str">
            <v>MORICHE BUFFER</v>
          </cell>
          <cell r="E186" t="str">
            <v>MEC-3</v>
          </cell>
          <cell r="F186" t="str">
            <v>13 days</v>
          </cell>
          <cell r="G186">
            <v>2011</v>
          </cell>
          <cell r="H186">
            <v>3</v>
          </cell>
          <cell r="I186">
            <v>13</v>
          </cell>
          <cell r="J186">
            <v>0</v>
          </cell>
          <cell r="K186" t="str">
            <v xml:space="preserve">AT </v>
          </cell>
          <cell r="L186">
            <v>0</v>
          </cell>
          <cell r="M186" t="str">
            <v>Convencional</v>
          </cell>
        </row>
        <row r="187">
          <cell r="A187" t="str">
            <v>MOR AT 07</v>
          </cell>
          <cell r="B187">
            <v>40629.708333333336</v>
          </cell>
          <cell r="C187">
            <v>40642.708333333336</v>
          </cell>
          <cell r="D187" t="str">
            <v>MORICHE BUFFER</v>
          </cell>
          <cell r="E187" t="str">
            <v>MEC-3</v>
          </cell>
          <cell r="F187" t="str">
            <v>13 days</v>
          </cell>
          <cell r="G187">
            <v>2011</v>
          </cell>
          <cell r="H187">
            <v>3</v>
          </cell>
          <cell r="I187">
            <v>13</v>
          </cell>
          <cell r="J187">
            <v>0</v>
          </cell>
          <cell r="K187" t="str">
            <v xml:space="preserve">AT </v>
          </cell>
          <cell r="L187">
            <v>0</v>
          </cell>
          <cell r="M187" t="str">
            <v>Convencional</v>
          </cell>
        </row>
        <row r="188">
          <cell r="A188" t="str">
            <v>MOR AT 08</v>
          </cell>
          <cell r="B188">
            <v>40643.708333333336</v>
          </cell>
          <cell r="C188">
            <v>40656.708333333336</v>
          </cell>
          <cell r="D188" t="str">
            <v>MORICHE BUFFER</v>
          </cell>
          <cell r="E188" t="str">
            <v>MEC-3</v>
          </cell>
          <cell r="F188" t="str">
            <v>13 days</v>
          </cell>
          <cell r="G188">
            <v>2011</v>
          </cell>
          <cell r="H188">
            <v>4</v>
          </cell>
          <cell r="I188">
            <v>13</v>
          </cell>
          <cell r="J188">
            <v>0</v>
          </cell>
          <cell r="K188" t="str">
            <v xml:space="preserve">AT </v>
          </cell>
          <cell r="L188">
            <v>0</v>
          </cell>
          <cell r="M188" t="str">
            <v>Convencional</v>
          </cell>
        </row>
        <row r="189">
          <cell r="A189" t="str">
            <v>MOR AT 09</v>
          </cell>
          <cell r="B189">
            <v>40657.708333333336</v>
          </cell>
          <cell r="C189">
            <v>40670.708333333336</v>
          </cell>
          <cell r="D189" t="str">
            <v>MORICHE BUFFER</v>
          </cell>
          <cell r="E189" t="str">
            <v>MEC-3</v>
          </cell>
          <cell r="F189" t="str">
            <v>13 days</v>
          </cell>
          <cell r="G189">
            <v>2011</v>
          </cell>
          <cell r="H189">
            <v>4</v>
          </cell>
          <cell r="I189">
            <v>13</v>
          </cell>
          <cell r="J189">
            <v>0</v>
          </cell>
          <cell r="K189" t="str">
            <v xml:space="preserve">AT </v>
          </cell>
          <cell r="L189">
            <v>0</v>
          </cell>
          <cell r="M189" t="str">
            <v>Convencional</v>
          </cell>
        </row>
        <row r="190">
          <cell r="A190" t="str">
            <v>MOR AU 01</v>
          </cell>
          <cell r="B190">
            <v>40224.333333333336</v>
          </cell>
          <cell r="C190">
            <v>40237.333333333336</v>
          </cell>
          <cell r="D190" t="str">
            <v>MORICHE BUFFER</v>
          </cell>
          <cell r="E190" t="str">
            <v>MEC-1</v>
          </cell>
          <cell r="F190" t="str">
            <v>13 days</v>
          </cell>
          <cell r="G190">
            <v>2010</v>
          </cell>
          <cell r="H190">
            <v>2</v>
          </cell>
          <cell r="I190">
            <v>13</v>
          </cell>
          <cell r="J190">
            <v>0</v>
          </cell>
          <cell r="K190" t="str">
            <v xml:space="preserve">AU </v>
          </cell>
          <cell r="L190">
            <v>1</v>
          </cell>
          <cell r="M190" t="str">
            <v>Convencional</v>
          </cell>
        </row>
        <row r="191">
          <cell r="A191" t="str">
            <v>MOR AU 02</v>
          </cell>
          <cell r="B191">
            <v>40238.333333333336</v>
          </cell>
          <cell r="C191">
            <v>40251.333333333336</v>
          </cell>
          <cell r="D191" t="str">
            <v>MORICHE BUFFER</v>
          </cell>
          <cell r="E191" t="str">
            <v>MEC-1</v>
          </cell>
          <cell r="F191" t="str">
            <v>13 days</v>
          </cell>
          <cell r="G191">
            <v>2010</v>
          </cell>
          <cell r="H191">
            <v>3</v>
          </cell>
          <cell r="I191">
            <v>13</v>
          </cell>
          <cell r="J191">
            <v>0</v>
          </cell>
          <cell r="K191" t="str">
            <v xml:space="preserve">AU </v>
          </cell>
          <cell r="L191">
            <v>1</v>
          </cell>
          <cell r="M191" t="str">
            <v>Convencional</v>
          </cell>
        </row>
        <row r="192">
          <cell r="A192" t="str">
            <v>MOR AU 03</v>
          </cell>
          <cell r="B192">
            <v>40391.708333333336</v>
          </cell>
          <cell r="C192">
            <v>40404.708333333336</v>
          </cell>
          <cell r="D192" t="str">
            <v>MORICHE BUFFER</v>
          </cell>
          <cell r="E192" t="str">
            <v>MEC-2</v>
          </cell>
          <cell r="F192" t="str">
            <v>13 days</v>
          </cell>
          <cell r="G192">
            <v>2010</v>
          </cell>
          <cell r="H192">
            <v>8</v>
          </cell>
          <cell r="I192">
            <v>13</v>
          </cell>
          <cell r="J192">
            <v>0</v>
          </cell>
          <cell r="K192" t="str">
            <v xml:space="preserve">AU </v>
          </cell>
          <cell r="L192">
            <v>0</v>
          </cell>
          <cell r="M192" t="str">
            <v>Convencional</v>
          </cell>
        </row>
        <row r="193">
          <cell r="A193" t="str">
            <v>MOR AU 04</v>
          </cell>
          <cell r="B193">
            <v>40405.708333333336</v>
          </cell>
          <cell r="C193">
            <v>40418.708333333336</v>
          </cell>
          <cell r="D193" t="str">
            <v>MORICHE BUFFER</v>
          </cell>
          <cell r="E193" t="str">
            <v>MEC-2</v>
          </cell>
          <cell r="F193" t="str">
            <v>13 days</v>
          </cell>
          <cell r="G193">
            <v>2010</v>
          </cell>
          <cell r="H193">
            <v>8</v>
          </cell>
          <cell r="I193">
            <v>13</v>
          </cell>
          <cell r="J193">
            <v>0</v>
          </cell>
          <cell r="K193" t="str">
            <v xml:space="preserve">AU </v>
          </cell>
          <cell r="L193">
            <v>0</v>
          </cell>
          <cell r="M193" t="str">
            <v>Convencional</v>
          </cell>
        </row>
        <row r="194">
          <cell r="A194" t="str">
            <v>MOR AU 05</v>
          </cell>
          <cell r="B194">
            <v>40419.708333333336</v>
          </cell>
          <cell r="C194">
            <v>40432.708333333336</v>
          </cell>
          <cell r="D194" t="str">
            <v>MORICHE BUFFER</v>
          </cell>
          <cell r="E194" t="str">
            <v>MEC-2</v>
          </cell>
          <cell r="F194" t="str">
            <v>13 days</v>
          </cell>
          <cell r="G194">
            <v>2010</v>
          </cell>
          <cell r="H194">
            <v>8</v>
          </cell>
          <cell r="I194">
            <v>13</v>
          </cell>
          <cell r="J194">
            <v>0</v>
          </cell>
          <cell r="K194" t="str">
            <v xml:space="preserve">AU </v>
          </cell>
          <cell r="L194">
            <v>0</v>
          </cell>
          <cell r="M194" t="str">
            <v>Convencional</v>
          </cell>
        </row>
        <row r="195">
          <cell r="A195" t="str">
            <v>MOR AU 06</v>
          </cell>
          <cell r="B195">
            <v>40433.708333333336</v>
          </cell>
          <cell r="C195">
            <v>40446.708333333336</v>
          </cell>
          <cell r="D195" t="str">
            <v>MORICHE BUFFER</v>
          </cell>
          <cell r="E195" t="str">
            <v>MEC-2</v>
          </cell>
          <cell r="F195" t="str">
            <v>13 days</v>
          </cell>
          <cell r="G195">
            <v>2010</v>
          </cell>
          <cell r="H195">
            <v>9</v>
          </cell>
          <cell r="I195">
            <v>13</v>
          </cell>
          <cell r="J195">
            <v>0</v>
          </cell>
          <cell r="K195" t="str">
            <v xml:space="preserve">AU </v>
          </cell>
          <cell r="L195">
            <v>0</v>
          </cell>
          <cell r="M195" t="str">
            <v>Convencional</v>
          </cell>
        </row>
        <row r="196">
          <cell r="A196" t="str">
            <v>MOR AU 07</v>
          </cell>
          <cell r="B196">
            <v>40447.708333333336</v>
          </cell>
          <cell r="C196">
            <v>40460.708333333336</v>
          </cell>
          <cell r="D196" t="str">
            <v>MORICHE BUFFER</v>
          </cell>
          <cell r="E196" t="str">
            <v>MEC-2</v>
          </cell>
          <cell r="F196" t="str">
            <v>13 days</v>
          </cell>
          <cell r="G196">
            <v>2010</v>
          </cell>
          <cell r="H196">
            <v>9</v>
          </cell>
          <cell r="I196">
            <v>13</v>
          </cell>
          <cell r="J196">
            <v>0</v>
          </cell>
          <cell r="K196" t="str">
            <v xml:space="preserve">AU </v>
          </cell>
          <cell r="L196">
            <v>0</v>
          </cell>
          <cell r="M196" t="str">
            <v>Convencional</v>
          </cell>
        </row>
        <row r="197">
          <cell r="A197" t="str">
            <v>MOR AU 08</v>
          </cell>
          <cell r="B197">
            <v>40461.708333333336</v>
          </cell>
          <cell r="C197">
            <v>40474.708333333336</v>
          </cell>
          <cell r="D197" t="str">
            <v>MORICHE BUFFER</v>
          </cell>
          <cell r="E197" t="str">
            <v>MEC-2</v>
          </cell>
          <cell r="F197" t="str">
            <v>13 days</v>
          </cell>
          <cell r="G197">
            <v>2010</v>
          </cell>
          <cell r="H197">
            <v>10</v>
          </cell>
          <cell r="I197">
            <v>13</v>
          </cell>
          <cell r="J197">
            <v>0</v>
          </cell>
          <cell r="K197" t="str">
            <v xml:space="preserve">AU </v>
          </cell>
          <cell r="L197">
            <v>0</v>
          </cell>
          <cell r="M197" t="str">
            <v>Convencional</v>
          </cell>
        </row>
        <row r="198">
          <cell r="A198" t="str">
            <v>MOR AW 10</v>
          </cell>
          <cell r="B198">
            <v>40211.333333333336</v>
          </cell>
          <cell r="C198">
            <v>40224.333333333336</v>
          </cell>
          <cell r="D198" t="str">
            <v>MORICHE BUFFER</v>
          </cell>
          <cell r="E198" t="str">
            <v>JD-1</v>
          </cell>
          <cell r="F198" t="str">
            <v>13 days</v>
          </cell>
          <cell r="G198">
            <v>2010</v>
          </cell>
          <cell r="H198">
            <v>2</v>
          </cell>
          <cell r="I198">
            <v>13</v>
          </cell>
          <cell r="J198">
            <v>0</v>
          </cell>
          <cell r="K198" t="str">
            <v xml:space="preserve">AW </v>
          </cell>
          <cell r="L198">
            <v>1</v>
          </cell>
          <cell r="M198" t="str">
            <v>Convencional</v>
          </cell>
        </row>
        <row r="199">
          <cell r="A199" t="str">
            <v>MOR AW 02</v>
          </cell>
          <cell r="B199">
            <v>40225.333333333336</v>
          </cell>
          <cell r="C199">
            <v>40238.333333333336</v>
          </cell>
          <cell r="D199" t="str">
            <v>MORICHE BUFFER</v>
          </cell>
          <cell r="E199" t="str">
            <v>JD-1</v>
          </cell>
          <cell r="F199" t="str">
            <v>13 days</v>
          </cell>
          <cell r="G199">
            <v>2010</v>
          </cell>
          <cell r="H199">
            <v>2</v>
          </cell>
          <cell r="I199">
            <v>13</v>
          </cell>
          <cell r="J199">
            <v>0</v>
          </cell>
          <cell r="K199" t="str">
            <v xml:space="preserve">AW </v>
          </cell>
          <cell r="L199">
            <v>1</v>
          </cell>
          <cell r="M199" t="str">
            <v>Convencional</v>
          </cell>
        </row>
        <row r="200">
          <cell r="A200" t="str">
            <v>MOR AW 03</v>
          </cell>
          <cell r="B200">
            <v>40477.708333333336</v>
          </cell>
          <cell r="C200">
            <v>40490.708333333336</v>
          </cell>
          <cell r="D200" t="str">
            <v>MORICHE BUFFER</v>
          </cell>
          <cell r="E200" t="str">
            <v>MEC-2</v>
          </cell>
          <cell r="F200" t="str">
            <v>13 days</v>
          </cell>
          <cell r="G200">
            <v>2010</v>
          </cell>
          <cell r="H200">
            <v>10</v>
          </cell>
          <cell r="I200">
            <v>13</v>
          </cell>
          <cell r="J200">
            <v>0</v>
          </cell>
          <cell r="K200" t="str">
            <v xml:space="preserve">AW </v>
          </cell>
          <cell r="L200">
            <v>0</v>
          </cell>
          <cell r="M200" t="str">
            <v>Convencional</v>
          </cell>
        </row>
        <row r="201">
          <cell r="A201" t="str">
            <v>MOR AW 04</v>
          </cell>
          <cell r="B201">
            <v>40491.708333333336</v>
          </cell>
          <cell r="C201">
            <v>40504.708333333336</v>
          </cell>
          <cell r="D201" t="str">
            <v>MORICHE BUFFER</v>
          </cell>
          <cell r="E201" t="str">
            <v>MEC-2</v>
          </cell>
          <cell r="F201" t="str">
            <v>13 days</v>
          </cell>
          <cell r="G201">
            <v>2010</v>
          </cell>
          <cell r="H201">
            <v>11</v>
          </cell>
          <cell r="I201">
            <v>13</v>
          </cell>
          <cell r="J201">
            <v>0</v>
          </cell>
          <cell r="K201" t="str">
            <v xml:space="preserve">AW </v>
          </cell>
          <cell r="L201">
            <v>0</v>
          </cell>
          <cell r="M201" t="str">
            <v>Convencional</v>
          </cell>
        </row>
        <row r="202">
          <cell r="A202" t="str">
            <v>MOR AW 05</v>
          </cell>
          <cell r="B202">
            <v>40505.708333333336</v>
          </cell>
          <cell r="C202">
            <v>40518.708333333336</v>
          </cell>
          <cell r="D202" t="str">
            <v>MORICHE BUFFER</v>
          </cell>
          <cell r="E202" t="str">
            <v>MEC-2</v>
          </cell>
          <cell r="F202" t="str">
            <v>13 days</v>
          </cell>
          <cell r="G202">
            <v>2010</v>
          </cell>
          <cell r="H202">
            <v>11</v>
          </cell>
          <cell r="I202">
            <v>13</v>
          </cell>
          <cell r="J202">
            <v>0</v>
          </cell>
          <cell r="K202" t="str">
            <v xml:space="preserve">AW </v>
          </cell>
          <cell r="L202">
            <v>0</v>
          </cell>
          <cell r="M202" t="str">
            <v>Convencional</v>
          </cell>
        </row>
        <row r="203">
          <cell r="A203" t="str">
            <v>MOR AW 06</v>
          </cell>
          <cell r="B203">
            <v>40519.708333333336</v>
          </cell>
          <cell r="C203">
            <v>40532.708333333336</v>
          </cell>
          <cell r="D203" t="str">
            <v>MORICHE BUFFER</v>
          </cell>
          <cell r="E203" t="str">
            <v>MEC-2</v>
          </cell>
          <cell r="F203" t="str">
            <v>13 days</v>
          </cell>
          <cell r="G203">
            <v>2010</v>
          </cell>
          <cell r="H203">
            <v>12</v>
          </cell>
          <cell r="I203">
            <v>13</v>
          </cell>
          <cell r="J203">
            <v>0</v>
          </cell>
          <cell r="K203" t="str">
            <v xml:space="preserve">AW </v>
          </cell>
          <cell r="L203">
            <v>0</v>
          </cell>
          <cell r="M203" t="str">
            <v>Convencional</v>
          </cell>
        </row>
        <row r="204">
          <cell r="A204" t="str">
            <v>MOR AW 07</v>
          </cell>
          <cell r="B204">
            <v>40533.708333333336</v>
          </cell>
          <cell r="C204">
            <v>40546.708333333336</v>
          </cell>
          <cell r="D204" t="str">
            <v>MORICHE BUFFER</v>
          </cell>
          <cell r="E204" t="str">
            <v>MEC-2</v>
          </cell>
          <cell r="F204" t="str">
            <v>13 days</v>
          </cell>
          <cell r="G204">
            <v>2010</v>
          </cell>
          <cell r="H204">
            <v>12</v>
          </cell>
          <cell r="I204">
            <v>13</v>
          </cell>
          <cell r="J204">
            <v>0</v>
          </cell>
          <cell r="K204" t="str">
            <v xml:space="preserve">AW </v>
          </cell>
          <cell r="L204">
            <v>0</v>
          </cell>
          <cell r="M204" t="str">
            <v>Convencional</v>
          </cell>
        </row>
        <row r="205">
          <cell r="A205" t="str">
            <v>MOR AW 08</v>
          </cell>
          <cell r="B205">
            <v>40547.708333333336</v>
          </cell>
          <cell r="C205">
            <v>40560.708333333336</v>
          </cell>
          <cell r="D205" t="str">
            <v>MORICHE BUFFER</v>
          </cell>
          <cell r="E205" t="str">
            <v>MEC-2</v>
          </cell>
          <cell r="F205" t="str">
            <v>13 days</v>
          </cell>
          <cell r="G205">
            <v>2011</v>
          </cell>
          <cell r="H205">
            <v>1</v>
          </cell>
          <cell r="I205">
            <v>13</v>
          </cell>
          <cell r="J205">
            <v>0</v>
          </cell>
          <cell r="K205" t="str">
            <v xml:space="preserve">AW </v>
          </cell>
          <cell r="L205">
            <v>0</v>
          </cell>
          <cell r="M205" t="str">
            <v>Convencional</v>
          </cell>
        </row>
        <row r="206">
          <cell r="A206" t="str">
            <v>MOR AW 09</v>
          </cell>
          <cell r="B206">
            <v>40561.708333333336</v>
          </cell>
          <cell r="C206">
            <v>40574.708333333336</v>
          </cell>
          <cell r="D206" t="str">
            <v>MORICHE BUFFER</v>
          </cell>
          <cell r="E206" t="str">
            <v>MEC-2</v>
          </cell>
          <cell r="F206" t="str">
            <v>13 days</v>
          </cell>
          <cell r="G206">
            <v>2011</v>
          </cell>
          <cell r="H206">
            <v>1</v>
          </cell>
          <cell r="I206">
            <v>13</v>
          </cell>
          <cell r="J206">
            <v>0</v>
          </cell>
          <cell r="K206" t="str">
            <v xml:space="preserve">AW </v>
          </cell>
          <cell r="L206">
            <v>0</v>
          </cell>
          <cell r="M206" t="str">
            <v>Convencional</v>
          </cell>
        </row>
        <row r="207">
          <cell r="A207" t="str">
            <v>MOR AW 01</v>
          </cell>
          <cell r="B207">
            <v>40575.708333333336</v>
          </cell>
          <cell r="C207">
            <v>40588.708333333336</v>
          </cell>
          <cell r="D207" t="str">
            <v>MORICHE BUFFER</v>
          </cell>
          <cell r="E207" t="str">
            <v>MEC-2</v>
          </cell>
          <cell r="F207" t="str">
            <v>13 days</v>
          </cell>
          <cell r="G207">
            <v>2011</v>
          </cell>
          <cell r="H207">
            <v>2</v>
          </cell>
          <cell r="I207">
            <v>13</v>
          </cell>
          <cell r="J207">
            <v>0</v>
          </cell>
          <cell r="K207" t="str">
            <v xml:space="preserve">AW </v>
          </cell>
          <cell r="L207">
            <v>0</v>
          </cell>
          <cell r="M207" t="str">
            <v>Convencional</v>
          </cell>
        </row>
        <row r="208">
          <cell r="A208" t="str">
            <v>MOR AX 01</v>
          </cell>
          <cell r="B208">
            <v>40663.333333333336</v>
          </cell>
          <cell r="C208">
            <v>40676.333333333336</v>
          </cell>
          <cell r="D208" t="str">
            <v>MORICHE BUFFER</v>
          </cell>
          <cell r="E208" t="str">
            <v>ADTR-1</v>
          </cell>
          <cell r="F208" t="str">
            <v>13 days</v>
          </cell>
          <cell r="G208">
            <v>2011</v>
          </cell>
          <cell r="H208">
            <v>4</v>
          </cell>
          <cell r="I208">
            <v>13</v>
          </cell>
          <cell r="J208">
            <v>0</v>
          </cell>
          <cell r="K208" t="str">
            <v xml:space="preserve">AX </v>
          </cell>
          <cell r="L208">
            <v>0</v>
          </cell>
          <cell r="M208" t="str">
            <v>Convencional</v>
          </cell>
        </row>
        <row r="209">
          <cell r="A209" t="str">
            <v>MOR AX 02</v>
          </cell>
          <cell r="B209">
            <v>40677.333333333336</v>
          </cell>
          <cell r="C209">
            <v>40690.333333333336</v>
          </cell>
          <cell r="D209" t="str">
            <v>MORICHE BUFFER</v>
          </cell>
          <cell r="E209" t="str">
            <v>ADTR-1</v>
          </cell>
          <cell r="F209" t="str">
            <v>13 days</v>
          </cell>
          <cell r="G209">
            <v>2011</v>
          </cell>
          <cell r="H209">
            <v>5</v>
          </cell>
          <cell r="I209">
            <v>13</v>
          </cell>
          <cell r="J209">
            <v>0</v>
          </cell>
          <cell r="K209" t="str">
            <v xml:space="preserve">AX </v>
          </cell>
          <cell r="L209">
            <v>0</v>
          </cell>
          <cell r="M209" t="str">
            <v>Convencional</v>
          </cell>
        </row>
        <row r="210">
          <cell r="A210" t="str">
            <v>MOR AX 03</v>
          </cell>
          <cell r="B210">
            <v>40691.333333333336</v>
          </cell>
          <cell r="C210">
            <v>40704.333333333336</v>
          </cell>
          <cell r="D210" t="str">
            <v>MORICHE BUFFER</v>
          </cell>
          <cell r="E210" t="str">
            <v>ADTR-1</v>
          </cell>
          <cell r="F210" t="str">
            <v>13 days</v>
          </cell>
          <cell r="G210">
            <v>2011</v>
          </cell>
          <cell r="H210">
            <v>5</v>
          </cell>
          <cell r="I210">
            <v>13</v>
          </cell>
          <cell r="J210">
            <v>0</v>
          </cell>
          <cell r="K210" t="str">
            <v xml:space="preserve">AX </v>
          </cell>
          <cell r="L210">
            <v>0</v>
          </cell>
          <cell r="M210" t="str">
            <v>Convencional</v>
          </cell>
        </row>
        <row r="211">
          <cell r="A211" t="str">
            <v>MOR AX 04</v>
          </cell>
          <cell r="B211">
            <v>40705.333333333336</v>
          </cell>
          <cell r="C211">
            <v>40718.333333333336</v>
          </cell>
          <cell r="D211" t="str">
            <v>MORICHE BUFFER</v>
          </cell>
          <cell r="E211" t="str">
            <v>ADTR-1</v>
          </cell>
          <cell r="F211" t="str">
            <v>13 days</v>
          </cell>
          <cell r="G211">
            <v>2011</v>
          </cell>
          <cell r="H211">
            <v>6</v>
          </cell>
          <cell r="I211">
            <v>13</v>
          </cell>
          <cell r="J211">
            <v>0</v>
          </cell>
          <cell r="K211" t="str">
            <v xml:space="preserve">AX </v>
          </cell>
          <cell r="L211">
            <v>0</v>
          </cell>
          <cell r="M211" t="str">
            <v>Convencional</v>
          </cell>
        </row>
        <row r="212">
          <cell r="A212" t="str">
            <v>MOR AX 05</v>
          </cell>
          <cell r="B212">
            <v>40719.333333333336</v>
          </cell>
          <cell r="C212">
            <v>40732.333333333336</v>
          </cell>
          <cell r="D212" t="str">
            <v>MORICHE BUFFER</v>
          </cell>
          <cell r="E212" t="str">
            <v>ADTR-1</v>
          </cell>
          <cell r="F212" t="str">
            <v>13 days</v>
          </cell>
          <cell r="G212">
            <v>2011</v>
          </cell>
          <cell r="H212">
            <v>6</v>
          </cell>
          <cell r="I212">
            <v>13</v>
          </cell>
          <cell r="J212">
            <v>0</v>
          </cell>
          <cell r="K212" t="str">
            <v xml:space="preserve">AX </v>
          </cell>
          <cell r="L212">
            <v>0</v>
          </cell>
          <cell r="M212" t="str">
            <v>Convencional</v>
          </cell>
        </row>
        <row r="213">
          <cell r="A213" t="str">
            <v>MOR AX 06</v>
          </cell>
          <cell r="B213">
            <v>40733.333333333336</v>
          </cell>
          <cell r="C213">
            <v>40746.333333333336</v>
          </cell>
          <cell r="D213" t="str">
            <v>MORICHE BUFFER</v>
          </cell>
          <cell r="E213" t="str">
            <v>ADTR-1</v>
          </cell>
          <cell r="F213" t="str">
            <v>13 days</v>
          </cell>
          <cell r="G213">
            <v>2011</v>
          </cell>
          <cell r="H213">
            <v>7</v>
          </cell>
          <cell r="I213">
            <v>13</v>
          </cell>
          <cell r="J213">
            <v>0</v>
          </cell>
          <cell r="K213" t="str">
            <v xml:space="preserve">AX </v>
          </cell>
          <cell r="L213">
            <v>0</v>
          </cell>
          <cell r="M213" t="str">
            <v>Convencional</v>
          </cell>
        </row>
        <row r="214">
          <cell r="A214" t="str">
            <v>MOR AX 07</v>
          </cell>
          <cell r="B214">
            <v>40747.333333333336</v>
          </cell>
          <cell r="C214">
            <v>40760.333333333336</v>
          </cell>
          <cell r="D214" t="str">
            <v>MORICHE BUFFER</v>
          </cell>
          <cell r="E214" t="str">
            <v>ADTR-1</v>
          </cell>
          <cell r="F214" t="str">
            <v>13 days</v>
          </cell>
          <cell r="G214">
            <v>2011</v>
          </cell>
          <cell r="H214">
            <v>7</v>
          </cell>
          <cell r="I214">
            <v>13</v>
          </cell>
          <cell r="J214">
            <v>0</v>
          </cell>
          <cell r="K214" t="str">
            <v xml:space="preserve">AX </v>
          </cell>
          <cell r="L214">
            <v>0</v>
          </cell>
          <cell r="M214" t="str">
            <v>Convencional</v>
          </cell>
        </row>
        <row r="215">
          <cell r="A215" t="str">
            <v>MOR AX 08</v>
          </cell>
          <cell r="B215">
            <v>40761.333333333336</v>
          </cell>
          <cell r="C215">
            <v>40774.333333333336</v>
          </cell>
          <cell r="D215" t="str">
            <v>MORICHE BUFFER</v>
          </cell>
          <cell r="E215" t="str">
            <v>ADTR-1</v>
          </cell>
          <cell r="F215" t="str">
            <v>13 days</v>
          </cell>
          <cell r="G215">
            <v>2011</v>
          </cell>
          <cell r="H215">
            <v>8</v>
          </cell>
          <cell r="I215">
            <v>13</v>
          </cell>
          <cell r="J215">
            <v>0</v>
          </cell>
          <cell r="K215" t="str">
            <v xml:space="preserve">AX </v>
          </cell>
          <cell r="L215">
            <v>0</v>
          </cell>
          <cell r="M215" t="str">
            <v>Convencional</v>
          </cell>
        </row>
        <row r="216">
          <cell r="A216" t="str">
            <v>MOR AX 09</v>
          </cell>
          <cell r="B216">
            <v>40775.333333333336</v>
          </cell>
          <cell r="C216">
            <v>40788.333333333336</v>
          </cell>
          <cell r="D216" t="str">
            <v>MORICHE BUFFER</v>
          </cell>
          <cell r="E216" t="str">
            <v>ADTR-1</v>
          </cell>
          <cell r="F216" t="str">
            <v>13 days</v>
          </cell>
          <cell r="G216">
            <v>2011</v>
          </cell>
          <cell r="H216">
            <v>8</v>
          </cell>
          <cell r="I216">
            <v>13</v>
          </cell>
          <cell r="J216">
            <v>0</v>
          </cell>
          <cell r="K216" t="str">
            <v xml:space="preserve">AX </v>
          </cell>
          <cell r="L216">
            <v>0</v>
          </cell>
          <cell r="M216" t="str">
            <v>Convencional</v>
          </cell>
        </row>
        <row r="217">
          <cell r="A217" t="str">
            <v>MOR AY 01</v>
          </cell>
          <cell r="B217">
            <v>40219.333333333336</v>
          </cell>
          <cell r="C217">
            <v>40232.333333333336</v>
          </cell>
          <cell r="D217" t="str">
            <v>MORICHE BUFFER</v>
          </cell>
          <cell r="E217" t="str">
            <v>MEC-3</v>
          </cell>
          <cell r="F217" t="str">
            <v>13 days</v>
          </cell>
          <cell r="G217">
            <v>2010</v>
          </cell>
          <cell r="H217">
            <v>2</v>
          </cell>
          <cell r="I217">
            <v>13</v>
          </cell>
          <cell r="J217">
            <v>0</v>
          </cell>
          <cell r="K217" t="str">
            <v xml:space="preserve">AY </v>
          </cell>
          <cell r="L217">
            <v>1</v>
          </cell>
          <cell r="M217" t="str">
            <v>Convencional</v>
          </cell>
        </row>
        <row r="218">
          <cell r="A218" t="str">
            <v>MOR AY 02</v>
          </cell>
          <cell r="B218">
            <v>40233.333333333336</v>
          </cell>
          <cell r="C218">
            <v>40246.333333333336</v>
          </cell>
          <cell r="D218" t="str">
            <v>MORICHE BUFFER</v>
          </cell>
          <cell r="E218" t="str">
            <v>MEC-3</v>
          </cell>
          <cell r="F218" t="str">
            <v>13 days</v>
          </cell>
          <cell r="G218">
            <v>2010</v>
          </cell>
          <cell r="H218">
            <v>2</v>
          </cell>
          <cell r="I218">
            <v>13</v>
          </cell>
          <cell r="J218">
            <v>0</v>
          </cell>
          <cell r="K218" t="str">
            <v xml:space="preserve">AY </v>
          </cell>
          <cell r="L218">
            <v>1</v>
          </cell>
          <cell r="M218" t="str">
            <v>Convencional</v>
          </cell>
        </row>
        <row r="219">
          <cell r="A219" t="str">
            <v>MOR AY 04</v>
          </cell>
          <cell r="B219">
            <v>40407.708333333336</v>
          </cell>
          <cell r="C219">
            <v>40420.708333333336</v>
          </cell>
          <cell r="D219" t="str">
            <v>MORICHE BUFFER</v>
          </cell>
          <cell r="E219" t="str">
            <v>JD-2</v>
          </cell>
          <cell r="F219" t="str">
            <v>13 days</v>
          </cell>
          <cell r="G219">
            <v>2010</v>
          </cell>
          <cell r="H219">
            <v>8</v>
          </cell>
          <cell r="I219">
            <v>13</v>
          </cell>
          <cell r="J219">
            <v>0</v>
          </cell>
          <cell r="K219" t="str">
            <v xml:space="preserve">AY </v>
          </cell>
          <cell r="L219">
            <v>0</v>
          </cell>
          <cell r="M219" t="str">
            <v>Convencional</v>
          </cell>
        </row>
        <row r="220">
          <cell r="A220" t="str">
            <v>MOR AY 05</v>
          </cell>
          <cell r="B220">
            <v>40421.708333333336</v>
          </cell>
          <cell r="C220">
            <v>40434.708333333336</v>
          </cell>
          <cell r="D220" t="str">
            <v>MORICHE BUFFER</v>
          </cell>
          <cell r="E220" t="str">
            <v>JD-2</v>
          </cell>
          <cell r="F220" t="str">
            <v>13 days</v>
          </cell>
          <cell r="G220">
            <v>2010</v>
          </cell>
          <cell r="H220">
            <v>8</v>
          </cell>
          <cell r="I220">
            <v>13</v>
          </cell>
          <cell r="J220">
            <v>0</v>
          </cell>
          <cell r="K220" t="str">
            <v xml:space="preserve">AY </v>
          </cell>
          <cell r="L220">
            <v>0</v>
          </cell>
          <cell r="M220" t="str">
            <v>Convencional</v>
          </cell>
        </row>
        <row r="221">
          <cell r="A221" t="str">
            <v>MOR AY 06</v>
          </cell>
          <cell r="B221">
            <v>40435.708333333336</v>
          </cell>
          <cell r="C221">
            <v>40448.708333333336</v>
          </cell>
          <cell r="D221" t="str">
            <v>MORICHE BUFFER</v>
          </cell>
          <cell r="E221" t="str">
            <v>JD-2</v>
          </cell>
          <cell r="F221" t="str">
            <v>13 days</v>
          </cell>
          <cell r="G221">
            <v>2010</v>
          </cell>
          <cell r="H221">
            <v>9</v>
          </cell>
          <cell r="I221">
            <v>13</v>
          </cell>
          <cell r="J221">
            <v>0</v>
          </cell>
          <cell r="K221" t="str">
            <v xml:space="preserve">AY </v>
          </cell>
          <cell r="L221">
            <v>0</v>
          </cell>
          <cell r="M221" t="str">
            <v>Convencional</v>
          </cell>
        </row>
        <row r="222">
          <cell r="A222" t="str">
            <v>MOR AY 07</v>
          </cell>
          <cell r="B222">
            <v>40449.708333333336</v>
          </cell>
          <cell r="C222">
            <v>40462.708333333336</v>
          </cell>
          <cell r="D222" t="str">
            <v>MORICHE BUFFER</v>
          </cell>
          <cell r="E222" t="str">
            <v>JD-2</v>
          </cell>
          <cell r="F222" t="str">
            <v>13 days</v>
          </cell>
          <cell r="G222">
            <v>2010</v>
          </cell>
          <cell r="H222">
            <v>9</v>
          </cell>
          <cell r="I222">
            <v>13</v>
          </cell>
          <cell r="J222">
            <v>0</v>
          </cell>
          <cell r="K222" t="str">
            <v xml:space="preserve">AY </v>
          </cell>
          <cell r="L222">
            <v>0</v>
          </cell>
          <cell r="M222" t="str">
            <v>Convencional</v>
          </cell>
        </row>
        <row r="223">
          <cell r="A223" t="str">
            <v>MOR AY 08</v>
          </cell>
          <cell r="B223">
            <v>40463.708333333336</v>
          </cell>
          <cell r="C223">
            <v>40476.708333333336</v>
          </cell>
          <cell r="D223" t="str">
            <v>MORICHE BUFFER</v>
          </cell>
          <cell r="E223" t="str">
            <v>JD-2</v>
          </cell>
          <cell r="F223" t="str">
            <v>13 days</v>
          </cell>
          <cell r="G223">
            <v>2010</v>
          </cell>
          <cell r="H223">
            <v>10</v>
          </cell>
          <cell r="I223">
            <v>13</v>
          </cell>
          <cell r="J223">
            <v>0</v>
          </cell>
          <cell r="K223" t="str">
            <v xml:space="preserve">AY </v>
          </cell>
          <cell r="L223">
            <v>0</v>
          </cell>
          <cell r="M223" t="str">
            <v>Convencional</v>
          </cell>
        </row>
        <row r="224">
          <cell r="A224" t="str">
            <v>MOR AZ 01</v>
          </cell>
          <cell r="B224">
            <v>40665.708333333336</v>
          </cell>
          <cell r="C224">
            <v>40678.708333333336</v>
          </cell>
          <cell r="D224" t="str">
            <v>MORICHE BUFFER</v>
          </cell>
          <cell r="E224" t="str">
            <v>JD-2</v>
          </cell>
          <cell r="F224" t="str">
            <v>13 days</v>
          </cell>
          <cell r="G224">
            <v>2011</v>
          </cell>
          <cell r="H224">
            <v>5</v>
          </cell>
          <cell r="I224">
            <v>13</v>
          </cell>
          <cell r="J224">
            <v>0</v>
          </cell>
          <cell r="K224" t="str">
            <v xml:space="preserve">AZ </v>
          </cell>
          <cell r="L224">
            <v>0</v>
          </cell>
          <cell r="M224" t="str">
            <v>Convencional</v>
          </cell>
        </row>
        <row r="225">
          <cell r="A225" t="str">
            <v>MOR AZ 02</v>
          </cell>
          <cell r="B225">
            <v>40679.708333333336</v>
          </cell>
          <cell r="C225">
            <v>40692.708333333336</v>
          </cell>
          <cell r="D225" t="str">
            <v>MORICHE BUFFER</v>
          </cell>
          <cell r="E225" t="str">
            <v>JD-2</v>
          </cell>
          <cell r="F225" t="str">
            <v>13 days</v>
          </cell>
          <cell r="G225">
            <v>2011</v>
          </cell>
          <cell r="H225">
            <v>5</v>
          </cell>
          <cell r="I225">
            <v>13</v>
          </cell>
          <cell r="J225">
            <v>0</v>
          </cell>
          <cell r="K225" t="str">
            <v xml:space="preserve">AZ </v>
          </cell>
          <cell r="L225">
            <v>0</v>
          </cell>
          <cell r="M225" t="str">
            <v>Convencional</v>
          </cell>
        </row>
        <row r="226">
          <cell r="A226" t="str">
            <v>MOR AZ 03</v>
          </cell>
          <cell r="B226">
            <v>40693.708333333336</v>
          </cell>
          <cell r="C226">
            <v>40706.708333333336</v>
          </cell>
          <cell r="D226" t="str">
            <v>MORICHE BUFFER</v>
          </cell>
          <cell r="E226" t="str">
            <v>JD-2</v>
          </cell>
          <cell r="F226" t="str">
            <v>13 days</v>
          </cell>
          <cell r="G226">
            <v>2011</v>
          </cell>
          <cell r="H226">
            <v>5</v>
          </cell>
          <cell r="I226">
            <v>13</v>
          </cell>
          <cell r="J226">
            <v>0</v>
          </cell>
          <cell r="K226" t="str">
            <v xml:space="preserve">AZ </v>
          </cell>
          <cell r="L226">
            <v>0</v>
          </cell>
          <cell r="M226" t="str">
            <v>Convencional</v>
          </cell>
        </row>
        <row r="227">
          <cell r="A227" t="str">
            <v>MOR AZ 04</v>
          </cell>
          <cell r="B227">
            <v>40707.708333333336</v>
          </cell>
          <cell r="C227">
            <v>40720.708333333336</v>
          </cell>
          <cell r="D227" t="str">
            <v>MORICHE BUFFER</v>
          </cell>
          <cell r="E227" t="str">
            <v>JD-2</v>
          </cell>
          <cell r="F227" t="str">
            <v>13 days</v>
          </cell>
          <cell r="G227">
            <v>2011</v>
          </cell>
          <cell r="H227">
            <v>6</v>
          </cell>
          <cell r="I227">
            <v>13</v>
          </cell>
          <cell r="J227">
            <v>0</v>
          </cell>
          <cell r="K227" t="str">
            <v xml:space="preserve">AZ </v>
          </cell>
          <cell r="L227">
            <v>0</v>
          </cell>
          <cell r="M227" t="str">
            <v>Convencional</v>
          </cell>
        </row>
        <row r="228">
          <cell r="A228" t="str">
            <v>MOR AZ 05</v>
          </cell>
          <cell r="B228">
            <v>40721.708333333336</v>
          </cell>
          <cell r="C228">
            <v>40734.708333333336</v>
          </cell>
          <cell r="D228" t="str">
            <v>MORICHE BUFFER</v>
          </cell>
          <cell r="E228" t="str">
            <v>JD-2</v>
          </cell>
          <cell r="F228" t="str">
            <v>13 days</v>
          </cell>
          <cell r="G228">
            <v>2011</v>
          </cell>
          <cell r="H228">
            <v>6</v>
          </cell>
          <cell r="I228">
            <v>13</v>
          </cell>
          <cell r="J228">
            <v>0</v>
          </cell>
          <cell r="K228" t="str">
            <v xml:space="preserve">AZ </v>
          </cell>
          <cell r="L228">
            <v>0</v>
          </cell>
          <cell r="M228" t="str">
            <v>Convencional</v>
          </cell>
        </row>
        <row r="229">
          <cell r="A229" t="str">
            <v>MOR AZ 06</v>
          </cell>
          <cell r="B229">
            <v>40735.708333333336</v>
          </cell>
          <cell r="C229">
            <v>40748.708333333336</v>
          </cell>
          <cell r="D229" t="str">
            <v>MORICHE BUFFER</v>
          </cell>
          <cell r="E229" t="str">
            <v>JD-2</v>
          </cell>
          <cell r="F229" t="str">
            <v>13 days</v>
          </cell>
          <cell r="G229">
            <v>2011</v>
          </cell>
          <cell r="H229">
            <v>7</v>
          </cell>
          <cell r="I229">
            <v>13</v>
          </cell>
          <cell r="J229">
            <v>0</v>
          </cell>
          <cell r="K229" t="str">
            <v xml:space="preserve">AZ </v>
          </cell>
          <cell r="L229">
            <v>0</v>
          </cell>
          <cell r="M229" t="str">
            <v>Convencional</v>
          </cell>
        </row>
        <row r="230">
          <cell r="A230" t="str">
            <v>MOR AZ 07</v>
          </cell>
          <cell r="B230">
            <v>40749.708333333336</v>
          </cell>
          <cell r="C230">
            <v>40762.708333333336</v>
          </cell>
          <cell r="D230" t="str">
            <v>MORICHE BUFFER</v>
          </cell>
          <cell r="E230" t="str">
            <v>JD-2</v>
          </cell>
          <cell r="F230" t="str">
            <v>13 days</v>
          </cell>
          <cell r="G230">
            <v>2011</v>
          </cell>
          <cell r="H230">
            <v>7</v>
          </cell>
          <cell r="I230">
            <v>13</v>
          </cell>
          <cell r="J230">
            <v>0</v>
          </cell>
          <cell r="K230" t="str">
            <v xml:space="preserve">AZ </v>
          </cell>
          <cell r="L230">
            <v>0</v>
          </cell>
          <cell r="M230" t="str">
            <v>Convencional</v>
          </cell>
        </row>
        <row r="231">
          <cell r="A231" t="str">
            <v>MOR AZ 08</v>
          </cell>
          <cell r="B231">
            <v>40763.708333333336</v>
          </cell>
          <cell r="C231">
            <v>40776.708333333336</v>
          </cell>
          <cell r="D231" t="str">
            <v>MORICHE BUFFER</v>
          </cell>
          <cell r="E231" t="str">
            <v>JD-2</v>
          </cell>
          <cell r="F231" t="str">
            <v>13 days</v>
          </cell>
          <cell r="G231">
            <v>2011</v>
          </cell>
          <cell r="H231">
            <v>8</v>
          </cell>
          <cell r="I231">
            <v>13</v>
          </cell>
          <cell r="J231">
            <v>0</v>
          </cell>
          <cell r="K231" t="str">
            <v xml:space="preserve">AZ </v>
          </cell>
          <cell r="L231">
            <v>0</v>
          </cell>
          <cell r="M231" t="str">
            <v>Convencional</v>
          </cell>
        </row>
        <row r="232">
          <cell r="A232" t="str">
            <v>MOR BA 03</v>
          </cell>
          <cell r="B232">
            <v>40479.708333333336</v>
          </cell>
          <cell r="C232">
            <v>40492.708333333336</v>
          </cell>
          <cell r="D232" t="str">
            <v>MORICHE BUFFER</v>
          </cell>
          <cell r="E232" t="str">
            <v>JD-2</v>
          </cell>
          <cell r="F232" t="str">
            <v>13 days</v>
          </cell>
          <cell r="G232">
            <v>2010</v>
          </cell>
          <cell r="H232">
            <v>10</v>
          </cell>
          <cell r="I232">
            <v>13</v>
          </cell>
          <cell r="J232">
            <v>0</v>
          </cell>
          <cell r="K232" t="str">
            <v xml:space="preserve">BA </v>
          </cell>
          <cell r="L232">
            <v>0</v>
          </cell>
          <cell r="M232" t="str">
            <v>Convencional</v>
          </cell>
        </row>
        <row r="233">
          <cell r="A233" t="str">
            <v>MOR BA 01</v>
          </cell>
          <cell r="B233">
            <v>40221.708333333336</v>
          </cell>
          <cell r="C233">
            <v>40234.708333333336</v>
          </cell>
          <cell r="D233" t="str">
            <v>MORICHE BUFFER</v>
          </cell>
          <cell r="E233" t="str">
            <v>SNP-1</v>
          </cell>
          <cell r="F233" t="str">
            <v>13 days</v>
          </cell>
          <cell r="G233">
            <v>2010</v>
          </cell>
          <cell r="H233">
            <v>2</v>
          </cell>
          <cell r="I233">
            <v>13</v>
          </cell>
          <cell r="J233">
            <v>0</v>
          </cell>
          <cell r="K233" t="str">
            <v xml:space="preserve">BA </v>
          </cell>
          <cell r="L233">
            <v>1</v>
          </cell>
          <cell r="M233" t="str">
            <v>Convencional</v>
          </cell>
        </row>
        <row r="234">
          <cell r="A234" t="str">
            <v>MOR BA 02</v>
          </cell>
          <cell r="B234">
            <v>40235.708333333336</v>
          </cell>
          <cell r="C234">
            <v>40248.708333333336</v>
          </cell>
          <cell r="D234" t="str">
            <v>MORICHE BUFFER</v>
          </cell>
          <cell r="E234" t="str">
            <v>SNP-1</v>
          </cell>
          <cell r="F234" t="str">
            <v>13 days</v>
          </cell>
          <cell r="G234">
            <v>2010</v>
          </cell>
          <cell r="H234">
            <v>2</v>
          </cell>
          <cell r="I234">
            <v>13</v>
          </cell>
          <cell r="J234">
            <v>0</v>
          </cell>
          <cell r="K234" t="str">
            <v xml:space="preserve">BA </v>
          </cell>
          <cell r="L234">
            <v>1</v>
          </cell>
          <cell r="M234" t="str">
            <v>Convencional</v>
          </cell>
        </row>
        <row r="235">
          <cell r="A235" t="str">
            <v>MOR BA 04</v>
          </cell>
          <cell r="B235">
            <v>40493.708333333336</v>
          </cell>
          <cell r="C235">
            <v>40506.708333333336</v>
          </cell>
          <cell r="D235" t="str">
            <v>MORICHE BUFFER</v>
          </cell>
          <cell r="E235" t="str">
            <v>JD-2</v>
          </cell>
          <cell r="F235" t="str">
            <v>13 days</v>
          </cell>
          <cell r="G235">
            <v>2010</v>
          </cell>
          <cell r="H235">
            <v>11</v>
          </cell>
          <cell r="I235">
            <v>13</v>
          </cell>
          <cell r="J235">
            <v>0</v>
          </cell>
          <cell r="K235" t="str">
            <v xml:space="preserve">BA </v>
          </cell>
          <cell r="L235">
            <v>0</v>
          </cell>
          <cell r="M235" t="str">
            <v>Convencional</v>
          </cell>
        </row>
        <row r="236">
          <cell r="A236" t="str">
            <v>MOR BA 05</v>
          </cell>
          <cell r="B236">
            <v>40507.708333333336</v>
          </cell>
          <cell r="C236">
            <v>40520.708333333336</v>
          </cell>
          <cell r="D236" t="str">
            <v>MORICHE BUFFER</v>
          </cell>
          <cell r="E236" t="str">
            <v>JD-2</v>
          </cell>
          <cell r="F236" t="str">
            <v>13 days</v>
          </cell>
          <cell r="G236">
            <v>2010</v>
          </cell>
          <cell r="H236">
            <v>11</v>
          </cell>
          <cell r="I236">
            <v>13</v>
          </cell>
          <cell r="J236">
            <v>0</v>
          </cell>
          <cell r="K236" t="str">
            <v xml:space="preserve">BA </v>
          </cell>
          <cell r="L236">
            <v>0</v>
          </cell>
          <cell r="M236" t="str">
            <v>Convencional</v>
          </cell>
        </row>
        <row r="237">
          <cell r="A237" t="str">
            <v>MOR BA 06</v>
          </cell>
          <cell r="B237">
            <v>40521.708333333336</v>
          </cell>
          <cell r="C237">
            <v>40534.708333333336</v>
          </cell>
          <cell r="D237" t="str">
            <v>MORICHE BUFFER</v>
          </cell>
          <cell r="E237" t="str">
            <v>JD-2</v>
          </cell>
          <cell r="F237" t="str">
            <v>13 days</v>
          </cell>
          <cell r="G237">
            <v>2010</v>
          </cell>
          <cell r="H237">
            <v>12</v>
          </cell>
          <cell r="I237">
            <v>13</v>
          </cell>
          <cell r="J237">
            <v>0</v>
          </cell>
          <cell r="K237" t="str">
            <v xml:space="preserve">BA </v>
          </cell>
          <cell r="L237">
            <v>0</v>
          </cell>
          <cell r="M237" t="str">
            <v>Convencional</v>
          </cell>
        </row>
        <row r="238">
          <cell r="A238" t="str">
            <v>MOR BA 07</v>
          </cell>
          <cell r="B238">
            <v>40535.708333333336</v>
          </cell>
          <cell r="C238">
            <v>40548.708333333336</v>
          </cell>
          <cell r="D238" t="str">
            <v>MORICHE BUFFER</v>
          </cell>
          <cell r="E238" t="str">
            <v>JD-2</v>
          </cell>
          <cell r="F238" t="str">
            <v>13 days</v>
          </cell>
          <cell r="G238">
            <v>2010</v>
          </cell>
          <cell r="H238">
            <v>12</v>
          </cell>
          <cell r="I238">
            <v>13</v>
          </cell>
          <cell r="J238">
            <v>0</v>
          </cell>
          <cell r="K238" t="str">
            <v xml:space="preserve">BA </v>
          </cell>
          <cell r="L238">
            <v>0</v>
          </cell>
          <cell r="M238" t="str">
            <v>Convencional</v>
          </cell>
        </row>
        <row r="239">
          <cell r="A239" t="str">
            <v>MOR BA 08</v>
          </cell>
          <cell r="B239">
            <v>40549.708333333336</v>
          </cell>
          <cell r="C239">
            <v>40562.708333333336</v>
          </cell>
          <cell r="D239" t="str">
            <v>MORICHE BUFFER</v>
          </cell>
          <cell r="E239" t="str">
            <v>JD-2</v>
          </cell>
          <cell r="F239" t="str">
            <v>13 days</v>
          </cell>
          <cell r="G239">
            <v>2011</v>
          </cell>
          <cell r="H239">
            <v>1</v>
          </cell>
          <cell r="I239">
            <v>13</v>
          </cell>
          <cell r="J239">
            <v>0</v>
          </cell>
          <cell r="K239" t="str">
            <v xml:space="preserve">BA </v>
          </cell>
          <cell r="L239">
            <v>0</v>
          </cell>
          <cell r="M239" t="str">
            <v>Convencional</v>
          </cell>
        </row>
        <row r="240">
          <cell r="A240" t="str">
            <v>MOR BA 09</v>
          </cell>
          <cell r="B240">
            <v>40563.708333333336</v>
          </cell>
          <cell r="C240">
            <v>40576.708333333336</v>
          </cell>
          <cell r="D240" t="str">
            <v>MORICHE BUFFER</v>
          </cell>
          <cell r="E240" t="str">
            <v>JD-2</v>
          </cell>
          <cell r="F240" t="str">
            <v>13 days</v>
          </cell>
          <cell r="G240">
            <v>2011</v>
          </cell>
          <cell r="H240">
            <v>1</v>
          </cell>
          <cell r="I240">
            <v>13</v>
          </cell>
          <cell r="J240">
            <v>0</v>
          </cell>
          <cell r="K240" t="str">
            <v xml:space="preserve">BA </v>
          </cell>
          <cell r="L240">
            <v>0</v>
          </cell>
          <cell r="M240" t="str">
            <v>Convencional</v>
          </cell>
        </row>
        <row r="241">
          <cell r="A241" t="str">
            <v>MOR BC 01</v>
          </cell>
          <cell r="B241">
            <v>40521.708333333336</v>
          </cell>
          <cell r="C241">
            <v>40534.708333333336</v>
          </cell>
          <cell r="D241" t="str">
            <v>MORICHE BUFFER</v>
          </cell>
          <cell r="E241" t="str">
            <v>MEC-4</v>
          </cell>
          <cell r="F241" t="str">
            <v>13 days</v>
          </cell>
          <cell r="G241">
            <v>2010</v>
          </cell>
          <cell r="H241">
            <v>12</v>
          </cell>
          <cell r="I241">
            <v>13</v>
          </cell>
          <cell r="J241">
            <v>0</v>
          </cell>
          <cell r="K241" t="str">
            <v xml:space="preserve">BC </v>
          </cell>
          <cell r="L241">
            <v>0</v>
          </cell>
          <cell r="M241" t="str">
            <v>Convencional</v>
          </cell>
        </row>
        <row r="242">
          <cell r="A242" t="str">
            <v>MOR BB 01</v>
          </cell>
          <cell r="B242">
            <v>40221.708333333336</v>
          </cell>
          <cell r="C242">
            <v>40234.708333333336</v>
          </cell>
          <cell r="D242" t="str">
            <v>MORICHE BUFFER</v>
          </cell>
          <cell r="E242" t="str">
            <v>SNP-2</v>
          </cell>
          <cell r="F242" t="str">
            <v>13 days</v>
          </cell>
          <cell r="G242">
            <v>2010</v>
          </cell>
          <cell r="H242">
            <v>2</v>
          </cell>
          <cell r="I242">
            <v>13</v>
          </cell>
          <cell r="J242">
            <v>0</v>
          </cell>
          <cell r="K242" t="str">
            <v xml:space="preserve">BB </v>
          </cell>
          <cell r="L242">
            <v>1</v>
          </cell>
          <cell r="M242" t="str">
            <v>Convencional</v>
          </cell>
        </row>
        <row r="243">
          <cell r="A243" t="str">
            <v>MOR BB 02</v>
          </cell>
          <cell r="B243">
            <v>40348.708333333336</v>
          </cell>
          <cell r="C243">
            <v>40361.708333333336</v>
          </cell>
          <cell r="D243" t="str">
            <v>MORICHE BUFFER</v>
          </cell>
          <cell r="E243" t="str">
            <v>SNP-2</v>
          </cell>
          <cell r="F243" t="str">
            <v>13 days</v>
          </cell>
          <cell r="G243">
            <v>2010</v>
          </cell>
          <cell r="H243">
            <v>6</v>
          </cell>
          <cell r="I243">
            <v>13</v>
          </cell>
          <cell r="J243">
            <v>0</v>
          </cell>
          <cell r="K243" t="str">
            <v xml:space="preserve">BB </v>
          </cell>
          <cell r="L243">
            <v>0</v>
          </cell>
          <cell r="M243" t="str">
            <v>Convencional</v>
          </cell>
        </row>
        <row r="244">
          <cell r="A244" t="str">
            <v>MOR BB 03</v>
          </cell>
          <cell r="B244">
            <v>40362.708333333336</v>
          </cell>
          <cell r="C244">
            <v>40375.708333333336</v>
          </cell>
          <cell r="D244" t="str">
            <v>MORICHE BUFFER</v>
          </cell>
          <cell r="E244" t="str">
            <v>SNP-2</v>
          </cell>
          <cell r="F244" t="str">
            <v>13 days</v>
          </cell>
          <cell r="G244">
            <v>2010</v>
          </cell>
          <cell r="H244">
            <v>7</v>
          </cell>
          <cell r="I244">
            <v>13</v>
          </cell>
          <cell r="J244">
            <v>0</v>
          </cell>
          <cell r="K244" t="str">
            <v xml:space="preserve">BB </v>
          </cell>
          <cell r="L244">
            <v>0</v>
          </cell>
          <cell r="M244" t="str">
            <v>Convencional</v>
          </cell>
        </row>
        <row r="245">
          <cell r="A245" t="str">
            <v>MOR BB 04</v>
          </cell>
          <cell r="B245">
            <v>40376.708333333336</v>
          </cell>
          <cell r="C245">
            <v>40389.708333333336</v>
          </cell>
          <cell r="D245" t="str">
            <v>MORICHE BUFFER</v>
          </cell>
          <cell r="E245" t="str">
            <v>SNP-2</v>
          </cell>
          <cell r="F245" t="str">
            <v>13 days</v>
          </cell>
          <cell r="G245">
            <v>2010</v>
          </cell>
          <cell r="H245">
            <v>7</v>
          </cell>
          <cell r="I245">
            <v>13</v>
          </cell>
          <cell r="J245">
            <v>0</v>
          </cell>
          <cell r="K245" t="str">
            <v xml:space="preserve">BB </v>
          </cell>
          <cell r="L245">
            <v>0</v>
          </cell>
          <cell r="M245" t="str">
            <v>Convencional</v>
          </cell>
        </row>
        <row r="246">
          <cell r="A246" t="str">
            <v>MOR BB 05</v>
          </cell>
          <cell r="B246">
            <v>40390.708333333336</v>
          </cell>
          <cell r="C246">
            <v>40403.708333333336</v>
          </cell>
          <cell r="D246" t="str">
            <v>MORICHE BUFFER</v>
          </cell>
          <cell r="E246" t="str">
            <v>SNP-2</v>
          </cell>
          <cell r="F246" t="str">
            <v>13 days</v>
          </cell>
          <cell r="G246">
            <v>2010</v>
          </cell>
          <cell r="H246">
            <v>7</v>
          </cell>
          <cell r="I246">
            <v>13</v>
          </cell>
          <cell r="J246">
            <v>0</v>
          </cell>
          <cell r="K246" t="str">
            <v xml:space="preserve">BB </v>
          </cell>
          <cell r="L246">
            <v>0</v>
          </cell>
          <cell r="M246" t="str">
            <v>Convencional</v>
          </cell>
        </row>
        <row r="247">
          <cell r="A247" t="str">
            <v>MOR BB 06</v>
          </cell>
          <cell r="B247">
            <v>40404.708333333336</v>
          </cell>
          <cell r="C247">
            <v>40417.708333333336</v>
          </cell>
          <cell r="D247" t="str">
            <v>MORICHE BUFFER</v>
          </cell>
          <cell r="E247" t="str">
            <v>SNP-2</v>
          </cell>
          <cell r="F247" t="str">
            <v>13 days</v>
          </cell>
          <cell r="G247">
            <v>2010</v>
          </cell>
          <cell r="H247">
            <v>8</v>
          </cell>
          <cell r="I247">
            <v>13</v>
          </cell>
          <cell r="J247">
            <v>0</v>
          </cell>
          <cell r="K247" t="str">
            <v xml:space="preserve">BB </v>
          </cell>
          <cell r="L247">
            <v>0</v>
          </cell>
          <cell r="M247" t="str">
            <v>Convencional</v>
          </cell>
        </row>
        <row r="248">
          <cell r="A248" t="str">
            <v>MOR BC 02</v>
          </cell>
          <cell r="B248">
            <v>40535.708333333336</v>
          </cell>
          <cell r="C248">
            <v>40548.708333333336</v>
          </cell>
          <cell r="D248" t="str">
            <v>MORICHE BUFFER</v>
          </cell>
          <cell r="E248" t="str">
            <v>MEC-4</v>
          </cell>
          <cell r="F248" t="str">
            <v>13 days</v>
          </cell>
          <cell r="G248">
            <v>2010</v>
          </cell>
          <cell r="H248">
            <v>12</v>
          </cell>
          <cell r="I248">
            <v>13</v>
          </cell>
          <cell r="J248">
            <v>0</v>
          </cell>
          <cell r="K248" t="str">
            <v xml:space="preserve">BC </v>
          </cell>
          <cell r="L248">
            <v>0</v>
          </cell>
          <cell r="M248" t="str">
            <v>Convencional</v>
          </cell>
        </row>
        <row r="249">
          <cell r="A249" t="str">
            <v>MOR BC 03</v>
          </cell>
          <cell r="B249">
            <v>40549.708333333336</v>
          </cell>
          <cell r="C249">
            <v>40562.708333333336</v>
          </cell>
          <cell r="D249" t="str">
            <v>MORICHE BUFFER</v>
          </cell>
          <cell r="E249" t="str">
            <v>MEC-4</v>
          </cell>
          <cell r="F249" t="str">
            <v>13 days</v>
          </cell>
          <cell r="G249">
            <v>2011</v>
          </cell>
          <cell r="H249">
            <v>1</v>
          </cell>
          <cell r="I249">
            <v>13</v>
          </cell>
          <cell r="J249">
            <v>0</v>
          </cell>
          <cell r="K249" t="str">
            <v xml:space="preserve">BC </v>
          </cell>
          <cell r="L249">
            <v>0</v>
          </cell>
          <cell r="M249" t="str">
            <v>Convencional</v>
          </cell>
        </row>
        <row r="250">
          <cell r="A250" t="str">
            <v>MOR BC 04</v>
          </cell>
          <cell r="B250">
            <v>40563.708333333336</v>
          </cell>
          <cell r="C250">
            <v>40576.708333333336</v>
          </cell>
          <cell r="D250" t="str">
            <v>MORICHE BUFFER</v>
          </cell>
          <cell r="E250" t="str">
            <v>MEC-4</v>
          </cell>
          <cell r="F250" t="str">
            <v>13 days</v>
          </cell>
          <cell r="G250">
            <v>2011</v>
          </cell>
          <cell r="H250">
            <v>1</v>
          </cell>
          <cell r="I250">
            <v>13</v>
          </cell>
          <cell r="J250">
            <v>0</v>
          </cell>
          <cell r="K250" t="str">
            <v xml:space="preserve">BC </v>
          </cell>
          <cell r="L250">
            <v>0</v>
          </cell>
          <cell r="M250" t="str">
            <v>Convencional</v>
          </cell>
        </row>
        <row r="251">
          <cell r="A251" t="str">
            <v>MOR BC 05</v>
          </cell>
          <cell r="B251">
            <v>40577.708333333336</v>
          </cell>
          <cell r="C251">
            <v>40590.708333333336</v>
          </cell>
          <cell r="D251" t="str">
            <v>MORICHE BUFFER</v>
          </cell>
          <cell r="E251" t="str">
            <v>MEC-4</v>
          </cell>
          <cell r="F251" t="str">
            <v>13 days</v>
          </cell>
          <cell r="G251">
            <v>2011</v>
          </cell>
          <cell r="H251">
            <v>2</v>
          </cell>
          <cell r="I251">
            <v>13</v>
          </cell>
          <cell r="J251">
            <v>0</v>
          </cell>
          <cell r="K251" t="str">
            <v xml:space="preserve">BC </v>
          </cell>
          <cell r="L251">
            <v>0</v>
          </cell>
          <cell r="M251" t="str">
            <v>Convencional</v>
          </cell>
        </row>
        <row r="252">
          <cell r="A252" t="str">
            <v>MOR BC 06</v>
          </cell>
          <cell r="B252">
            <v>40591.708333333336</v>
          </cell>
          <cell r="C252">
            <v>40604.708333333336</v>
          </cell>
          <cell r="D252" t="str">
            <v>MORICHE BUFFER</v>
          </cell>
          <cell r="E252" t="str">
            <v>MEC-4</v>
          </cell>
          <cell r="F252" t="str">
            <v>13 days</v>
          </cell>
          <cell r="G252">
            <v>2011</v>
          </cell>
          <cell r="H252">
            <v>2</v>
          </cell>
          <cell r="I252">
            <v>13</v>
          </cell>
          <cell r="J252">
            <v>0</v>
          </cell>
          <cell r="K252" t="str">
            <v xml:space="preserve">BC </v>
          </cell>
          <cell r="L252">
            <v>0</v>
          </cell>
          <cell r="M252" t="str">
            <v>Convencional</v>
          </cell>
        </row>
        <row r="253">
          <cell r="A253" t="str">
            <v>MOR BC 07</v>
          </cell>
          <cell r="B253">
            <v>40605.708333333336</v>
          </cell>
          <cell r="C253">
            <v>40618.708333333336</v>
          </cell>
          <cell r="D253" t="str">
            <v>MORICHE BUFFER</v>
          </cell>
          <cell r="E253" t="str">
            <v>MEC-4</v>
          </cell>
          <cell r="F253" t="str">
            <v>13 days</v>
          </cell>
          <cell r="G253">
            <v>2011</v>
          </cell>
          <cell r="H253">
            <v>3</v>
          </cell>
          <cell r="I253">
            <v>13</v>
          </cell>
          <cell r="J253">
            <v>0</v>
          </cell>
          <cell r="K253" t="str">
            <v xml:space="preserve">BC </v>
          </cell>
          <cell r="L253">
            <v>0</v>
          </cell>
          <cell r="M253" t="str">
            <v>Convencional</v>
          </cell>
        </row>
        <row r="254">
          <cell r="A254" t="str">
            <v>MOR BC 08</v>
          </cell>
          <cell r="B254">
            <v>40619.708333333336</v>
          </cell>
          <cell r="C254">
            <v>40632.708333333336</v>
          </cell>
          <cell r="D254" t="str">
            <v>MORICHE BUFFER</v>
          </cell>
          <cell r="E254" t="str">
            <v>MEC-4</v>
          </cell>
          <cell r="F254" t="str">
            <v>13 days</v>
          </cell>
          <cell r="G254">
            <v>2011</v>
          </cell>
          <cell r="H254">
            <v>3</v>
          </cell>
          <cell r="I254">
            <v>13</v>
          </cell>
          <cell r="J254">
            <v>0</v>
          </cell>
          <cell r="K254" t="str">
            <v xml:space="preserve">BC </v>
          </cell>
          <cell r="L254">
            <v>0</v>
          </cell>
          <cell r="M254" t="str">
            <v>Convencional</v>
          </cell>
        </row>
        <row r="255">
          <cell r="A255" t="str">
            <v>MOR BC 09</v>
          </cell>
          <cell r="B255">
            <v>40633.708333333336</v>
          </cell>
          <cell r="C255">
            <v>40646.708333333336</v>
          </cell>
          <cell r="D255" t="str">
            <v>MORICHE BUFFER</v>
          </cell>
          <cell r="E255" t="str">
            <v>MEC-4</v>
          </cell>
          <cell r="F255" t="str">
            <v>13 days</v>
          </cell>
          <cell r="G255">
            <v>2011</v>
          </cell>
          <cell r="H255">
            <v>3</v>
          </cell>
          <cell r="I255">
            <v>13</v>
          </cell>
          <cell r="J255">
            <v>0</v>
          </cell>
          <cell r="K255" t="str">
            <v xml:space="preserve">BC </v>
          </cell>
          <cell r="L255">
            <v>0</v>
          </cell>
          <cell r="M255" t="str">
            <v>Convencional</v>
          </cell>
        </row>
        <row r="256">
          <cell r="A256" t="str">
            <v>MOR BC 10</v>
          </cell>
          <cell r="B256">
            <v>40647.708333333336</v>
          </cell>
          <cell r="C256">
            <v>40660.708333333336</v>
          </cell>
          <cell r="D256" t="str">
            <v>MORICHE BUFFER</v>
          </cell>
          <cell r="E256" t="str">
            <v>MEC-4</v>
          </cell>
          <cell r="F256" t="str">
            <v>13 days</v>
          </cell>
          <cell r="G256">
            <v>2011</v>
          </cell>
          <cell r="H256">
            <v>4</v>
          </cell>
          <cell r="I256">
            <v>13</v>
          </cell>
          <cell r="J256">
            <v>0</v>
          </cell>
          <cell r="K256" t="str">
            <v xml:space="preserve">BC </v>
          </cell>
          <cell r="L256">
            <v>0</v>
          </cell>
          <cell r="M256" t="str">
            <v>Convencional</v>
          </cell>
        </row>
        <row r="257">
          <cell r="A257" t="str">
            <v>MOR BE 01</v>
          </cell>
          <cell r="B257">
            <v>40376.708333333336</v>
          </cell>
          <cell r="C257">
            <v>40389.708333333336</v>
          </cell>
          <cell r="D257" t="str">
            <v>MORICHE BUFFER</v>
          </cell>
          <cell r="E257" t="str">
            <v>MEC-4</v>
          </cell>
          <cell r="F257" t="str">
            <v>13 days</v>
          </cell>
          <cell r="G257">
            <v>2010</v>
          </cell>
          <cell r="H257">
            <v>7</v>
          </cell>
          <cell r="I257">
            <v>13</v>
          </cell>
          <cell r="J257">
            <v>0</v>
          </cell>
          <cell r="K257" t="str">
            <v xml:space="preserve">BE </v>
          </cell>
          <cell r="L257">
            <v>0</v>
          </cell>
          <cell r="M257" t="str">
            <v>Convencional</v>
          </cell>
        </row>
        <row r="258">
          <cell r="A258" t="str">
            <v>MOR BD 01</v>
          </cell>
          <cell r="B258">
            <v>40556.708333333336</v>
          </cell>
          <cell r="C258">
            <v>40569.708333333336</v>
          </cell>
          <cell r="D258" t="str">
            <v>MORICHE BUFFER</v>
          </cell>
          <cell r="E258" t="str">
            <v>JD-1</v>
          </cell>
          <cell r="F258" t="str">
            <v>13 days</v>
          </cell>
          <cell r="G258">
            <v>2011</v>
          </cell>
          <cell r="H258">
            <v>1</v>
          </cell>
          <cell r="I258">
            <v>13</v>
          </cell>
          <cell r="J258">
            <v>0</v>
          </cell>
          <cell r="K258" t="str">
            <v xml:space="preserve">BD </v>
          </cell>
          <cell r="L258">
            <v>0</v>
          </cell>
          <cell r="M258" t="str">
            <v>Convencional</v>
          </cell>
        </row>
        <row r="259">
          <cell r="A259" t="str">
            <v>MOR BD 02</v>
          </cell>
          <cell r="B259">
            <v>40570.708333333336</v>
          </cell>
          <cell r="C259">
            <v>40583.708333333336</v>
          </cell>
          <cell r="D259" t="str">
            <v>MORICHE BUFFER</v>
          </cell>
          <cell r="E259" t="str">
            <v>JD-1</v>
          </cell>
          <cell r="F259" t="str">
            <v>13 days</v>
          </cell>
          <cell r="G259">
            <v>2011</v>
          </cell>
          <cell r="H259">
            <v>1</v>
          </cell>
          <cell r="I259">
            <v>13</v>
          </cell>
          <cell r="J259">
            <v>0</v>
          </cell>
          <cell r="K259" t="str">
            <v xml:space="preserve">BD </v>
          </cell>
          <cell r="L259">
            <v>0</v>
          </cell>
          <cell r="M259" t="str">
            <v>Convencional</v>
          </cell>
        </row>
        <row r="260">
          <cell r="A260" t="str">
            <v>MOR BD 03</v>
          </cell>
          <cell r="B260">
            <v>40584.708333333336</v>
          </cell>
          <cell r="C260">
            <v>40597.708333333336</v>
          </cell>
          <cell r="D260" t="str">
            <v>MORICHE BUFFER</v>
          </cell>
          <cell r="E260" t="str">
            <v>JD-1</v>
          </cell>
          <cell r="F260" t="str">
            <v>13 days</v>
          </cell>
          <cell r="G260">
            <v>2011</v>
          </cell>
          <cell r="H260">
            <v>2</v>
          </cell>
          <cell r="I260">
            <v>13</v>
          </cell>
          <cell r="J260">
            <v>0</v>
          </cell>
          <cell r="K260" t="str">
            <v xml:space="preserve">BD </v>
          </cell>
          <cell r="L260">
            <v>0</v>
          </cell>
          <cell r="M260" t="str">
            <v>Convencional</v>
          </cell>
        </row>
        <row r="261">
          <cell r="A261" t="str">
            <v>MOR BD 04</v>
          </cell>
          <cell r="B261">
            <v>40598.708333333336</v>
          </cell>
          <cell r="C261">
            <v>40611.708333333336</v>
          </cell>
          <cell r="D261" t="str">
            <v>MORICHE BUFFER</v>
          </cell>
          <cell r="E261" t="str">
            <v>JD-1</v>
          </cell>
          <cell r="F261" t="str">
            <v>13 days</v>
          </cell>
          <cell r="G261">
            <v>2011</v>
          </cell>
          <cell r="H261">
            <v>2</v>
          </cell>
          <cell r="I261">
            <v>13</v>
          </cell>
          <cell r="J261">
            <v>0</v>
          </cell>
          <cell r="K261" t="str">
            <v xml:space="preserve">BD </v>
          </cell>
          <cell r="L261">
            <v>0</v>
          </cell>
          <cell r="M261" t="str">
            <v>Convencional</v>
          </cell>
        </row>
        <row r="262">
          <cell r="A262" t="str">
            <v>MOR BD 05</v>
          </cell>
          <cell r="B262">
            <v>40612.708333333336</v>
          </cell>
          <cell r="C262">
            <v>40625.708333333336</v>
          </cell>
          <cell r="D262" t="str">
            <v>MORICHE BUFFER</v>
          </cell>
          <cell r="E262" t="str">
            <v>JD-1</v>
          </cell>
          <cell r="F262" t="str">
            <v>13 days</v>
          </cell>
          <cell r="G262">
            <v>2011</v>
          </cell>
          <cell r="H262">
            <v>3</v>
          </cell>
          <cell r="I262">
            <v>13</v>
          </cell>
          <cell r="J262">
            <v>0</v>
          </cell>
          <cell r="K262" t="str">
            <v xml:space="preserve">BD </v>
          </cell>
          <cell r="L262">
            <v>0</v>
          </cell>
          <cell r="M262" t="str">
            <v>Convencional</v>
          </cell>
        </row>
        <row r="263">
          <cell r="A263" t="str">
            <v>MOR BD 06</v>
          </cell>
          <cell r="B263">
            <v>40626.708333333336</v>
          </cell>
          <cell r="C263">
            <v>40639.708333333336</v>
          </cell>
          <cell r="D263" t="str">
            <v>MORICHE BUFFER</v>
          </cell>
          <cell r="E263" t="str">
            <v>JD-1</v>
          </cell>
          <cell r="F263" t="str">
            <v>13 days</v>
          </cell>
          <cell r="G263">
            <v>2011</v>
          </cell>
          <cell r="H263">
            <v>3</v>
          </cell>
          <cell r="I263">
            <v>13</v>
          </cell>
          <cell r="J263">
            <v>0</v>
          </cell>
          <cell r="K263" t="str">
            <v xml:space="preserve">BD </v>
          </cell>
          <cell r="L263">
            <v>0</v>
          </cell>
          <cell r="M263" t="str">
            <v>Convencional</v>
          </cell>
        </row>
        <row r="264">
          <cell r="A264" t="str">
            <v>MOR BD 07</v>
          </cell>
          <cell r="B264">
            <v>40640.708333333336</v>
          </cell>
          <cell r="C264">
            <v>40653.708333333336</v>
          </cell>
          <cell r="D264" t="str">
            <v>MORICHE BUFFER</v>
          </cell>
          <cell r="E264" t="str">
            <v>JD-1</v>
          </cell>
          <cell r="F264" t="str">
            <v>13 days</v>
          </cell>
          <cell r="G264">
            <v>2011</v>
          </cell>
          <cell r="H264">
            <v>4</v>
          </cell>
          <cell r="I264">
            <v>13</v>
          </cell>
          <cell r="J264">
            <v>0</v>
          </cell>
          <cell r="K264" t="str">
            <v xml:space="preserve">BD </v>
          </cell>
          <cell r="L264">
            <v>0</v>
          </cell>
          <cell r="M264" t="str">
            <v>Convencional</v>
          </cell>
        </row>
        <row r="265">
          <cell r="A265" t="str">
            <v>MOR BE 02</v>
          </cell>
          <cell r="B265">
            <v>40348.708333333336</v>
          </cell>
          <cell r="C265">
            <v>40361.708333333336</v>
          </cell>
          <cell r="D265" t="str">
            <v>MORICHE BUFFER</v>
          </cell>
          <cell r="E265" t="str">
            <v>MEC-4</v>
          </cell>
          <cell r="F265" t="str">
            <v>13 days</v>
          </cell>
          <cell r="G265">
            <v>2010</v>
          </cell>
          <cell r="H265">
            <v>6</v>
          </cell>
          <cell r="I265">
            <v>13</v>
          </cell>
          <cell r="J265">
            <v>0</v>
          </cell>
          <cell r="K265" t="str">
            <v xml:space="preserve">BE </v>
          </cell>
          <cell r="L265">
            <v>0</v>
          </cell>
          <cell r="M265" t="str">
            <v>Convencional</v>
          </cell>
        </row>
        <row r="266">
          <cell r="A266" t="str">
            <v>MOR BE 03</v>
          </cell>
          <cell r="B266">
            <v>40208.333333333336</v>
          </cell>
          <cell r="C266">
            <v>40221.333333333336</v>
          </cell>
          <cell r="D266" t="str">
            <v>MORICHE BUFFER</v>
          </cell>
          <cell r="E266" t="str">
            <v>JD-2</v>
          </cell>
          <cell r="F266" t="str">
            <v>13 days</v>
          </cell>
          <cell r="G266">
            <v>2010</v>
          </cell>
          <cell r="H266">
            <v>1</v>
          </cell>
          <cell r="I266">
            <v>13</v>
          </cell>
          <cell r="J266">
            <v>0</v>
          </cell>
          <cell r="K266" t="str">
            <v xml:space="preserve">BE </v>
          </cell>
          <cell r="L266">
            <v>1</v>
          </cell>
          <cell r="M266" t="str">
            <v>Convencional</v>
          </cell>
        </row>
        <row r="267">
          <cell r="A267" t="str">
            <v>MOR BE 04</v>
          </cell>
          <cell r="B267">
            <v>40362.708333333336</v>
          </cell>
          <cell r="C267">
            <v>40375.708333333336</v>
          </cell>
          <cell r="D267" t="str">
            <v>MORICHE BUFFER</v>
          </cell>
          <cell r="E267" t="str">
            <v>MEC-4</v>
          </cell>
          <cell r="F267" t="str">
            <v>13 days</v>
          </cell>
          <cell r="G267">
            <v>2010</v>
          </cell>
          <cell r="H267">
            <v>7</v>
          </cell>
          <cell r="I267">
            <v>13</v>
          </cell>
          <cell r="J267">
            <v>0</v>
          </cell>
          <cell r="K267" t="str">
            <v xml:space="preserve">BE </v>
          </cell>
          <cell r="L267">
            <v>0</v>
          </cell>
          <cell r="M267" t="str">
            <v>Convencional</v>
          </cell>
        </row>
        <row r="268">
          <cell r="A268" t="str">
            <v>MOR BE 05</v>
          </cell>
          <cell r="B268">
            <v>40189.333333333336</v>
          </cell>
          <cell r="C268">
            <v>40206.333333333336</v>
          </cell>
          <cell r="D268" t="str">
            <v>MORICHE BUFFER</v>
          </cell>
          <cell r="E268" t="str">
            <v>JD-2</v>
          </cell>
          <cell r="F268" t="str">
            <v>17 days</v>
          </cell>
          <cell r="G268">
            <v>2010</v>
          </cell>
          <cell r="H268">
            <v>1</v>
          </cell>
          <cell r="I268">
            <v>17</v>
          </cell>
          <cell r="J268">
            <v>0</v>
          </cell>
          <cell r="K268" t="str">
            <v xml:space="preserve">BE </v>
          </cell>
          <cell r="L268">
            <v>1</v>
          </cell>
          <cell r="M268" t="str">
            <v>Convencional</v>
          </cell>
        </row>
        <row r="269">
          <cell r="A269" t="str">
            <v>MOR BI 01</v>
          </cell>
          <cell r="B269">
            <v>40579.708333333336</v>
          </cell>
          <cell r="C269">
            <v>40592.708333333336</v>
          </cell>
          <cell r="D269" t="str">
            <v>MORICHE BUFFER</v>
          </cell>
          <cell r="E269" t="str">
            <v>JD-2</v>
          </cell>
          <cell r="F269" t="str">
            <v>13 days</v>
          </cell>
          <cell r="G269">
            <v>2011</v>
          </cell>
          <cell r="H269">
            <v>2</v>
          </cell>
          <cell r="I269">
            <v>13</v>
          </cell>
          <cell r="J269">
            <v>0</v>
          </cell>
          <cell r="K269" t="str">
            <v xml:space="preserve">BI </v>
          </cell>
          <cell r="L269">
            <v>0</v>
          </cell>
          <cell r="M269" t="str">
            <v>Convencional</v>
          </cell>
        </row>
        <row r="270">
          <cell r="A270" t="str">
            <v>MOR BF 01</v>
          </cell>
          <cell r="B270">
            <v>40558.708333333336</v>
          </cell>
          <cell r="C270">
            <v>40571.708333333336</v>
          </cell>
          <cell r="D270" t="str">
            <v>MORICHE BUFFER</v>
          </cell>
          <cell r="E270" t="str">
            <v>SNP-166</v>
          </cell>
          <cell r="F270" t="str">
            <v>13 days</v>
          </cell>
          <cell r="G270">
            <v>2011</v>
          </cell>
          <cell r="H270">
            <v>1</v>
          </cell>
          <cell r="I270">
            <v>13</v>
          </cell>
          <cell r="J270">
            <v>0</v>
          </cell>
          <cell r="K270" t="str">
            <v xml:space="preserve">BF </v>
          </cell>
          <cell r="L270">
            <v>0</v>
          </cell>
          <cell r="M270" t="str">
            <v>Convencional</v>
          </cell>
        </row>
        <row r="271">
          <cell r="A271" t="str">
            <v>MOR BF 02</v>
          </cell>
          <cell r="B271">
            <v>40572.708333333336</v>
          </cell>
          <cell r="C271">
            <v>40585.708333333336</v>
          </cell>
          <cell r="D271" t="str">
            <v>MORICHE BUFFER</v>
          </cell>
          <cell r="E271" t="str">
            <v>SNP-166</v>
          </cell>
          <cell r="F271" t="str">
            <v>13 days</v>
          </cell>
          <cell r="G271">
            <v>2011</v>
          </cell>
          <cell r="H271">
            <v>1</v>
          </cell>
          <cell r="I271">
            <v>13</v>
          </cell>
          <cell r="J271">
            <v>0</v>
          </cell>
          <cell r="K271" t="str">
            <v xml:space="preserve">BF </v>
          </cell>
          <cell r="L271">
            <v>0</v>
          </cell>
          <cell r="M271" t="str">
            <v>Convencional</v>
          </cell>
        </row>
        <row r="272">
          <cell r="A272" t="str">
            <v>MOR BF 03</v>
          </cell>
          <cell r="B272">
            <v>40586.708333333336</v>
          </cell>
          <cell r="C272">
            <v>40599.708333333336</v>
          </cell>
          <cell r="D272" t="str">
            <v>MORICHE BUFFER</v>
          </cell>
          <cell r="E272" t="str">
            <v>SNP-166</v>
          </cell>
          <cell r="F272" t="str">
            <v>13 days</v>
          </cell>
          <cell r="G272">
            <v>2011</v>
          </cell>
          <cell r="H272">
            <v>2</v>
          </cell>
          <cell r="I272">
            <v>13</v>
          </cell>
          <cell r="J272">
            <v>0</v>
          </cell>
          <cell r="K272" t="str">
            <v xml:space="preserve">BF </v>
          </cell>
          <cell r="L272">
            <v>0</v>
          </cell>
          <cell r="M272" t="str">
            <v>Convencional</v>
          </cell>
        </row>
        <row r="273">
          <cell r="A273" t="str">
            <v>MOR BF 04</v>
          </cell>
          <cell r="B273">
            <v>40600.708333333336</v>
          </cell>
          <cell r="C273">
            <v>40613.708333333336</v>
          </cell>
          <cell r="D273" t="str">
            <v>MORICHE BUFFER</v>
          </cell>
          <cell r="E273" t="str">
            <v>SNP-166</v>
          </cell>
          <cell r="F273" t="str">
            <v>13 days</v>
          </cell>
          <cell r="G273">
            <v>2011</v>
          </cell>
          <cell r="H273">
            <v>2</v>
          </cell>
          <cell r="I273">
            <v>13</v>
          </cell>
          <cell r="J273">
            <v>0</v>
          </cell>
          <cell r="K273" t="str">
            <v xml:space="preserve">BF </v>
          </cell>
          <cell r="L273">
            <v>0</v>
          </cell>
          <cell r="M273" t="str">
            <v>Convencional</v>
          </cell>
        </row>
        <row r="274">
          <cell r="A274" t="str">
            <v>MOR BF 05</v>
          </cell>
          <cell r="B274">
            <v>40614.708333333336</v>
          </cell>
          <cell r="C274">
            <v>40627.708333333336</v>
          </cell>
          <cell r="D274" t="str">
            <v>MORICHE BUFFER</v>
          </cell>
          <cell r="E274" t="str">
            <v>SNP-166</v>
          </cell>
          <cell r="F274" t="str">
            <v>13 days</v>
          </cell>
          <cell r="G274">
            <v>2011</v>
          </cell>
          <cell r="H274">
            <v>3</v>
          </cell>
          <cell r="I274">
            <v>13</v>
          </cell>
          <cell r="J274">
            <v>0</v>
          </cell>
          <cell r="K274" t="str">
            <v xml:space="preserve">BF </v>
          </cell>
          <cell r="L274">
            <v>0</v>
          </cell>
          <cell r="M274" t="str">
            <v>Convencional</v>
          </cell>
        </row>
        <row r="275">
          <cell r="A275" t="str">
            <v>MOR BF 06</v>
          </cell>
          <cell r="B275">
            <v>40628.708333333336</v>
          </cell>
          <cell r="C275">
            <v>40641.708333333336</v>
          </cell>
          <cell r="D275" t="str">
            <v>MORICHE BUFFER</v>
          </cell>
          <cell r="E275" t="str">
            <v>SNP-166</v>
          </cell>
          <cell r="F275" t="str">
            <v>13 days</v>
          </cell>
          <cell r="G275">
            <v>2011</v>
          </cell>
          <cell r="H275">
            <v>3</v>
          </cell>
          <cell r="I275">
            <v>13</v>
          </cell>
          <cell r="J275">
            <v>0</v>
          </cell>
          <cell r="K275" t="str">
            <v xml:space="preserve">BF </v>
          </cell>
          <cell r="L275">
            <v>0</v>
          </cell>
          <cell r="M275" t="str">
            <v>Convencional</v>
          </cell>
        </row>
        <row r="276">
          <cell r="A276" t="str">
            <v>MOR BG 01</v>
          </cell>
          <cell r="B276">
            <v>40577.333333333336</v>
          </cell>
          <cell r="C276">
            <v>40590.333333333336</v>
          </cell>
          <cell r="D276" t="str">
            <v>MORICHE BUFFER</v>
          </cell>
          <cell r="E276" t="str">
            <v>ADTR-1</v>
          </cell>
          <cell r="F276" t="str">
            <v>13 days</v>
          </cell>
          <cell r="G276">
            <v>2011</v>
          </cell>
          <cell r="H276">
            <v>2</v>
          </cell>
          <cell r="I276">
            <v>13</v>
          </cell>
          <cell r="J276">
            <v>0</v>
          </cell>
          <cell r="K276" t="str">
            <v xml:space="preserve">BG </v>
          </cell>
          <cell r="L276">
            <v>0</v>
          </cell>
          <cell r="M276" t="str">
            <v>Convencional</v>
          </cell>
        </row>
        <row r="277">
          <cell r="A277" t="str">
            <v>MOR BG 02</v>
          </cell>
          <cell r="B277">
            <v>40591.333333333336</v>
          </cell>
          <cell r="C277">
            <v>40604.333333333336</v>
          </cell>
          <cell r="D277" t="str">
            <v>MORICHE BUFFER</v>
          </cell>
          <cell r="E277" t="str">
            <v>ADTR-1</v>
          </cell>
          <cell r="F277" t="str">
            <v>13 days</v>
          </cell>
          <cell r="G277">
            <v>2011</v>
          </cell>
          <cell r="H277">
            <v>2</v>
          </cell>
          <cell r="I277">
            <v>13</v>
          </cell>
          <cell r="J277">
            <v>0</v>
          </cell>
          <cell r="K277" t="str">
            <v xml:space="preserve">BG </v>
          </cell>
          <cell r="L277">
            <v>0</v>
          </cell>
          <cell r="M277" t="str">
            <v>Convencional</v>
          </cell>
        </row>
        <row r="278">
          <cell r="A278" t="str">
            <v>MOR BG 03</v>
          </cell>
          <cell r="B278">
            <v>40605.333333333336</v>
          </cell>
          <cell r="C278">
            <v>40618.333333333336</v>
          </cell>
          <cell r="D278" t="str">
            <v>MORICHE BUFFER</v>
          </cell>
          <cell r="E278" t="str">
            <v>ADTR-1</v>
          </cell>
          <cell r="F278" t="str">
            <v>13 days</v>
          </cell>
          <cell r="G278">
            <v>2011</v>
          </cell>
          <cell r="H278">
            <v>3</v>
          </cell>
          <cell r="I278">
            <v>13</v>
          </cell>
          <cell r="J278">
            <v>0</v>
          </cell>
          <cell r="K278" t="str">
            <v xml:space="preserve">BG </v>
          </cell>
          <cell r="L278">
            <v>0</v>
          </cell>
          <cell r="M278" t="str">
            <v>Convencional</v>
          </cell>
        </row>
        <row r="279">
          <cell r="A279" t="str">
            <v>MOR BG 04</v>
          </cell>
          <cell r="B279">
            <v>40619.333333333336</v>
          </cell>
          <cell r="C279">
            <v>40632.333333333336</v>
          </cell>
          <cell r="D279" t="str">
            <v>MORICHE BUFFER</v>
          </cell>
          <cell r="E279" t="str">
            <v>ADTR-1</v>
          </cell>
          <cell r="F279" t="str">
            <v>13 days</v>
          </cell>
          <cell r="G279">
            <v>2011</v>
          </cell>
          <cell r="H279">
            <v>3</v>
          </cell>
          <cell r="I279">
            <v>13</v>
          </cell>
          <cell r="J279">
            <v>0</v>
          </cell>
          <cell r="K279" t="str">
            <v xml:space="preserve">BG </v>
          </cell>
          <cell r="L279">
            <v>0</v>
          </cell>
          <cell r="M279" t="str">
            <v>Convencional</v>
          </cell>
        </row>
        <row r="280">
          <cell r="A280" t="str">
            <v>MOR BG 05</v>
          </cell>
          <cell r="B280">
            <v>40633.333333333336</v>
          </cell>
          <cell r="C280">
            <v>40646.333333333336</v>
          </cell>
          <cell r="D280" t="str">
            <v>MORICHE BUFFER</v>
          </cell>
          <cell r="E280" t="str">
            <v>ADTR-1</v>
          </cell>
          <cell r="F280" t="str">
            <v>13 days</v>
          </cell>
          <cell r="G280">
            <v>2011</v>
          </cell>
          <cell r="H280">
            <v>3</v>
          </cell>
          <cell r="I280">
            <v>13</v>
          </cell>
          <cell r="J280">
            <v>0</v>
          </cell>
          <cell r="K280" t="str">
            <v xml:space="preserve">BG </v>
          </cell>
          <cell r="L280">
            <v>0</v>
          </cell>
          <cell r="M280" t="str">
            <v>Convencional</v>
          </cell>
        </row>
        <row r="281">
          <cell r="A281" t="str">
            <v>MOR BG 06</v>
          </cell>
          <cell r="B281">
            <v>40647.333333333336</v>
          </cell>
          <cell r="C281">
            <v>40660.333333333336</v>
          </cell>
          <cell r="D281" t="str">
            <v>MORICHE BUFFER</v>
          </cell>
          <cell r="E281" t="str">
            <v>ADTR-1</v>
          </cell>
          <cell r="F281" t="str">
            <v>13 days</v>
          </cell>
          <cell r="G281">
            <v>2011</v>
          </cell>
          <cell r="H281">
            <v>4</v>
          </cell>
          <cell r="I281">
            <v>13</v>
          </cell>
          <cell r="J281">
            <v>0</v>
          </cell>
          <cell r="K281" t="str">
            <v xml:space="preserve">BG </v>
          </cell>
          <cell r="L281">
            <v>0</v>
          </cell>
          <cell r="M281" t="str">
            <v>Convencional</v>
          </cell>
        </row>
        <row r="282">
          <cell r="A282" t="str">
            <v>MOR BH 01</v>
          </cell>
          <cell r="B282">
            <v>40491.333333333336</v>
          </cell>
          <cell r="C282">
            <v>40504.333333333336</v>
          </cell>
          <cell r="D282" t="str">
            <v>MORICHE BUFFER</v>
          </cell>
          <cell r="E282" t="str">
            <v>ADTR-1</v>
          </cell>
          <cell r="F282" t="str">
            <v>13 days</v>
          </cell>
          <cell r="G282">
            <v>2010</v>
          </cell>
          <cell r="H282">
            <v>11</v>
          </cell>
          <cell r="I282">
            <v>13</v>
          </cell>
          <cell r="J282">
            <v>0</v>
          </cell>
          <cell r="K282" t="str">
            <v xml:space="preserve">BH </v>
          </cell>
          <cell r="L282">
            <v>0</v>
          </cell>
          <cell r="M282" t="str">
            <v>Convencional</v>
          </cell>
        </row>
        <row r="283">
          <cell r="A283" t="str">
            <v>MOR BH 02</v>
          </cell>
          <cell r="B283">
            <v>40505.333333333336</v>
          </cell>
          <cell r="C283">
            <v>40518.333333333336</v>
          </cell>
          <cell r="D283" t="str">
            <v>MORICHE BUFFER</v>
          </cell>
          <cell r="E283" t="str">
            <v>ADTR-1</v>
          </cell>
          <cell r="F283" t="str">
            <v>13 days</v>
          </cell>
          <cell r="G283">
            <v>2010</v>
          </cell>
          <cell r="H283">
            <v>11</v>
          </cell>
          <cell r="I283">
            <v>13</v>
          </cell>
          <cell r="J283">
            <v>0</v>
          </cell>
          <cell r="K283" t="str">
            <v xml:space="preserve">BH </v>
          </cell>
          <cell r="L283">
            <v>0</v>
          </cell>
          <cell r="M283" t="str">
            <v>Convencional</v>
          </cell>
        </row>
        <row r="284">
          <cell r="A284" t="str">
            <v>MOR BH 03</v>
          </cell>
          <cell r="B284">
            <v>40519.333333333336</v>
          </cell>
          <cell r="C284">
            <v>40532.333333333336</v>
          </cell>
          <cell r="D284" t="str">
            <v>MORICHE BUFFER</v>
          </cell>
          <cell r="E284" t="str">
            <v>ADTR-1</v>
          </cell>
          <cell r="F284" t="str">
            <v>13 days</v>
          </cell>
          <cell r="G284">
            <v>2010</v>
          </cell>
          <cell r="H284">
            <v>12</v>
          </cell>
          <cell r="I284">
            <v>13</v>
          </cell>
          <cell r="J284">
            <v>0</v>
          </cell>
          <cell r="K284" t="str">
            <v xml:space="preserve">BH </v>
          </cell>
          <cell r="L284">
            <v>0</v>
          </cell>
          <cell r="M284" t="str">
            <v>Convencional</v>
          </cell>
        </row>
        <row r="285">
          <cell r="A285" t="str">
            <v>MOR BH 04</v>
          </cell>
          <cell r="B285">
            <v>40533.333333333336</v>
          </cell>
          <cell r="C285">
            <v>40546.333333333336</v>
          </cell>
          <cell r="D285" t="str">
            <v>MORICHE BUFFER</v>
          </cell>
          <cell r="E285" t="str">
            <v>ADTR-1</v>
          </cell>
          <cell r="F285" t="str">
            <v>13 days</v>
          </cell>
          <cell r="G285">
            <v>2010</v>
          </cell>
          <cell r="H285">
            <v>12</v>
          </cell>
          <cell r="I285">
            <v>13</v>
          </cell>
          <cell r="J285">
            <v>0</v>
          </cell>
          <cell r="K285" t="str">
            <v xml:space="preserve">BH </v>
          </cell>
          <cell r="L285">
            <v>0</v>
          </cell>
          <cell r="M285" t="str">
            <v>Convencional</v>
          </cell>
        </row>
        <row r="286">
          <cell r="A286" t="str">
            <v>MOR BH 05</v>
          </cell>
          <cell r="B286">
            <v>40547.333333333336</v>
          </cell>
          <cell r="C286">
            <v>40560.333333333336</v>
          </cell>
          <cell r="D286" t="str">
            <v>MORICHE BUFFER</v>
          </cell>
          <cell r="E286" t="str">
            <v>ADTR-1</v>
          </cell>
          <cell r="F286" t="str">
            <v>13 days</v>
          </cell>
          <cell r="G286">
            <v>2011</v>
          </cell>
          <cell r="H286">
            <v>1</v>
          </cell>
          <cell r="I286">
            <v>13</v>
          </cell>
          <cell r="J286">
            <v>0</v>
          </cell>
          <cell r="K286" t="str">
            <v xml:space="preserve">BH </v>
          </cell>
          <cell r="L286">
            <v>0</v>
          </cell>
          <cell r="M286" t="str">
            <v>Convencional</v>
          </cell>
        </row>
        <row r="287">
          <cell r="A287" t="str">
            <v>MOR BH 06</v>
          </cell>
          <cell r="B287">
            <v>40561.333333333336</v>
          </cell>
          <cell r="C287">
            <v>40574.333333333336</v>
          </cell>
          <cell r="D287" t="str">
            <v>MORICHE BUFFER</v>
          </cell>
          <cell r="E287" t="str">
            <v>ADTR-1</v>
          </cell>
          <cell r="F287" t="str">
            <v>13 days</v>
          </cell>
          <cell r="G287">
            <v>2011</v>
          </cell>
          <cell r="H287">
            <v>1</v>
          </cell>
          <cell r="I287">
            <v>13</v>
          </cell>
          <cell r="J287">
            <v>0</v>
          </cell>
          <cell r="K287" t="str">
            <v xml:space="preserve">BH </v>
          </cell>
          <cell r="L287">
            <v>0</v>
          </cell>
          <cell r="M287" t="str">
            <v>Convencional</v>
          </cell>
        </row>
        <row r="288">
          <cell r="A288" t="str">
            <v>MOR BI 02</v>
          </cell>
          <cell r="B288">
            <v>40593.708333333336</v>
          </cell>
          <cell r="C288">
            <v>40606.708333333336</v>
          </cell>
          <cell r="D288" t="str">
            <v>MORICHE BUFFER</v>
          </cell>
          <cell r="E288" t="str">
            <v>JD-2</v>
          </cell>
          <cell r="F288" t="str">
            <v>13 days</v>
          </cell>
          <cell r="G288">
            <v>2011</v>
          </cell>
          <cell r="H288">
            <v>2</v>
          </cell>
          <cell r="I288">
            <v>13</v>
          </cell>
          <cell r="J288">
            <v>0</v>
          </cell>
          <cell r="K288" t="str">
            <v xml:space="preserve">BI </v>
          </cell>
          <cell r="L288">
            <v>0</v>
          </cell>
          <cell r="M288" t="str">
            <v>Convencional</v>
          </cell>
        </row>
        <row r="289">
          <cell r="A289" t="str">
            <v>MOR BI 03</v>
          </cell>
          <cell r="B289">
            <v>40607.708333333336</v>
          </cell>
          <cell r="C289">
            <v>40620.708333333336</v>
          </cell>
          <cell r="D289" t="str">
            <v>MORICHE BUFFER</v>
          </cell>
          <cell r="E289" t="str">
            <v>JD-2</v>
          </cell>
          <cell r="F289" t="str">
            <v>13 days</v>
          </cell>
          <cell r="G289">
            <v>2011</v>
          </cell>
          <cell r="H289">
            <v>3</v>
          </cell>
          <cell r="I289">
            <v>13</v>
          </cell>
          <cell r="J289">
            <v>0</v>
          </cell>
          <cell r="K289" t="str">
            <v xml:space="preserve">BI </v>
          </cell>
          <cell r="L289">
            <v>0</v>
          </cell>
          <cell r="M289" t="str">
            <v>Convencional</v>
          </cell>
        </row>
        <row r="290">
          <cell r="A290" t="str">
            <v>MOR BI 04</v>
          </cell>
          <cell r="B290">
            <v>40621.708333333336</v>
          </cell>
          <cell r="C290">
            <v>40634.708333333336</v>
          </cell>
          <cell r="D290" t="str">
            <v>MORICHE BUFFER</v>
          </cell>
          <cell r="E290" t="str">
            <v>JD-2</v>
          </cell>
          <cell r="F290" t="str">
            <v>13 days</v>
          </cell>
          <cell r="G290">
            <v>2011</v>
          </cell>
          <cell r="H290">
            <v>3</v>
          </cell>
          <cell r="I290">
            <v>13</v>
          </cell>
          <cell r="J290">
            <v>0</v>
          </cell>
          <cell r="K290" t="str">
            <v xml:space="preserve">BI </v>
          </cell>
          <cell r="L290">
            <v>0</v>
          </cell>
          <cell r="M290" t="str">
            <v>Convencional</v>
          </cell>
        </row>
        <row r="291">
          <cell r="A291" t="str">
            <v>MOR BI 05</v>
          </cell>
          <cell r="B291">
            <v>40635.708333333336</v>
          </cell>
          <cell r="C291">
            <v>40648.708333333336</v>
          </cell>
          <cell r="D291" t="str">
            <v>MORICHE BUFFER</v>
          </cell>
          <cell r="E291" t="str">
            <v>JD-2</v>
          </cell>
          <cell r="F291" t="str">
            <v>13 days</v>
          </cell>
          <cell r="G291">
            <v>2011</v>
          </cell>
          <cell r="H291">
            <v>4</v>
          </cell>
          <cell r="I291">
            <v>13</v>
          </cell>
          <cell r="J291">
            <v>0</v>
          </cell>
          <cell r="K291" t="str">
            <v xml:space="preserve">BI </v>
          </cell>
          <cell r="L291">
            <v>0</v>
          </cell>
          <cell r="M291" t="str">
            <v>Convencional</v>
          </cell>
        </row>
        <row r="292">
          <cell r="A292" t="str">
            <v>MOR BI 06</v>
          </cell>
          <cell r="B292">
            <v>40649.708333333336</v>
          </cell>
          <cell r="C292">
            <v>40662.708333333336</v>
          </cell>
          <cell r="D292" t="str">
            <v>MORICHE BUFFER</v>
          </cell>
          <cell r="E292" t="str">
            <v>JD-2</v>
          </cell>
          <cell r="F292" t="str">
            <v>13 days</v>
          </cell>
          <cell r="G292">
            <v>2011</v>
          </cell>
          <cell r="H292">
            <v>4</v>
          </cell>
          <cell r="I292">
            <v>13</v>
          </cell>
          <cell r="J292">
            <v>0</v>
          </cell>
          <cell r="K292" t="str">
            <v xml:space="preserve">BI </v>
          </cell>
          <cell r="L292">
            <v>0</v>
          </cell>
          <cell r="M292" t="str">
            <v>Convencional</v>
          </cell>
        </row>
        <row r="293">
          <cell r="A293" t="str">
            <v>MOR BJ 01</v>
          </cell>
          <cell r="B293">
            <v>40347.708333333336</v>
          </cell>
          <cell r="C293">
            <v>40360.708333333336</v>
          </cell>
          <cell r="D293" t="str">
            <v>MORICHE BUFFER</v>
          </cell>
          <cell r="E293" t="str">
            <v>JD-2</v>
          </cell>
          <cell r="F293" t="str">
            <v>13 days</v>
          </cell>
          <cell r="G293">
            <v>2010</v>
          </cell>
          <cell r="H293">
            <v>6</v>
          </cell>
          <cell r="I293">
            <v>13</v>
          </cell>
          <cell r="J293">
            <v>0</v>
          </cell>
          <cell r="K293" t="str">
            <v xml:space="preserve">BJ </v>
          </cell>
          <cell r="L293">
            <v>0</v>
          </cell>
          <cell r="M293" t="str">
            <v>Convencional</v>
          </cell>
        </row>
        <row r="294">
          <cell r="A294" t="str">
            <v>MOR BJ 02</v>
          </cell>
          <cell r="B294">
            <v>40185.333333333336</v>
          </cell>
          <cell r="C294">
            <v>40199.333333333336</v>
          </cell>
          <cell r="D294" t="str">
            <v>MORICHE BUFFER</v>
          </cell>
          <cell r="E294" t="str">
            <v>MEC-3</v>
          </cell>
          <cell r="F294" t="str">
            <v>14 days</v>
          </cell>
          <cell r="G294">
            <v>2010</v>
          </cell>
          <cell r="H294">
            <v>1</v>
          </cell>
          <cell r="I294">
            <v>14</v>
          </cell>
          <cell r="J294">
            <v>0</v>
          </cell>
          <cell r="K294" t="str">
            <v xml:space="preserve">BJ </v>
          </cell>
          <cell r="L294">
            <v>1</v>
          </cell>
          <cell r="M294" t="str">
            <v>Convencional</v>
          </cell>
        </row>
        <row r="295">
          <cell r="A295" t="str">
            <v>MOR BJ 04</v>
          </cell>
          <cell r="B295">
            <v>40203.333333333336</v>
          </cell>
          <cell r="C295">
            <v>40216.333333333336</v>
          </cell>
          <cell r="D295" t="str">
            <v>MORICHE BUFFER</v>
          </cell>
          <cell r="E295" t="str">
            <v>MEC-3</v>
          </cell>
          <cell r="F295" t="str">
            <v>13 days</v>
          </cell>
          <cell r="G295">
            <v>2010</v>
          </cell>
          <cell r="H295">
            <v>1</v>
          </cell>
          <cell r="I295">
            <v>13</v>
          </cell>
          <cell r="J295">
            <v>0</v>
          </cell>
          <cell r="K295" t="str">
            <v xml:space="preserve">BJ </v>
          </cell>
          <cell r="L295">
            <v>1</v>
          </cell>
          <cell r="M295" t="str">
            <v>Convencional</v>
          </cell>
        </row>
        <row r="296">
          <cell r="A296" t="str">
            <v>MOR BJ 03</v>
          </cell>
          <cell r="B296">
            <v>40333.708333333336</v>
          </cell>
          <cell r="C296">
            <v>40346.708333333336</v>
          </cell>
          <cell r="D296" t="str">
            <v>MORICHE BUFFER</v>
          </cell>
          <cell r="E296" t="str">
            <v>JD-2</v>
          </cell>
          <cell r="F296" t="str">
            <v>13 days</v>
          </cell>
          <cell r="G296">
            <v>2010</v>
          </cell>
          <cell r="H296">
            <v>6</v>
          </cell>
          <cell r="I296">
            <v>13</v>
          </cell>
          <cell r="J296">
            <v>0</v>
          </cell>
          <cell r="K296" t="str">
            <v xml:space="preserve">BJ </v>
          </cell>
          <cell r="L296">
            <v>0</v>
          </cell>
          <cell r="M296" t="str">
            <v>Convencional</v>
          </cell>
        </row>
        <row r="297">
          <cell r="A297" t="str">
            <v>MOR BJ 05</v>
          </cell>
          <cell r="B297">
            <v>40361.708333333336</v>
          </cell>
          <cell r="C297">
            <v>40374.708333333336</v>
          </cell>
          <cell r="D297" t="str">
            <v>MORICHE BUFFER</v>
          </cell>
          <cell r="E297" t="str">
            <v>JD-2</v>
          </cell>
          <cell r="F297" t="str">
            <v>13 days</v>
          </cell>
          <cell r="G297">
            <v>2010</v>
          </cell>
          <cell r="H297">
            <v>7</v>
          </cell>
          <cell r="I297">
            <v>13</v>
          </cell>
          <cell r="J297">
            <v>0</v>
          </cell>
          <cell r="K297" t="str">
            <v xml:space="preserve">BJ </v>
          </cell>
          <cell r="L297">
            <v>0</v>
          </cell>
          <cell r="M297" t="str">
            <v>Convencional</v>
          </cell>
        </row>
        <row r="298">
          <cell r="A298" t="str">
            <v>MOR BK 03</v>
          </cell>
          <cell r="B298">
            <v>40188.333333333336</v>
          </cell>
          <cell r="C298">
            <v>40202.708333333336</v>
          </cell>
          <cell r="D298" t="str">
            <v>MORICHE BUFFER</v>
          </cell>
          <cell r="E298" t="str">
            <v>MEC-4</v>
          </cell>
          <cell r="F298" t="str">
            <v>14.38 days</v>
          </cell>
          <cell r="G298">
            <v>2010</v>
          </cell>
          <cell r="H298">
            <v>1</v>
          </cell>
          <cell r="I298">
            <v>14</v>
          </cell>
          <cell r="J298">
            <v>0</v>
          </cell>
          <cell r="K298" t="str">
            <v xml:space="preserve">BK </v>
          </cell>
          <cell r="L298">
            <v>1</v>
          </cell>
          <cell r="M298" t="str">
            <v>Convencional</v>
          </cell>
        </row>
        <row r="299">
          <cell r="A299" t="str">
            <v>MOR BK 08</v>
          </cell>
          <cell r="B299">
            <v>40206.333333333336</v>
          </cell>
          <cell r="C299">
            <v>40219.333333333336</v>
          </cell>
          <cell r="D299" t="str">
            <v>MORICHE BUFFER</v>
          </cell>
          <cell r="E299" t="str">
            <v>MEC-4</v>
          </cell>
          <cell r="F299" t="str">
            <v>13 days</v>
          </cell>
          <cell r="G299">
            <v>2010</v>
          </cell>
          <cell r="H299">
            <v>1</v>
          </cell>
          <cell r="I299">
            <v>13</v>
          </cell>
          <cell r="J299">
            <v>0</v>
          </cell>
          <cell r="K299" t="str">
            <v xml:space="preserve">BK </v>
          </cell>
          <cell r="L299">
            <v>1</v>
          </cell>
          <cell r="M299" t="str">
            <v>Convencional</v>
          </cell>
        </row>
        <row r="300">
          <cell r="A300" t="str">
            <v>MOR BR 01</v>
          </cell>
          <cell r="B300">
            <v>40393.708333333336</v>
          </cell>
          <cell r="C300">
            <v>40406.708333333336</v>
          </cell>
          <cell r="D300" t="str">
            <v>MORICHE BUFFER</v>
          </cell>
          <cell r="E300" t="str">
            <v>MEC-4</v>
          </cell>
          <cell r="F300" t="str">
            <v>13 days</v>
          </cell>
          <cell r="G300">
            <v>2010</v>
          </cell>
          <cell r="H300">
            <v>8</v>
          </cell>
          <cell r="I300">
            <v>13</v>
          </cell>
          <cell r="J300">
            <v>0</v>
          </cell>
          <cell r="K300" t="str">
            <v xml:space="preserve">BR </v>
          </cell>
          <cell r="L300">
            <v>0</v>
          </cell>
          <cell r="M300" t="str">
            <v>Convencional</v>
          </cell>
        </row>
        <row r="301">
          <cell r="A301" t="str">
            <v>MOR BK 01</v>
          </cell>
          <cell r="B301">
            <v>40399.708333333336</v>
          </cell>
          <cell r="C301">
            <v>40412.708333333336</v>
          </cell>
          <cell r="D301" t="str">
            <v>MORICHE BUFFER</v>
          </cell>
          <cell r="E301" t="str">
            <v>MEC-1</v>
          </cell>
          <cell r="F301" t="str">
            <v>13 days</v>
          </cell>
          <cell r="G301">
            <v>2010</v>
          </cell>
          <cell r="H301">
            <v>8</v>
          </cell>
          <cell r="I301">
            <v>13</v>
          </cell>
          <cell r="J301">
            <v>0</v>
          </cell>
          <cell r="K301" t="str">
            <v xml:space="preserve">BK </v>
          </cell>
          <cell r="L301">
            <v>0</v>
          </cell>
          <cell r="M301" t="str">
            <v>Convencional</v>
          </cell>
        </row>
        <row r="302">
          <cell r="A302" t="str">
            <v>MOR BK 04</v>
          </cell>
          <cell r="B302">
            <v>40413.708333333336</v>
          </cell>
          <cell r="C302">
            <v>40426.708333333336</v>
          </cell>
          <cell r="D302" t="str">
            <v>MORICHE BUFFER</v>
          </cell>
          <cell r="E302" t="str">
            <v>MEC-1</v>
          </cell>
          <cell r="F302" t="str">
            <v>13 days</v>
          </cell>
          <cell r="G302">
            <v>2010</v>
          </cell>
          <cell r="H302">
            <v>8</v>
          </cell>
          <cell r="I302">
            <v>13</v>
          </cell>
          <cell r="J302">
            <v>0</v>
          </cell>
          <cell r="K302" t="str">
            <v xml:space="preserve">BK </v>
          </cell>
          <cell r="L302">
            <v>0</v>
          </cell>
          <cell r="M302" t="str">
            <v>Convencional</v>
          </cell>
        </row>
        <row r="303">
          <cell r="A303" t="str">
            <v>MOR BK 05</v>
          </cell>
          <cell r="B303">
            <v>40427.708333333336</v>
          </cell>
          <cell r="C303">
            <v>40440.708333333336</v>
          </cell>
          <cell r="D303" t="str">
            <v>MORICHE BUFFER</v>
          </cell>
          <cell r="E303" t="str">
            <v>MEC-1</v>
          </cell>
          <cell r="F303" t="str">
            <v>13 days</v>
          </cell>
          <cell r="G303">
            <v>2010</v>
          </cell>
          <cell r="H303">
            <v>9</v>
          </cell>
          <cell r="I303">
            <v>13</v>
          </cell>
          <cell r="J303">
            <v>0</v>
          </cell>
          <cell r="K303" t="str">
            <v xml:space="preserve">BK </v>
          </cell>
          <cell r="L303">
            <v>0</v>
          </cell>
          <cell r="M303" t="str">
            <v>Convencional</v>
          </cell>
        </row>
        <row r="304">
          <cell r="A304" t="str">
            <v>MOR BK 06</v>
          </cell>
          <cell r="B304">
            <v>40441.708333333336</v>
          </cell>
          <cell r="C304">
            <v>40454.708333333336</v>
          </cell>
          <cell r="D304" t="str">
            <v>MORICHE BUFFER</v>
          </cell>
          <cell r="E304" t="str">
            <v>MEC-1</v>
          </cell>
          <cell r="F304" t="str">
            <v>13 days</v>
          </cell>
          <cell r="G304">
            <v>2010</v>
          </cell>
          <cell r="H304">
            <v>9</v>
          </cell>
          <cell r="I304">
            <v>13</v>
          </cell>
          <cell r="J304">
            <v>0</v>
          </cell>
          <cell r="K304" t="str">
            <v xml:space="preserve">BK </v>
          </cell>
          <cell r="L304">
            <v>0</v>
          </cell>
          <cell r="M304" t="str">
            <v>Convencional</v>
          </cell>
        </row>
        <row r="305">
          <cell r="A305" t="str">
            <v>MOR BK 07</v>
          </cell>
          <cell r="B305">
            <v>40455.708333333336</v>
          </cell>
          <cell r="C305">
            <v>40468.708333333336</v>
          </cell>
          <cell r="D305" t="str">
            <v>MORICHE BUFFER</v>
          </cell>
          <cell r="E305" t="str">
            <v>MEC-1</v>
          </cell>
          <cell r="F305" t="str">
            <v>13 days</v>
          </cell>
          <cell r="G305">
            <v>2010</v>
          </cell>
          <cell r="H305">
            <v>10</v>
          </cell>
          <cell r="I305">
            <v>13</v>
          </cell>
          <cell r="J305">
            <v>0</v>
          </cell>
          <cell r="K305" t="str">
            <v xml:space="preserve">BK </v>
          </cell>
          <cell r="L305">
            <v>0</v>
          </cell>
          <cell r="M305" t="str">
            <v>Convencional</v>
          </cell>
        </row>
        <row r="306">
          <cell r="A306" t="str">
            <v>MOR BK 02</v>
          </cell>
          <cell r="B306">
            <v>40469.708333333336</v>
          </cell>
          <cell r="C306">
            <v>40482.708333333336</v>
          </cell>
          <cell r="D306" t="str">
            <v>MORICHE BUFFER</v>
          </cell>
          <cell r="E306" t="str">
            <v>MEC-1</v>
          </cell>
          <cell r="F306" t="str">
            <v>13 days</v>
          </cell>
          <cell r="G306">
            <v>2010</v>
          </cell>
          <cell r="H306">
            <v>10</v>
          </cell>
          <cell r="I306">
            <v>13</v>
          </cell>
          <cell r="J306">
            <v>0</v>
          </cell>
          <cell r="K306" t="str">
            <v xml:space="preserve">BK </v>
          </cell>
          <cell r="L306">
            <v>0</v>
          </cell>
          <cell r="M306" t="str">
            <v>Convencional</v>
          </cell>
        </row>
        <row r="307">
          <cell r="A307" t="str">
            <v>MOR BK 09</v>
          </cell>
          <cell r="B307">
            <v>40483.708333333336</v>
          </cell>
          <cell r="C307">
            <v>40496.708333333336</v>
          </cell>
          <cell r="D307" t="str">
            <v>MORICHE BUFFER</v>
          </cell>
          <cell r="E307" t="str">
            <v>MEC-1</v>
          </cell>
          <cell r="F307" t="str">
            <v>13 days</v>
          </cell>
          <cell r="G307">
            <v>2010</v>
          </cell>
          <cell r="H307">
            <v>11</v>
          </cell>
          <cell r="I307">
            <v>13</v>
          </cell>
          <cell r="J307">
            <v>0</v>
          </cell>
          <cell r="K307" t="str">
            <v xml:space="preserve">BK </v>
          </cell>
          <cell r="L307">
            <v>0</v>
          </cell>
          <cell r="M307" t="str">
            <v>Convencional</v>
          </cell>
        </row>
        <row r="308">
          <cell r="A308" t="str">
            <v>MOR BL 01</v>
          </cell>
          <cell r="B308">
            <v>40484.708333333336</v>
          </cell>
          <cell r="C308">
            <v>40497.708333333336</v>
          </cell>
          <cell r="D308" t="str">
            <v>MORICHE BUFFER</v>
          </cell>
          <cell r="E308" t="str">
            <v>JD-1</v>
          </cell>
          <cell r="F308" t="str">
            <v>13 days</v>
          </cell>
          <cell r="G308">
            <v>2010</v>
          </cell>
          <cell r="H308">
            <v>11</v>
          </cell>
          <cell r="I308">
            <v>13</v>
          </cell>
          <cell r="J308">
            <v>0</v>
          </cell>
          <cell r="K308" t="str">
            <v xml:space="preserve">BL </v>
          </cell>
          <cell r="L308">
            <v>0</v>
          </cell>
          <cell r="M308" t="str">
            <v>Convencional</v>
          </cell>
        </row>
        <row r="309">
          <cell r="A309" t="str">
            <v>MOR BL 02</v>
          </cell>
          <cell r="B309">
            <v>40498.708333333336</v>
          </cell>
          <cell r="C309">
            <v>40511.708333333336</v>
          </cell>
          <cell r="D309" t="str">
            <v>MORICHE BUFFER</v>
          </cell>
          <cell r="E309" t="str">
            <v>JD-1</v>
          </cell>
          <cell r="F309" t="str">
            <v>13 days</v>
          </cell>
          <cell r="G309">
            <v>2010</v>
          </cell>
          <cell r="H309">
            <v>11</v>
          </cell>
          <cell r="I309">
            <v>13</v>
          </cell>
          <cell r="J309">
            <v>0</v>
          </cell>
          <cell r="K309" t="str">
            <v xml:space="preserve">BL </v>
          </cell>
          <cell r="L309">
            <v>0</v>
          </cell>
          <cell r="M309" t="str">
            <v>Convencional</v>
          </cell>
        </row>
        <row r="310">
          <cell r="A310" t="str">
            <v>MOR BL 03</v>
          </cell>
          <cell r="B310">
            <v>40512.708333333336</v>
          </cell>
          <cell r="C310">
            <v>40525.708333333336</v>
          </cell>
          <cell r="D310" t="str">
            <v>MORICHE BUFFER</v>
          </cell>
          <cell r="E310" t="str">
            <v>JD-1</v>
          </cell>
          <cell r="F310" t="str">
            <v>13 days</v>
          </cell>
          <cell r="G310">
            <v>2010</v>
          </cell>
          <cell r="H310">
            <v>11</v>
          </cell>
          <cell r="I310">
            <v>13</v>
          </cell>
          <cell r="J310">
            <v>0</v>
          </cell>
          <cell r="K310" t="str">
            <v xml:space="preserve">BL </v>
          </cell>
          <cell r="L310">
            <v>0</v>
          </cell>
          <cell r="M310" t="str">
            <v>Convencional</v>
          </cell>
        </row>
        <row r="311">
          <cell r="A311" t="str">
            <v>MOR BL 04</v>
          </cell>
          <cell r="B311">
            <v>40526.708333333336</v>
          </cell>
          <cell r="C311">
            <v>40539.708333333336</v>
          </cell>
          <cell r="D311" t="str">
            <v>MORICHE BUFFER</v>
          </cell>
          <cell r="E311" t="str">
            <v>JD-1</v>
          </cell>
          <cell r="F311" t="str">
            <v>13 days</v>
          </cell>
          <cell r="G311">
            <v>2010</v>
          </cell>
          <cell r="H311">
            <v>12</v>
          </cell>
          <cell r="I311">
            <v>13</v>
          </cell>
          <cell r="J311">
            <v>0</v>
          </cell>
          <cell r="K311" t="str">
            <v xml:space="preserve">BL </v>
          </cell>
          <cell r="L311">
            <v>0</v>
          </cell>
          <cell r="M311" t="str">
            <v>Convencional</v>
          </cell>
        </row>
        <row r="312">
          <cell r="A312" t="str">
            <v>MOR BL 05</v>
          </cell>
          <cell r="B312">
            <v>40540.708333333336</v>
          </cell>
          <cell r="C312">
            <v>40553.708333333336</v>
          </cell>
          <cell r="D312" t="str">
            <v>MORICHE BUFFER</v>
          </cell>
          <cell r="E312" t="str">
            <v>JD-1</v>
          </cell>
          <cell r="F312" t="str">
            <v>13 days</v>
          </cell>
          <cell r="G312">
            <v>2010</v>
          </cell>
          <cell r="H312">
            <v>12</v>
          </cell>
          <cell r="I312">
            <v>13</v>
          </cell>
          <cell r="J312">
            <v>0</v>
          </cell>
          <cell r="K312" t="str">
            <v xml:space="preserve">BL </v>
          </cell>
          <cell r="L312">
            <v>0</v>
          </cell>
          <cell r="M312" t="str">
            <v>Convencional</v>
          </cell>
        </row>
        <row r="313">
          <cell r="A313" t="str">
            <v>MOR BM 04</v>
          </cell>
          <cell r="B313">
            <v>40185.333333333336</v>
          </cell>
          <cell r="C313">
            <v>40198.333333333336</v>
          </cell>
          <cell r="D313" t="str">
            <v>MORICHE BUFFER</v>
          </cell>
          <cell r="E313" t="str">
            <v>MEC-2</v>
          </cell>
          <cell r="F313" t="str">
            <v>13 days</v>
          </cell>
          <cell r="G313">
            <v>2010</v>
          </cell>
          <cell r="H313">
            <v>1</v>
          </cell>
          <cell r="I313">
            <v>13</v>
          </cell>
          <cell r="J313">
            <v>0</v>
          </cell>
          <cell r="K313" t="str">
            <v xml:space="preserve">BM </v>
          </cell>
          <cell r="L313">
            <v>1</v>
          </cell>
          <cell r="M313" t="str">
            <v>Convencional</v>
          </cell>
        </row>
        <row r="314">
          <cell r="A314" t="str">
            <v>MOR BM 02</v>
          </cell>
          <cell r="B314">
            <v>40201.333333333336</v>
          </cell>
          <cell r="C314">
            <v>40214.333333333336</v>
          </cell>
          <cell r="D314" t="str">
            <v>MORICHE BUFFER</v>
          </cell>
          <cell r="E314" t="str">
            <v>MEC-2</v>
          </cell>
          <cell r="F314" t="str">
            <v>13 days</v>
          </cell>
          <cell r="G314">
            <v>2010</v>
          </cell>
          <cell r="H314">
            <v>1</v>
          </cell>
          <cell r="I314">
            <v>13</v>
          </cell>
          <cell r="J314">
            <v>0</v>
          </cell>
          <cell r="K314" t="str">
            <v xml:space="preserve">BM </v>
          </cell>
          <cell r="L314">
            <v>1</v>
          </cell>
          <cell r="M314" t="str">
            <v>Convencional</v>
          </cell>
        </row>
        <row r="315">
          <cell r="A315" t="str">
            <v>MOR BM 03</v>
          </cell>
          <cell r="B315">
            <v>40399.708333333336</v>
          </cell>
          <cell r="C315">
            <v>40412.708333333336</v>
          </cell>
          <cell r="D315" t="str">
            <v>MORICHE BUFFER</v>
          </cell>
          <cell r="E315" t="str">
            <v>SNP-1</v>
          </cell>
          <cell r="F315" t="str">
            <v>13 days</v>
          </cell>
          <cell r="G315">
            <v>2010</v>
          </cell>
          <cell r="H315">
            <v>8</v>
          </cell>
          <cell r="I315">
            <v>13</v>
          </cell>
          <cell r="J315">
            <v>0</v>
          </cell>
          <cell r="K315" t="str">
            <v xml:space="preserve">BM </v>
          </cell>
          <cell r="L315">
            <v>0</v>
          </cell>
          <cell r="M315" t="str">
            <v>Convencional</v>
          </cell>
        </row>
        <row r="316">
          <cell r="A316" t="str">
            <v>MOR BM 01</v>
          </cell>
          <cell r="B316">
            <v>40413.708333333336</v>
          </cell>
          <cell r="C316">
            <v>40426.708333333336</v>
          </cell>
          <cell r="D316" t="str">
            <v>MORICHE BUFFER</v>
          </cell>
          <cell r="E316" t="str">
            <v>SNP-1</v>
          </cell>
          <cell r="F316" t="str">
            <v>13 days</v>
          </cell>
          <cell r="G316">
            <v>2010</v>
          </cell>
          <cell r="H316">
            <v>8</v>
          </cell>
          <cell r="I316">
            <v>13</v>
          </cell>
          <cell r="J316">
            <v>0</v>
          </cell>
          <cell r="K316" t="str">
            <v xml:space="preserve">BM </v>
          </cell>
          <cell r="L316">
            <v>0</v>
          </cell>
          <cell r="M316" t="str">
            <v>Convencional</v>
          </cell>
        </row>
        <row r="317">
          <cell r="A317" t="str">
            <v>MOR BM 05</v>
          </cell>
          <cell r="B317">
            <v>40427.708333333336</v>
          </cell>
          <cell r="C317">
            <v>40440.708333333336</v>
          </cell>
          <cell r="D317" t="str">
            <v>MORICHE BUFFER</v>
          </cell>
          <cell r="E317" t="str">
            <v>SNP-1</v>
          </cell>
          <cell r="F317" t="str">
            <v>13 days</v>
          </cell>
          <cell r="G317">
            <v>2010</v>
          </cell>
          <cell r="H317">
            <v>9</v>
          </cell>
          <cell r="I317">
            <v>13</v>
          </cell>
          <cell r="J317">
            <v>0</v>
          </cell>
          <cell r="K317" t="str">
            <v xml:space="preserve">BM </v>
          </cell>
          <cell r="L317">
            <v>0</v>
          </cell>
          <cell r="M317" t="str">
            <v>Convencional</v>
          </cell>
        </row>
        <row r="318">
          <cell r="A318" t="str">
            <v>MOR BM 06</v>
          </cell>
          <cell r="B318">
            <v>40441.708333333336</v>
          </cell>
          <cell r="C318">
            <v>40454.708333333336</v>
          </cell>
          <cell r="D318" t="str">
            <v>MORICHE BUFFER</v>
          </cell>
          <cell r="E318" t="str">
            <v>SNP-1</v>
          </cell>
          <cell r="F318" t="str">
            <v>13 days</v>
          </cell>
          <cell r="G318">
            <v>2010</v>
          </cell>
          <cell r="H318">
            <v>9</v>
          </cell>
          <cell r="I318">
            <v>13</v>
          </cell>
          <cell r="J318">
            <v>0</v>
          </cell>
          <cell r="K318" t="str">
            <v xml:space="preserve">BM </v>
          </cell>
          <cell r="L318">
            <v>0</v>
          </cell>
          <cell r="M318" t="str">
            <v>Convencional</v>
          </cell>
        </row>
        <row r="319">
          <cell r="A319" t="str">
            <v>MOR BM 07</v>
          </cell>
          <cell r="B319">
            <v>40455.708333333336</v>
          </cell>
          <cell r="C319">
            <v>40468.708333333336</v>
          </cell>
          <cell r="D319" t="str">
            <v>MORICHE BUFFER</v>
          </cell>
          <cell r="E319" t="str">
            <v>SNP-1</v>
          </cell>
          <cell r="F319" t="str">
            <v>13 days</v>
          </cell>
          <cell r="G319">
            <v>2010</v>
          </cell>
          <cell r="H319">
            <v>10</v>
          </cell>
          <cell r="I319">
            <v>13</v>
          </cell>
          <cell r="J319">
            <v>0</v>
          </cell>
          <cell r="K319" t="str">
            <v xml:space="preserve">BM </v>
          </cell>
          <cell r="L319">
            <v>0</v>
          </cell>
          <cell r="M319" t="str">
            <v>Convencional</v>
          </cell>
        </row>
        <row r="320">
          <cell r="A320" t="str">
            <v>MOR BM 08</v>
          </cell>
          <cell r="B320">
            <v>40469.708333333336</v>
          </cell>
          <cell r="C320">
            <v>40482.708333333336</v>
          </cell>
          <cell r="D320" t="str">
            <v>MORICHE BUFFER</v>
          </cell>
          <cell r="E320" t="str">
            <v>SNP-1</v>
          </cell>
          <cell r="F320" t="str">
            <v>13 days</v>
          </cell>
          <cell r="G320">
            <v>2010</v>
          </cell>
          <cell r="H320">
            <v>10</v>
          </cell>
          <cell r="I320">
            <v>13</v>
          </cell>
          <cell r="J320">
            <v>0</v>
          </cell>
          <cell r="K320" t="str">
            <v xml:space="preserve">BM </v>
          </cell>
          <cell r="L320">
            <v>0</v>
          </cell>
          <cell r="M320" t="str">
            <v>Convencional</v>
          </cell>
        </row>
        <row r="321">
          <cell r="A321" t="str">
            <v>MOR BN 01</v>
          </cell>
          <cell r="B321">
            <v>40613.708333333336</v>
          </cell>
          <cell r="C321">
            <v>40626.708333333336</v>
          </cell>
          <cell r="D321" t="str">
            <v>MORICHE BUFFER</v>
          </cell>
          <cell r="E321" t="str">
            <v>MEC-1</v>
          </cell>
          <cell r="F321" t="str">
            <v>13 days</v>
          </cell>
          <cell r="G321">
            <v>2011</v>
          </cell>
          <cell r="H321">
            <v>3</v>
          </cell>
          <cell r="I321">
            <v>13</v>
          </cell>
          <cell r="J321">
            <v>0</v>
          </cell>
          <cell r="K321" t="str">
            <v xml:space="preserve">BN </v>
          </cell>
          <cell r="L321">
            <v>0</v>
          </cell>
          <cell r="M321" t="str">
            <v>Convencional</v>
          </cell>
        </row>
        <row r="322">
          <cell r="A322" t="str">
            <v>MOR BN 02</v>
          </cell>
          <cell r="B322">
            <v>40627.708333333336</v>
          </cell>
          <cell r="C322">
            <v>40640.708333333336</v>
          </cell>
          <cell r="D322" t="str">
            <v>MORICHE BUFFER</v>
          </cell>
          <cell r="E322" t="str">
            <v>MEC-1</v>
          </cell>
          <cell r="F322" t="str">
            <v>13 days</v>
          </cell>
          <cell r="G322">
            <v>2011</v>
          </cell>
          <cell r="H322">
            <v>3</v>
          </cell>
          <cell r="I322">
            <v>13</v>
          </cell>
          <cell r="J322">
            <v>0</v>
          </cell>
          <cell r="K322" t="str">
            <v xml:space="preserve">BN </v>
          </cell>
          <cell r="L322">
            <v>0</v>
          </cell>
          <cell r="M322" t="str">
            <v>Convencional</v>
          </cell>
        </row>
        <row r="323">
          <cell r="A323" t="str">
            <v>MOR BN 03</v>
          </cell>
          <cell r="B323">
            <v>40641.708333333336</v>
          </cell>
          <cell r="C323">
            <v>40654.708333333336</v>
          </cell>
          <cell r="D323" t="str">
            <v>MORICHE BUFFER</v>
          </cell>
          <cell r="E323" t="str">
            <v>MEC-1</v>
          </cell>
          <cell r="F323" t="str">
            <v>13 days</v>
          </cell>
          <cell r="G323">
            <v>2011</v>
          </cell>
          <cell r="H323">
            <v>4</v>
          </cell>
          <cell r="I323">
            <v>13</v>
          </cell>
          <cell r="J323">
            <v>0</v>
          </cell>
          <cell r="K323" t="str">
            <v xml:space="preserve">BN </v>
          </cell>
          <cell r="L323">
            <v>0</v>
          </cell>
          <cell r="M323" t="str">
            <v>Convencional</v>
          </cell>
        </row>
        <row r="324">
          <cell r="A324" t="str">
            <v>MOR BN 04</v>
          </cell>
          <cell r="B324">
            <v>40655.708333333336</v>
          </cell>
          <cell r="C324">
            <v>40668.708333333336</v>
          </cell>
          <cell r="D324" t="str">
            <v>MORICHE BUFFER</v>
          </cell>
          <cell r="E324" t="str">
            <v>MEC-1</v>
          </cell>
          <cell r="F324" t="str">
            <v>13 days</v>
          </cell>
          <cell r="G324">
            <v>2011</v>
          </cell>
          <cell r="H324">
            <v>4</v>
          </cell>
          <cell r="I324">
            <v>13</v>
          </cell>
          <cell r="J324">
            <v>0</v>
          </cell>
          <cell r="K324" t="str">
            <v xml:space="preserve">BN </v>
          </cell>
          <cell r="L324">
            <v>0</v>
          </cell>
          <cell r="M324" t="str">
            <v>Convencional</v>
          </cell>
        </row>
        <row r="325">
          <cell r="A325" t="str">
            <v>MOR BN 05</v>
          </cell>
          <cell r="B325">
            <v>40669.708333333336</v>
          </cell>
          <cell r="C325">
            <v>40682.708333333336</v>
          </cell>
          <cell r="D325" t="str">
            <v>MORICHE BUFFER</v>
          </cell>
          <cell r="E325" t="str">
            <v>MEC-1</v>
          </cell>
          <cell r="F325" t="str">
            <v>13 days</v>
          </cell>
          <cell r="G325">
            <v>2011</v>
          </cell>
          <cell r="H325">
            <v>5</v>
          </cell>
          <cell r="I325">
            <v>13</v>
          </cell>
          <cell r="J325">
            <v>0</v>
          </cell>
          <cell r="K325" t="str">
            <v xml:space="preserve">BN </v>
          </cell>
          <cell r="L325">
            <v>0</v>
          </cell>
          <cell r="M325" t="str">
            <v>Convencional</v>
          </cell>
        </row>
        <row r="326">
          <cell r="A326" t="str">
            <v>MOR BO 01</v>
          </cell>
          <cell r="B326">
            <v>40671.708333333336</v>
          </cell>
          <cell r="C326">
            <v>40684.708333333336</v>
          </cell>
          <cell r="D326" t="str">
            <v>MORICHE BUFFER</v>
          </cell>
          <cell r="E326" t="str">
            <v>SNP-1</v>
          </cell>
          <cell r="F326" t="str">
            <v>13 days</v>
          </cell>
          <cell r="G326">
            <v>2011</v>
          </cell>
          <cell r="H326">
            <v>5</v>
          </cell>
          <cell r="I326">
            <v>13</v>
          </cell>
          <cell r="J326">
            <v>0</v>
          </cell>
          <cell r="K326" t="str">
            <v xml:space="preserve">BO </v>
          </cell>
          <cell r="L326">
            <v>0</v>
          </cell>
          <cell r="M326" t="str">
            <v>Convencional</v>
          </cell>
        </row>
        <row r="327">
          <cell r="A327" t="str">
            <v>MOR BO 02</v>
          </cell>
          <cell r="B327">
            <v>40685.708333333336</v>
          </cell>
          <cell r="C327">
            <v>40698.708333333336</v>
          </cell>
          <cell r="D327" t="str">
            <v>MORICHE BUFFER</v>
          </cell>
          <cell r="E327" t="str">
            <v>SNP-1</v>
          </cell>
          <cell r="F327" t="str">
            <v>13 days</v>
          </cell>
          <cell r="G327">
            <v>2011</v>
          </cell>
          <cell r="H327">
            <v>5</v>
          </cell>
          <cell r="I327">
            <v>13</v>
          </cell>
          <cell r="J327">
            <v>0</v>
          </cell>
          <cell r="K327" t="str">
            <v xml:space="preserve">BO </v>
          </cell>
          <cell r="L327">
            <v>0</v>
          </cell>
          <cell r="M327" t="str">
            <v>Convencional</v>
          </cell>
        </row>
        <row r="328">
          <cell r="A328" t="str">
            <v>MOR BO 03</v>
          </cell>
          <cell r="B328">
            <v>40699.708333333336</v>
          </cell>
          <cell r="C328">
            <v>40712.708333333336</v>
          </cell>
          <cell r="D328" t="str">
            <v>MORICHE BUFFER</v>
          </cell>
          <cell r="E328" t="str">
            <v>SNP-1</v>
          </cell>
          <cell r="F328" t="str">
            <v>13 days</v>
          </cell>
          <cell r="G328">
            <v>2011</v>
          </cell>
          <cell r="H328">
            <v>6</v>
          </cell>
          <cell r="I328">
            <v>13</v>
          </cell>
          <cell r="J328">
            <v>0</v>
          </cell>
          <cell r="K328" t="str">
            <v xml:space="preserve">BO </v>
          </cell>
          <cell r="L328">
            <v>0</v>
          </cell>
          <cell r="M328" t="str">
            <v>Convencional</v>
          </cell>
        </row>
        <row r="329">
          <cell r="A329" t="str">
            <v>MOR BO 04</v>
          </cell>
          <cell r="B329">
            <v>40713.708333333336</v>
          </cell>
          <cell r="C329">
            <v>40726.708333333336</v>
          </cell>
          <cell r="D329" t="str">
            <v>MORICHE BUFFER</v>
          </cell>
          <cell r="E329" t="str">
            <v>SNP-1</v>
          </cell>
          <cell r="F329" t="str">
            <v>13 days</v>
          </cell>
          <cell r="G329">
            <v>2011</v>
          </cell>
          <cell r="H329">
            <v>6</v>
          </cell>
          <cell r="I329">
            <v>13</v>
          </cell>
          <cell r="J329">
            <v>0</v>
          </cell>
          <cell r="K329" t="str">
            <v xml:space="preserve">BO </v>
          </cell>
          <cell r="L329">
            <v>0</v>
          </cell>
          <cell r="M329" t="str">
            <v>Convencional</v>
          </cell>
        </row>
        <row r="330">
          <cell r="A330" t="str">
            <v>MOR BO 05</v>
          </cell>
          <cell r="B330">
            <v>40727.708333333336</v>
          </cell>
          <cell r="C330">
            <v>40740.708333333336</v>
          </cell>
          <cell r="D330" t="str">
            <v>MORICHE BUFFER</v>
          </cell>
          <cell r="E330" t="str">
            <v>SNP-1</v>
          </cell>
          <cell r="F330" t="str">
            <v>13 days</v>
          </cell>
          <cell r="G330">
            <v>2011</v>
          </cell>
          <cell r="H330">
            <v>7</v>
          </cell>
          <cell r="I330">
            <v>13</v>
          </cell>
          <cell r="J330">
            <v>0</v>
          </cell>
          <cell r="K330" t="str">
            <v xml:space="preserve">BO </v>
          </cell>
          <cell r="L330">
            <v>0</v>
          </cell>
          <cell r="M330" t="str">
            <v>Convencional</v>
          </cell>
        </row>
        <row r="331">
          <cell r="A331" t="str">
            <v>MOR BO 06</v>
          </cell>
          <cell r="B331">
            <v>40741.708333333336</v>
          </cell>
          <cell r="C331">
            <v>40754.708333333336</v>
          </cell>
          <cell r="D331" t="str">
            <v>MORICHE BUFFER</v>
          </cell>
          <cell r="E331" t="str">
            <v>SNP-1</v>
          </cell>
          <cell r="F331" t="str">
            <v>13 days</v>
          </cell>
          <cell r="G331">
            <v>2011</v>
          </cell>
          <cell r="H331">
            <v>7</v>
          </cell>
          <cell r="I331">
            <v>13</v>
          </cell>
          <cell r="J331">
            <v>0</v>
          </cell>
          <cell r="K331" t="str">
            <v xml:space="preserve">BO </v>
          </cell>
          <cell r="L331">
            <v>0</v>
          </cell>
          <cell r="M331" t="str">
            <v>Convencional</v>
          </cell>
        </row>
        <row r="332">
          <cell r="A332" t="str">
            <v>MOR BO 07</v>
          </cell>
          <cell r="B332">
            <v>40755.708333333336</v>
          </cell>
          <cell r="C332">
            <v>40768.708333333336</v>
          </cell>
          <cell r="D332" t="str">
            <v>MORICHE BUFFER</v>
          </cell>
          <cell r="E332" t="str">
            <v>SNP-1</v>
          </cell>
          <cell r="F332" t="str">
            <v>13 days</v>
          </cell>
          <cell r="G332">
            <v>2011</v>
          </cell>
          <cell r="H332">
            <v>7</v>
          </cell>
          <cell r="I332">
            <v>13</v>
          </cell>
          <cell r="J332">
            <v>0</v>
          </cell>
          <cell r="K332" t="str">
            <v xml:space="preserve">BO </v>
          </cell>
          <cell r="L332">
            <v>0</v>
          </cell>
          <cell r="M332" t="str">
            <v>Convencional</v>
          </cell>
        </row>
        <row r="333">
          <cell r="A333" t="str">
            <v>MOR BP 01</v>
          </cell>
          <cell r="B333">
            <v>40265.333333333336</v>
          </cell>
          <cell r="C333">
            <v>40278.333333333336</v>
          </cell>
          <cell r="D333" t="str">
            <v>MORICHE BUFFER</v>
          </cell>
          <cell r="E333" t="str">
            <v>MEC-3</v>
          </cell>
          <cell r="F333" t="str">
            <v>13 days</v>
          </cell>
          <cell r="G333">
            <v>2010</v>
          </cell>
          <cell r="H333">
            <v>3</v>
          </cell>
          <cell r="I333">
            <v>13</v>
          </cell>
          <cell r="J333">
            <v>0</v>
          </cell>
          <cell r="K333" t="str">
            <v xml:space="preserve">BP </v>
          </cell>
          <cell r="L333">
            <v>1</v>
          </cell>
          <cell r="M333" t="str">
            <v>Convencional</v>
          </cell>
        </row>
        <row r="334">
          <cell r="A334" t="str">
            <v>MOR BP 02</v>
          </cell>
          <cell r="B334">
            <v>40279.333333333336</v>
          </cell>
          <cell r="C334">
            <v>40292.333333333336</v>
          </cell>
          <cell r="D334" t="str">
            <v>MORICHE BUFFER</v>
          </cell>
          <cell r="E334" t="str">
            <v>MEC-3</v>
          </cell>
          <cell r="F334" t="str">
            <v>13 days</v>
          </cell>
          <cell r="G334">
            <v>2010</v>
          </cell>
          <cell r="H334">
            <v>4</v>
          </cell>
          <cell r="I334">
            <v>13</v>
          </cell>
          <cell r="J334">
            <v>0</v>
          </cell>
          <cell r="K334" t="str">
            <v xml:space="preserve">BP </v>
          </cell>
          <cell r="L334">
            <v>1</v>
          </cell>
          <cell r="M334" t="str">
            <v>Convencional</v>
          </cell>
        </row>
        <row r="335">
          <cell r="A335" t="str">
            <v>MOR BP 03</v>
          </cell>
          <cell r="B335">
            <v>40420.708333333336</v>
          </cell>
          <cell r="C335">
            <v>40433.708333333336</v>
          </cell>
          <cell r="D335" t="str">
            <v>MORICHE BUFFER</v>
          </cell>
          <cell r="E335" t="str">
            <v>SNP-2</v>
          </cell>
          <cell r="F335" t="str">
            <v>13 days</v>
          </cell>
          <cell r="G335">
            <v>2010</v>
          </cell>
          <cell r="H335">
            <v>8</v>
          </cell>
          <cell r="I335">
            <v>13</v>
          </cell>
          <cell r="J335">
            <v>0</v>
          </cell>
          <cell r="K335" t="str">
            <v xml:space="preserve">BP </v>
          </cell>
          <cell r="L335">
            <v>0</v>
          </cell>
          <cell r="M335" t="str">
            <v>Convencional</v>
          </cell>
        </row>
        <row r="336">
          <cell r="A336" t="str">
            <v>MOR BP 04</v>
          </cell>
          <cell r="B336">
            <v>40434.708333333336</v>
          </cell>
          <cell r="C336">
            <v>40447.708333333336</v>
          </cell>
          <cell r="D336" t="str">
            <v>MORICHE BUFFER</v>
          </cell>
          <cell r="E336" t="str">
            <v>SNP-2</v>
          </cell>
          <cell r="F336" t="str">
            <v>13 days</v>
          </cell>
          <cell r="G336">
            <v>2010</v>
          </cell>
          <cell r="H336">
            <v>9</v>
          </cell>
          <cell r="I336">
            <v>13</v>
          </cell>
          <cell r="J336">
            <v>0</v>
          </cell>
          <cell r="K336" t="str">
            <v xml:space="preserve">BP </v>
          </cell>
          <cell r="L336">
            <v>0</v>
          </cell>
          <cell r="M336" t="str">
            <v>Convencional</v>
          </cell>
        </row>
        <row r="337">
          <cell r="A337" t="str">
            <v>MOR BP 05</v>
          </cell>
          <cell r="B337">
            <v>40448.708333333336</v>
          </cell>
          <cell r="C337">
            <v>40461.708333333336</v>
          </cell>
          <cell r="D337" t="str">
            <v>MORICHE BUFFER</v>
          </cell>
          <cell r="E337" t="str">
            <v>SNP-2</v>
          </cell>
          <cell r="F337" t="str">
            <v>13 days</v>
          </cell>
          <cell r="G337">
            <v>2010</v>
          </cell>
          <cell r="H337">
            <v>9</v>
          </cell>
          <cell r="I337">
            <v>13</v>
          </cell>
          <cell r="J337">
            <v>0</v>
          </cell>
          <cell r="K337" t="str">
            <v xml:space="preserve">BP </v>
          </cell>
          <cell r="L337">
            <v>0</v>
          </cell>
          <cell r="M337" t="str">
            <v>Convencional</v>
          </cell>
        </row>
        <row r="338">
          <cell r="A338" t="str">
            <v>MOR BP 06</v>
          </cell>
          <cell r="B338">
            <v>40462.708333333336</v>
          </cell>
          <cell r="C338">
            <v>40475.708333333336</v>
          </cell>
          <cell r="D338" t="str">
            <v>MORICHE BUFFER</v>
          </cell>
          <cell r="E338" t="str">
            <v>SNP-2</v>
          </cell>
          <cell r="F338" t="str">
            <v>13 days</v>
          </cell>
          <cell r="G338">
            <v>2010</v>
          </cell>
          <cell r="H338">
            <v>10</v>
          </cell>
          <cell r="I338">
            <v>13</v>
          </cell>
          <cell r="J338">
            <v>0</v>
          </cell>
          <cell r="K338" t="str">
            <v xml:space="preserve">BP </v>
          </cell>
          <cell r="L338">
            <v>0</v>
          </cell>
          <cell r="M338" t="str">
            <v>Convencional</v>
          </cell>
        </row>
        <row r="339">
          <cell r="A339" t="str">
            <v>MOR BP 07</v>
          </cell>
          <cell r="B339">
            <v>40476.708333333336</v>
          </cell>
          <cell r="C339">
            <v>40489.708333333336</v>
          </cell>
          <cell r="D339" t="str">
            <v>MORICHE BUFFER</v>
          </cell>
          <cell r="E339" t="str">
            <v>SNP-2</v>
          </cell>
          <cell r="F339" t="str">
            <v>13 days</v>
          </cell>
          <cell r="G339">
            <v>2010</v>
          </cell>
          <cell r="H339">
            <v>10</v>
          </cell>
          <cell r="I339">
            <v>13</v>
          </cell>
          <cell r="J339">
            <v>0</v>
          </cell>
          <cell r="K339" t="str">
            <v xml:space="preserve">BP </v>
          </cell>
          <cell r="L339">
            <v>0</v>
          </cell>
          <cell r="M339" t="str">
            <v>Convencional</v>
          </cell>
        </row>
        <row r="340">
          <cell r="A340" t="str">
            <v>MOR BP 08</v>
          </cell>
          <cell r="B340">
            <v>40490.708333333336</v>
          </cell>
          <cell r="C340">
            <v>40503.708333333336</v>
          </cell>
          <cell r="D340" t="str">
            <v>MORICHE BUFFER</v>
          </cell>
          <cell r="E340" t="str">
            <v>SNP-2</v>
          </cell>
          <cell r="F340" t="str">
            <v>13 days</v>
          </cell>
          <cell r="G340">
            <v>2010</v>
          </cell>
          <cell r="H340">
            <v>11</v>
          </cell>
          <cell r="I340">
            <v>13</v>
          </cell>
          <cell r="J340">
            <v>0</v>
          </cell>
          <cell r="K340" t="str">
            <v xml:space="preserve">BP </v>
          </cell>
          <cell r="L340">
            <v>0</v>
          </cell>
          <cell r="M340" t="str">
            <v>Convencional</v>
          </cell>
        </row>
        <row r="341">
          <cell r="A341" t="str">
            <v>MOR BR 02</v>
          </cell>
          <cell r="B341">
            <v>40407.708333333336</v>
          </cell>
          <cell r="C341">
            <v>40420.708333333336</v>
          </cell>
          <cell r="D341" t="str">
            <v>MORICHE BUFFER</v>
          </cell>
          <cell r="E341" t="str">
            <v>MEC-4</v>
          </cell>
          <cell r="F341" t="str">
            <v>13 days</v>
          </cell>
          <cell r="G341">
            <v>2010</v>
          </cell>
          <cell r="H341">
            <v>8</v>
          </cell>
          <cell r="I341">
            <v>13</v>
          </cell>
          <cell r="J341">
            <v>0</v>
          </cell>
          <cell r="K341" t="str">
            <v xml:space="preserve">BR </v>
          </cell>
          <cell r="L341">
            <v>0</v>
          </cell>
          <cell r="M341" t="str">
            <v>Convencional</v>
          </cell>
        </row>
        <row r="342">
          <cell r="A342" t="str">
            <v>MOR BR 03</v>
          </cell>
          <cell r="B342">
            <v>40421.708333333336</v>
          </cell>
          <cell r="C342">
            <v>40434.708333333336</v>
          </cell>
          <cell r="D342" t="str">
            <v>MORICHE BUFFER</v>
          </cell>
          <cell r="E342" t="str">
            <v>MEC-4</v>
          </cell>
          <cell r="F342" t="str">
            <v>13 days</v>
          </cell>
          <cell r="G342">
            <v>2010</v>
          </cell>
          <cell r="H342">
            <v>8</v>
          </cell>
          <cell r="I342">
            <v>13</v>
          </cell>
          <cell r="J342">
            <v>0</v>
          </cell>
          <cell r="K342" t="str">
            <v xml:space="preserve">BR </v>
          </cell>
          <cell r="L342">
            <v>0</v>
          </cell>
          <cell r="M342" t="str">
            <v>Convencional</v>
          </cell>
        </row>
        <row r="343">
          <cell r="A343" t="str">
            <v>MOR BR 04</v>
          </cell>
          <cell r="B343">
            <v>40435.708333333336</v>
          </cell>
          <cell r="C343">
            <v>40448.708333333336</v>
          </cell>
          <cell r="D343" t="str">
            <v>MORICHE BUFFER</v>
          </cell>
          <cell r="E343" t="str">
            <v>MEC-4</v>
          </cell>
          <cell r="F343" t="str">
            <v>13 days</v>
          </cell>
          <cell r="G343">
            <v>2010</v>
          </cell>
          <cell r="H343">
            <v>9</v>
          </cell>
          <cell r="I343">
            <v>13</v>
          </cell>
          <cell r="J343">
            <v>0</v>
          </cell>
          <cell r="K343" t="str">
            <v xml:space="preserve">BR </v>
          </cell>
          <cell r="L343">
            <v>0</v>
          </cell>
          <cell r="M343" t="str">
            <v>Convencional</v>
          </cell>
        </row>
        <row r="344">
          <cell r="A344" t="str">
            <v>MOR BR 05</v>
          </cell>
          <cell r="B344">
            <v>40449.708333333336</v>
          </cell>
          <cell r="C344">
            <v>40462.708333333336</v>
          </cell>
          <cell r="D344" t="str">
            <v>MORICHE BUFFER</v>
          </cell>
          <cell r="E344" t="str">
            <v>MEC-4</v>
          </cell>
          <cell r="F344" t="str">
            <v>13 days</v>
          </cell>
          <cell r="G344">
            <v>2010</v>
          </cell>
          <cell r="H344">
            <v>9</v>
          </cell>
          <cell r="I344">
            <v>13</v>
          </cell>
          <cell r="J344">
            <v>0</v>
          </cell>
          <cell r="K344" t="str">
            <v xml:space="preserve">BR </v>
          </cell>
          <cell r="L344">
            <v>0</v>
          </cell>
          <cell r="M344" t="str">
            <v>Convencional</v>
          </cell>
        </row>
        <row r="345">
          <cell r="A345" t="str">
            <v>MOR BR 06</v>
          </cell>
          <cell r="B345">
            <v>40463.708333333336</v>
          </cell>
          <cell r="C345">
            <v>40476.708333333336</v>
          </cell>
          <cell r="D345" t="str">
            <v>MORICHE BUFFER</v>
          </cell>
          <cell r="E345" t="str">
            <v>MEC-4</v>
          </cell>
          <cell r="F345" t="str">
            <v>13 days</v>
          </cell>
          <cell r="G345">
            <v>2010</v>
          </cell>
          <cell r="H345">
            <v>10</v>
          </cell>
          <cell r="I345">
            <v>13</v>
          </cell>
          <cell r="J345">
            <v>0</v>
          </cell>
          <cell r="K345" t="str">
            <v xml:space="preserve">BR </v>
          </cell>
          <cell r="L345">
            <v>0</v>
          </cell>
          <cell r="M345" t="str">
            <v>Convencional</v>
          </cell>
        </row>
        <row r="346">
          <cell r="A346" t="str">
            <v>MOR BR 07</v>
          </cell>
          <cell r="B346">
            <v>40477.708333333336</v>
          </cell>
          <cell r="C346">
            <v>40490.708333333336</v>
          </cell>
          <cell r="D346" t="str">
            <v>MORICHE BUFFER</v>
          </cell>
          <cell r="E346" t="str">
            <v>MEC-4</v>
          </cell>
          <cell r="F346" t="str">
            <v>13 days</v>
          </cell>
          <cell r="G346">
            <v>2010</v>
          </cell>
          <cell r="H346">
            <v>10</v>
          </cell>
          <cell r="I346">
            <v>13</v>
          </cell>
          <cell r="J346">
            <v>0</v>
          </cell>
          <cell r="K346" t="str">
            <v xml:space="preserve">BR </v>
          </cell>
          <cell r="L346">
            <v>0</v>
          </cell>
          <cell r="M346" t="str">
            <v>Convencional</v>
          </cell>
        </row>
        <row r="347">
          <cell r="A347" t="str">
            <v>MOR BR 08</v>
          </cell>
          <cell r="B347">
            <v>40491.708333333336</v>
          </cell>
          <cell r="C347">
            <v>40504.708333333336</v>
          </cell>
          <cell r="D347" t="str">
            <v>MORICHE BUFFER</v>
          </cell>
          <cell r="E347" t="str">
            <v>MEC-4</v>
          </cell>
          <cell r="F347" t="str">
            <v>13 days</v>
          </cell>
          <cell r="G347">
            <v>2010</v>
          </cell>
          <cell r="H347">
            <v>11</v>
          </cell>
          <cell r="I347">
            <v>13</v>
          </cell>
          <cell r="J347">
            <v>0</v>
          </cell>
          <cell r="K347" t="str">
            <v xml:space="preserve">BR </v>
          </cell>
          <cell r="L347">
            <v>0</v>
          </cell>
          <cell r="M347" t="str">
            <v>Convencional</v>
          </cell>
        </row>
        <row r="348">
          <cell r="A348" t="str">
            <v>MOR BR 09</v>
          </cell>
          <cell r="B348">
            <v>40505.708333333336</v>
          </cell>
          <cell r="C348">
            <v>40518.708333333336</v>
          </cell>
          <cell r="D348" t="str">
            <v>MORICHE BUFFER</v>
          </cell>
          <cell r="E348" t="str">
            <v>MEC-4</v>
          </cell>
          <cell r="F348" t="str">
            <v>13 days</v>
          </cell>
          <cell r="G348">
            <v>2010</v>
          </cell>
          <cell r="H348">
            <v>11</v>
          </cell>
          <cell r="I348">
            <v>13</v>
          </cell>
          <cell r="J348">
            <v>0</v>
          </cell>
          <cell r="K348" t="str">
            <v xml:space="preserve">BR </v>
          </cell>
          <cell r="L348">
            <v>0</v>
          </cell>
          <cell r="M348" t="str">
            <v>Convencional</v>
          </cell>
        </row>
        <row r="349">
          <cell r="A349" t="str">
            <v>MOR T 05</v>
          </cell>
          <cell r="B349">
            <v>40252.333333333336</v>
          </cell>
          <cell r="C349">
            <v>40265.333333333336</v>
          </cell>
          <cell r="D349" t="str">
            <v>MORICHE BUFFER</v>
          </cell>
          <cell r="E349" t="str">
            <v>MEC-4</v>
          </cell>
          <cell r="F349" t="str">
            <v>13 days</v>
          </cell>
          <cell r="G349">
            <v>2010</v>
          </cell>
          <cell r="H349">
            <v>3</v>
          </cell>
          <cell r="I349">
            <v>13</v>
          </cell>
          <cell r="J349">
            <v>0</v>
          </cell>
          <cell r="K349" t="str">
            <v>T</v>
          </cell>
          <cell r="L349">
            <v>1</v>
          </cell>
          <cell r="M349" t="str">
            <v>Convencional</v>
          </cell>
        </row>
        <row r="350">
          <cell r="A350" t="str">
            <v>MOR BS 01</v>
          </cell>
          <cell r="B350">
            <v>40591.708333333336</v>
          </cell>
          <cell r="C350">
            <v>40604.708333333336</v>
          </cell>
          <cell r="D350" t="str">
            <v>MORICHE BUFFER</v>
          </cell>
          <cell r="E350" t="str">
            <v>MEC-2</v>
          </cell>
          <cell r="F350" t="str">
            <v>13 days</v>
          </cell>
          <cell r="G350">
            <v>2011</v>
          </cell>
          <cell r="H350">
            <v>2</v>
          </cell>
          <cell r="I350">
            <v>13</v>
          </cell>
          <cell r="J350">
            <v>0</v>
          </cell>
          <cell r="K350" t="str">
            <v xml:space="preserve">BS </v>
          </cell>
          <cell r="L350">
            <v>0</v>
          </cell>
          <cell r="M350" t="str">
            <v>Convencional</v>
          </cell>
        </row>
        <row r="351">
          <cell r="A351" t="str">
            <v>MOR BS 02</v>
          </cell>
          <cell r="B351">
            <v>40605.708333333336</v>
          </cell>
          <cell r="C351">
            <v>40618.708333333336</v>
          </cell>
          <cell r="D351" t="str">
            <v>MORICHE BUFFER</v>
          </cell>
          <cell r="E351" t="str">
            <v>MEC-2</v>
          </cell>
          <cell r="F351" t="str">
            <v>13 days</v>
          </cell>
          <cell r="G351">
            <v>2011</v>
          </cell>
          <cell r="H351">
            <v>3</v>
          </cell>
          <cell r="I351">
            <v>13</v>
          </cell>
          <cell r="J351">
            <v>0</v>
          </cell>
          <cell r="K351" t="str">
            <v xml:space="preserve">BS </v>
          </cell>
          <cell r="L351">
            <v>0</v>
          </cell>
          <cell r="M351" t="str">
            <v>Convencional</v>
          </cell>
        </row>
        <row r="352">
          <cell r="A352" t="str">
            <v>MOR BS 03</v>
          </cell>
          <cell r="B352">
            <v>40619.708333333336</v>
          </cell>
          <cell r="C352">
            <v>40632.708333333336</v>
          </cell>
          <cell r="D352" t="str">
            <v>MORICHE BUFFER</v>
          </cell>
          <cell r="E352" t="str">
            <v>MEC-2</v>
          </cell>
          <cell r="F352" t="str">
            <v>13 days</v>
          </cell>
          <cell r="G352">
            <v>2011</v>
          </cell>
          <cell r="H352">
            <v>3</v>
          </cell>
          <cell r="I352">
            <v>13</v>
          </cell>
          <cell r="J352">
            <v>0</v>
          </cell>
          <cell r="K352" t="str">
            <v xml:space="preserve">BS </v>
          </cell>
          <cell r="L352">
            <v>0</v>
          </cell>
          <cell r="M352" t="str">
            <v>Convencional</v>
          </cell>
        </row>
        <row r="353">
          <cell r="A353" t="str">
            <v>MOR BS 04</v>
          </cell>
          <cell r="B353">
            <v>40633.708333333336</v>
          </cell>
          <cell r="C353">
            <v>40646.708333333336</v>
          </cell>
          <cell r="D353" t="str">
            <v>MORICHE BUFFER</v>
          </cell>
          <cell r="E353" t="str">
            <v>MEC-2</v>
          </cell>
          <cell r="F353" t="str">
            <v>13 days</v>
          </cell>
          <cell r="G353">
            <v>2011</v>
          </cell>
          <cell r="H353">
            <v>3</v>
          </cell>
          <cell r="I353">
            <v>13</v>
          </cell>
          <cell r="J353">
            <v>0</v>
          </cell>
          <cell r="K353" t="str">
            <v>B</v>
          </cell>
          <cell r="L353">
            <v>0</v>
          </cell>
          <cell r="M353" t="str">
            <v>Convencional</v>
          </cell>
        </row>
        <row r="354">
          <cell r="A354" t="str">
            <v>MOR BS 05</v>
          </cell>
          <cell r="B354">
            <v>40647.708333333336</v>
          </cell>
          <cell r="C354">
            <v>40660.708333333336</v>
          </cell>
          <cell r="D354" t="str">
            <v>MORICHE BUFFER</v>
          </cell>
          <cell r="E354" t="str">
            <v>MEC-2</v>
          </cell>
          <cell r="F354" t="str">
            <v>13 days</v>
          </cell>
          <cell r="G354">
            <v>2011</v>
          </cell>
          <cell r="H354">
            <v>4</v>
          </cell>
          <cell r="I354">
            <v>13</v>
          </cell>
          <cell r="J354">
            <v>0</v>
          </cell>
          <cell r="K354" t="str">
            <v>B</v>
          </cell>
          <cell r="L354">
            <v>0</v>
          </cell>
          <cell r="M354" t="str">
            <v>Convencional</v>
          </cell>
        </row>
        <row r="355">
          <cell r="A355" t="str">
            <v>MOR BS 06</v>
          </cell>
          <cell r="B355">
            <v>40661.708333333336</v>
          </cell>
          <cell r="C355">
            <v>40674.708333333336</v>
          </cell>
          <cell r="D355" t="str">
            <v>MORICHE BUFFER</v>
          </cell>
          <cell r="E355" t="str">
            <v>MEC-2</v>
          </cell>
          <cell r="F355" t="str">
            <v>13 days</v>
          </cell>
          <cell r="G355">
            <v>2011</v>
          </cell>
          <cell r="H355">
            <v>4</v>
          </cell>
          <cell r="I355">
            <v>13</v>
          </cell>
          <cell r="J355">
            <v>0</v>
          </cell>
          <cell r="K355" t="str">
            <v>B</v>
          </cell>
          <cell r="L355">
            <v>0</v>
          </cell>
          <cell r="M355" t="str">
            <v>Convencional</v>
          </cell>
        </row>
        <row r="356">
          <cell r="A356" t="str">
            <v>MOR BS 07</v>
          </cell>
          <cell r="B356">
            <v>40675.708333333336</v>
          </cell>
          <cell r="C356">
            <v>40688.708333333336</v>
          </cell>
          <cell r="D356" t="str">
            <v>MORICHE BUFFER</v>
          </cell>
          <cell r="E356" t="str">
            <v>MEC-2</v>
          </cell>
          <cell r="F356" t="str">
            <v>13 days</v>
          </cell>
          <cell r="G356">
            <v>2011</v>
          </cell>
          <cell r="H356">
            <v>5</v>
          </cell>
          <cell r="I356">
            <v>13</v>
          </cell>
          <cell r="J356">
            <v>0</v>
          </cell>
          <cell r="K356" t="str">
            <v>B</v>
          </cell>
          <cell r="L356">
            <v>0</v>
          </cell>
          <cell r="M356" t="str">
            <v>Convencional</v>
          </cell>
        </row>
        <row r="357">
          <cell r="A357" t="str">
            <v>MOR BS 08</v>
          </cell>
          <cell r="B357">
            <v>40689.708333333336</v>
          </cell>
          <cell r="C357">
            <v>40702.708333333336</v>
          </cell>
          <cell r="D357" t="str">
            <v>MORICHE BUFFER</v>
          </cell>
          <cell r="E357" t="str">
            <v>MEC-2</v>
          </cell>
          <cell r="F357" t="str">
            <v>13 days</v>
          </cell>
          <cell r="G357">
            <v>2011</v>
          </cell>
          <cell r="H357">
            <v>5</v>
          </cell>
          <cell r="I357">
            <v>13</v>
          </cell>
          <cell r="J357">
            <v>0</v>
          </cell>
          <cell r="K357" t="str">
            <v>BS</v>
          </cell>
          <cell r="L357">
            <v>0</v>
          </cell>
          <cell r="M357" t="str">
            <v>Convencional</v>
          </cell>
        </row>
        <row r="358">
          <cell r="A358" t="str">
            <v>MOR BT 01</v>
          </cell>
          <cell r="B358">
            <v>40241.333333333336</v>
          </cell>
          <cell r="C358">
            <v>40254.333333333336</v>
          </cell>
          <cell r="D358" t="str">
            <v>MORICHE BUFFER</v>
          </cell>
          <cell r="E358" t="str">
            <v>JD-1</v>
          </cell>
          <cell r="F358" t="str">
            <v>13 days</v>
          </cell>
          <cell r="G358">
            <v>2010</v>
          </cell>
          <cell r="H358">
            <v>3</v>
          </cell>
          <cell r="I358">
            <v>13</v>
          </cell>
          <cell r="J358">
            <v>0</v>
          </cell>
          <cell r="K358" t="str">
            <v>B</v>
          </cell>
          <cell r="L358">
            <v>1</v>
          </cell>
          <cell r="M358" t="str">
            <v>Convencional</v>
          </cell>
        </row>
        <row r="359">
          <cell r="A359" t="str">
            <v>MOR BT 02</v>
          </cell>
          <cell r="B359">
            <v>40255.333333333336</v>
          </cell>
          <cell r="C359">
            <v>40268.333333333336</v>
          </cell>
          <cell r="D359" t="str">
            <v>MORICHE BUFFER</v>
          </cell>
          <cell r="E359" t="str">
            <v>JD-1</v>
          </cell>
          <cell r="F359" t="str">
            <v>13 days</v>
          </cell>
          <cell r="G359">
            <v>2010</v>
          </cell>
          <cell r="H359">
            <v>3</v>
          </cell>
          <cell r="I359">
            <v>13</v>
          </cell>
          <cell r="J359">
            <v>0</v>
          </cell>
          <cell r="K359" t="str">
            <v>BT</v>
          </cell>
          <cell r="L359">
            <v>1</v>
          </cell>
          <cell r="M359" t="str">
            <v>Convencional</v>
          </cell>
        </row>
        <row r="360">
          <cell r="A360" t="str">
            <v>VEL-N-45-1</v>
          </cell>
          <cell r="B360">
            <v>40261.708333333336</v>
          </cell>
          <cell r="C360">
            <v>40279.708333333336</v>
          </cell>
          <cell r="D360" t="str">
            <v>VELASQUEZ</v>
          </cell>
          <cell r="E360" t="str">
            <v>SNP-166</v>
          </cell>
          <cell r="F360" t="str">
            <v>18 days</v>
          </cell>
          <cell r="G360">
            <v>2010</v>
          </cell>
          <cell r="H360">
            <v>3</v>
          </cell>
          <cell r="I360">
            <v>18</v>
          </cell>
          <cell r="J360">
            <v>0</v>
          </cell>
          <cell r="K360" t="str">
            <v>VEL</v>
          </cell>
          <cell r="M360" t="str">
            <v>Convencional</v>
          </cell>
        </row>
        <row r="361">
          <cell r="A361" t="str">
            <v>VEL-N-45-3</v>
          </cell>
          <cell r="B361">
            <v>40290.708333333336</v>
          </cell>
          <cell r="C361">
            <v>40308.708333333336</v>
          </cell>
          <cell r="D361" t="str">
            <v>VELASQUEZ</v>
          </cell>
          <cell r="E361" t="str">
            <v>MEC-5</v>
          </cell>
          <cell r="F361" t="str">
            <v>18 days</v>
          </cell>
          <cell r="G361">
            <v>2010</v>
          </cell>
          <cell r="H361">
            <v>4</v>
          </cell>
          <cell r="I361">
            <v>18</v>
          </cell>
          <cell r="J361">
            <v>0</v>
          </cell>
          <cell r="K361" t="str">
            <v>VEL</v>
          </cell>
          <cell r="M361" t="str">
            <v>Convencional</v>
          </cell>
        </row>
        <row r="362">
          <cell r="A362" t="str">
            <v>VEL-N-45-4</v>
          </cell>
          <cell r="B362">
            <v>40313.708333333336</v>
          </cell>
          <cell r="C362">
            <v>40331.708333333336</v>
          </cell>
          <cell r="D362" t="str">
            <v>VELASQUEZ</v>
          </cell>
          <cell r="E362" t="str">
            <v>MEC-5</v>
          </cell>
          <cell r="F362" t="str">
            <v>18 days</v>
          </cell>
          <cell r="G362">
            <v>2010</v>
          </cell>
          <cell r="H362">
            <v>5</v>
          </cell>
          <cell r="I362">
            <v>18</v>
          </cell>
          <cell r="J362">
            <v>0</v>
          </cell>
          <cell r="K362" t="str">
            <v>VEL</v>
          </cell>
          <cell r="M362" t="str">
            <v>Convencional</v>
          </cell>
        </row>
        <row r="363">
          <cell r="A363" t="str">
            <v>VEL-N-48-3</v>
          </cell>
          <cell r="B363">
            <v>40267.708333333336</v>
          </cell>
          <cell r="C363">
            <v>40285.708333333336</v>
          </cell>
          <cell r="D363" t="str">
            <v>VELASQUEZ</v>
          </cell>
          <cell r="E363" t="str">
            <v>MEC-5</v>
          </cell>
          <cell r="F363" t="str">
            <v>18 days</v>
          </cell>
          <cell r="G363">
            <v>2010</v>
          </cell>
          <cell r="H363">
            <v>3</v>
          </cell>
          <cell r="I363">
            <v>18</v>
          </cell>
          <cell r="J363">
            <v>0</v>
          </cell>
          <cell r="K363" t="str">
            <v>VEL</v>
          </cell>
          <cell r="M363" t="str">
            <v>Convencional</v>
          </cell>
        </row>
        <row r="364">
          <cell r="A364" t="str">
            <v>VEL-N-48-7</v>
          </cell>
          <cell r="B364">
            <v>40284.708333333336</v>
          </cell>
          <cell r="C364">
            <v>40302.708333333336</v>
          </cell>
          <cell r="D364" t="str">
            <v>VELASQUEZ</v>
          </cell>
          <cell r="E364" t="str">
            <v>SNP-166</v>
          </cell>
          <cell r="F364" t="str">
            <v>18 days</v>
          </cell>
          <cell r="G364">
            <v>2010</v>
          </cell>
          <cell r="H364">
            <v>4</v>
          </cell>
          <cell r="I364">
            <v>18</v>
          </cell>
          <cell r="J364">
            <v>0</v>
          </cell>
          <cell r="K364" t="str">
            <v>VEL</v>
          </cell>
          <cell r="M364" t="str">
            <v>Convencional</v>
          </cell>
        </row>
        <row r="365">
          <cell r="K365">
            <v>0</v>
          </cell>
        </row>
        <row r="367">
          <cell r="B367">
            <v>152</v>
          </cell>
          <cell r="L367">
            <v>41</v>
          </cell>
        </row>
        <row r="368">
          <cell r="B368">
            <v>8</v>
          </cell>
        </row>
        <row r="369">
          <cell r="E369">
            <v>13</v>
          </cell>
        </row>
        <row r="370">
          <cell r="B370">
            <v>136</v>
          </cell>
        </row>
      </sheetData>
      <sheetData sheetId="1">
        <row r="5">
          <cell r="I5" t="str">
            <v>A</v>
          </cell>
          <cell r="J5">
            <v>40237.708333333336</v>
          </cell>
          <cell r="K5">
            <v>40264.708333333336</v>
          </cell>
          <cell r="Q5" t="str">
            <v>AC</v>
          </cell>
          <cell r="R5">
            <v>40485.708333333336</v>
          </cell>
          <cell r="S5">
            <v>40526.708333333336</v>
          </cell>
          <cell r="Y5" t="str">
            <v>PH03</v>
          </cell>
          <cell r="Z5">
            <v>40270.708333333336</v>
          </cell>
          <cell r="AA5">
            <v>40311.708333333336</v>
          </cell>
          <cell r="AG5" t="str">
            <v>AH</v>
          </cell>
          <cell r="AH5">
            <v>40318.708333333336</v>
          </cell>
          <cell r="AI5">
            <v>40454.708333333336</v>
          </cell>
        </row>
        <row r="6">
          <cell r="I6" t="str">
            <v>AA</v>
          </cell>
          <cell r="J6">
            <v>40284.333333333336</v>
          </cell>
          <cell r="K6">
            <v>40297.333333333336</v>
          </cell>
          <cell r="Q6" t="str">
            <v>AD</v>
          </cell>
          <cell r="R6">
            <v>40499.708333333336</v>
          </cell>
          <cell r="S6">
            <v>40610.708333333336</v>
          </cell>
          <cell r="Y6" t="str">
            <v>PH05</v>
          </cell>
          <cell r="Z6">
            <v>40270.708333333336</v>
          </cell>
          <cell r="AA6">
            <v>40325.708333333336</v>
          </cell>
          <cell r="AG6" t="str">
            <v>AL</v>
          </cell>
          <cell r="AH6">
            <v>40347.708333333336</v>
          </cell>
          <cell r="AI6">
            <v>40503.708333333336</v>
          </cell>
        </row>
        <row r="7">
          <cell r="I7" t="str">
            <v>AC</v>
          </cell>
          <cell r="J7">
            <v>40254.333333333336</v>
          </cell>
          <cell r="K7">
            <v>40281.333333333336</v>
          </cell>
          <cell r="Q7" t="str">
            <v>AE</v>
          </cell>
          <cell r="R7">
            <v>40685.708333333336</v>
          </cell>
          <cell r="S7">
            <v>40740.708333333336</v>
          </cell>
          <cell r="Y7" t="str">
            <v>PH07</v>
          </cell>
          <cell r="Z7">
            <v>40180.333333333336</v>
          </cell>
          <cell r="AA7">
            <v>40262.708333333336</v>
          </cell>
          <cell r="AG7" t="str">
            <v>AQ</v>
          </cell>
          <cell r="AH7">
            <v>40301.708333333336</v>
          </cell>
          <cell r="AI7">
            <v>40314.708333333336</v>
          </cell>
        </row>
        <row r="8">
          <cell r="I8" t="str">
            <v>AH2</v>
          </cell>
          <cell r="J8">
            <v>40224.333333333336</v>
          </cell>
          <cell r="K8">
            <v>40251.333333333336</v>
          </cell>
          <cell r="Q8" t="str">
            <v>AF</v>
          </cell>
          <cell r="R8">
            <v>40353.708333333336</v>
          </cell>
          <cell r="S8">
            <v>40422.708333333336</v>
          </cell>
          <cell r="Y8" t="str">
            <v>PH-C</v>
          </cell>
          <cell r="Z8">
            <v>40175.333333333336</v>
          </cell>
          <cell r="AA8">
            <v>40239.708333333336</v>
          </cell>
          <cell r="AG8" t="str">
            <v>AK</v>
          </cell>
          <cell r="AH8">
            <v>40459.708333333336</v>
          </cell>
          <cell r="AI8">
            <v>40555.708333333336</v>
          </cell>
        </row>
        <row r="9">
          <cell r="I9" t="str">
            <v xml:space="preserve">AI </v>
          </cell>
          <cell r="J9">
            <v>40263.333333333336</v>
          </cell>
          <cell r="K9">
            <v>40290.333333333336</v>
          </cell>
          <cell r="Q9" t="str">
            <v>AH2</v>
          </cell>
          <cell r="R9">
            <v>40333.708333333336</v>
          </cell>
          <cell r="S9">
            <v>40374.708333333336</v>
          </cell>
          <cell r="Y9" t="str">
            <v>INYECTOR E</v>
          </cell>
          <cell r="Z9">
            <v>40377.708333333336</v>
          </cell>
          <cell r="AA9">
            <v>40390.708333333336</v>
          </cell>
          <cell r="AG9" t="str">
            <v>Total Min of START</v>
          </cell>
          <cell r="AH9">
            <v>40301.708333333336</v>
          </cell>
          <cell r="AI9">
            <v>40555.708333333336</v>
          </cell>
        </row>
        <row r="10">
          <cell r="I10" t="str">
            <v>AN2</v>
          </cell>
          <cell r="J10">
            <v>40217.333333333336</v>
          </cell>
          <cell r="K10">
            <v>40244.333333333336</v>
          </cell>
          <cell r="Q10" t="str">
            <v xml:space="preserve">AI </v>
          </cell>
          <cell r="R10">
            <v>40384.708333333336</v>
          </cell>
          <cell r="S10">
            <v>40481.708333333336</v>
          </cell>
          <cell r="Y10" t="str">
            <v>INYECTOR F</v>
          </cell>
          <cell r="Z10">
            <v>40469.708333333336</v>
          </cell>
          <cell r="AA10">
            <v>40482.708333333336</v>
          </cell>
          <cell r="AG10">
            <v>0</v>
          </cell>
          <cell r="AH10">
            <v>0</v>
          </cell>
          <cell r="AI10">
            <v>0</v>
          </cell>
        </row>
        <row r="11">
          <cell r="I11" t="str">
            <v xml:space="preserve">AU </v>
          </cell>
          <cell r="J11">
            <v>40224.333333333336</v>
          </cell>
          <cell r="K11">
            <v>40251.333333333336</v>
          </cell>
          <cell r="Q11" t="str">
            <v xml:space="preserve">AJ </v>
          </cell>
          <cell r="R11">
            <v>40546.708333333336</v>
          </cell>
          <cell r="S11">
            <v>40601.708333333336</v>
          </cell>
          <cell r="Y11" t="str">
            <v>INYECTOR G</v>
          </cell>
          <cell r="Z11">
            <v>40353.708333333336</v>
          </cell>
          <cell r="AA11">
            <v>40366.708333333336</v>
          </cell>
          <cell r="AG11">
            <v>0</v>
          </cell>
          <cell r="AH11">
            <v>0</v>
          </cell>
          <cell r="AI11">
            <v>0</v>
          </cell>
        </row>
        <row r="12">
          <cell r="I12" t="str">
            <v xml:space="preserve">AW </v>
          </cell>
          <cell r="J12">
            <v>40211.333333333336</v>
          </cell>
          <cell r="K12">
            <v>40238.333333333336</v>
          </cell>
          <cell r="Q12" t="str">
            <v xml:space="preserve">AK </v>
          </cell>
          <cell r="R12">
            <v>40506.708333333336</v>
          </cell>
          <cell r="S12">
            <v>40645.708333333336</v>
          </cell>
        </row>
        <row r="13">
          <cell r="I13" t="str">
            <v xml:space="preserve">AY </v>
          </cell>
          <cell r="J13">
            <v>40219.333333333336</v>
          </cell>
          <cell r="K13">
            <v>40246.333333333336</v>
          </cell>
          <cell r="Q13" t="str">
            <v xml:space="preserve">AL </v>
          </cell>
          <cell r="R13">
            <v>40673.708333333336</v>
          </cell>
          <cell r="S13">
            <v>40784.708333333336</v>
          </cell>
        </row>
        <row r="14">
          <cell r="I14" t="str">
            <v xml:space="preserve">BA </v>
          </cell>
          <cell r="J14">
            <v>40221.708333333336</v>
          </cell>
          <cell r="K14">
            <v>40248.708333333336</v>
          </cell>
          <cell r="Q14" t="str">
            <v xml:space="preserve">AN </v>
          </cell>
          <cell r="R14">
            <v>40663.708333333336</v>
          </cell>
          <cell r="S14">
            <v>40760.708333333336</v>
          </cell>
        </row>
        <row r="15">
          <cell r="I15" t="str">
            <v xml:space="preserve">BB </v>
          </cell>
          <cell r="J15">
            <v>40221.708333333336</v>
          </cell>
          <cell r="K15">
            <v>40234.708333333336</v>
          </cell>
          <cell r="Q15" t="str">
            <v>AN2</v>
          </cell>
          <cell r="R15">
            <v>40303.708333333336</v>
          </cell>
          <cell r="S15">
            <v>40316.708333333336</v>
          </cell>
        </row>
        <row r="16">
          <cell r="I16" t="str">
            <v xml:space="preserve">BE </v>
          </cell>
          <cell r="J16">
            <v>40189.333333333336</v>
          </cell>
          <cell r="K16">
            <v>40221.333333333336</v>
          </cell>
          <cell r="Q16" t="str">
            <v xml:space="preserve">AO </v>
          </cell>
          <cell r="R16">
            <v>40604.708333333336</v>
          </cell>
          <cell r="S16">
            <v>40729.708333333336</v>
          </cell>
        </row>
        <row r="17">
          <cell r="I17" t="str">
            <v xml:space="preserve">BJ </v>
          </cell>
          <cell r="J17">
            <v>40185.333333333336</v>
          </cell>
          <cell r="K17">
            <v>40216.333333333336</v>
          </cell>
          <cell r="Q17" t="str">
            <v xml:space="preserve">AQ </v>
          </cell>
          <cell r="R17">
            <v>40529.708333333336</v>
          </cell>
          <cell r="S17">
            <v>40668.708333333336</v>
          </cell>
        </row>
        <row r="18">
          <cell r="I18" t="str">
            <v xml:space="preserve">BK </v>
          </cell>
          <cell r="J18">
            <v>40188.333333333336</v>
          </cell>
          <cell r="K18">
            <v>40219.333333333336</v>
          </cell>
          <cell r="Q18" t="str">
            <v xml:space="preserve">AR </v>
          </cell>
          <cell r="R18">
            <v>40648.708333333336</v>
          </cell>
          <cell r="S18">
            <v>40717.708333333336</v>
          </cell>
        </row>
        <row r="19">
          <cell r="I19" t="str">
            <v xml:space="preserve">BM </v>
          </cell>
          <cell r="J19">
            <v>40185.333333333336</v>
          </cell>
          <cell r="K19">
            <v>40214.333333333336</v>
          </cell>
          <cell r="Q19" t="str">
            <v xml:space="preserve">AS </v>
          </cell>
          <cell r="R19">
            <v>40656.708333333336</v>
          </cell>
          <cell r="S19">
            <v>40697.708333333336</v>
          </cell>
        </row>
        <row r="20">
          <cell r="I20" t="str">
            <v xml:space="preserve">BP </v>
          </cell>
          <cell r="J20">
            <v>40265.333333333336</v>
          </cell>
          <cell r="K20">
            <v>40292.333333333336</v>
          </cell>
          <cell r="Q20" t="str">
            <v xml:space="preserve">AT </v>
          </cell>
          <cell r="R20">
            <v>40545.708333333336</v>
          </cell>
          <cell r="S20">
            <v>40670.708333333336</v>
          </cell>
        </row>
        <row r="21">
          <cell r="I21" t="str">
            <v>W</v>
          </cell>
          <cell r="J21">
            <v>40254.333333333336</v>
          </cell>
          <cell r="K21">
            <v>40281.333333333336</v>
          </cell>
          <cell r="Q21" t="str">
            <v xml:space="preserve">AU </v>
          </cell>
          <cell r="R21">
            <v>40391.708333333336</v>
          </cell>
          <cell r="S21">
            <v>40474.708333333336</v>
          </cell>
        </row>
        <row r="22">
          <cell r="I22" t="str">
            <v>P</v>
          </cell>
          <cell r="J22">
            <v>40251.708333333336</v>
          </cell>
          <cell r="K22">
            <v>40264.708333333336</v>
          </cell>
          <cell r="Q22" t="str">
            <v xml:space="preserve">AW </v>
          </cell>
          <cell r="R22">
            <v>40477.708333333336</v>
          </cell>
          <cell r="S22">
            <v>40588.708333333336</v>
          </cell>
        </row>
        <row r="23">
          <cell r="I23" t="str">
            <v>T</v>
          </cell>
          <cell r="J23">
            <v>40252.333333333336</v>
          </cell>
          <cell r="K23">
            <v>40265.333333333336</v>
          </cell>
          <cell r="Q23" t="str">
            <v xml:space="preserve">AX </v>
          </cell>
          <cell r="R23">
            <v>40663.333333333336</v>
          </cell>
          <cell r="S23">
            <v>40788.333333333336</v>
          </cell>
        </row>
        <row r="24">
          <cell r="I24" t="str">
            <v>U</v>
          </cell>
          <cell r="J24">
            <v>40247.333333333336</v>
          </cell>
          <cell r="K24">
            <v>40260.333333333336</v>
          </cell>
          <cell r="Q24" t="str">
            <v xml:space="preserve">AY </v>
          </cell>
          <cell r="R24">
            <v>40393.708333333336</v>
          </cell>
          <cell r="S24">
            <v>40476.708333333336</v>
          </cell>
        </row>
        <row r="25">
          <cell r="I25" t="str">
            <v xml:space="preserve">Y </v>
          </cell>
          <cell r="J25">
            <v>40270.708333333336</v>
          </cell>
          <cell r="K25">
            <v>40283.708333333336</v>
          </cell>
          <cell r="Q25" t="str">
            <v xml:space="preserve">AZ </v>
          </cell>
          <cell r="R25">
            <v>40665.708333333336</v>
          </cell>
          <cell r="S25">
            <v>40776.708333333336</v>
          </cell>
        </row>
        <row r="26">
          <cell r="I26" t="str">
            <v xml:space="preserve">AG </v>
          </cell>
          <cell r="J26">
            <v>40222.333333333336</v>
          </cell>
          <cell r="K26">
            <v>40249.333333333336</v>
          </cell>
          <cell r="Q26" t="str">
            <v xml:space="preserve">BA </v>
          </cell>
          <cell r="R26">
            <v>40479.708333333336</v>
          </cell>
          <cell r="S26">
            <v>40576.708333333336</v>
          </cell>
        </row>
        <row r="27">
          <cell r="I27" t="str">
            <v>D</v>
          </cell>
          <cell r="J27">
            <v>40249.333333333336</v>
          </cell>
          <cell r="K27">
            <v>40262.333333333336</v>
          </cell>
          <cell r="Q27" t="str">
            <v xml:space="preserve">BB </v>
          </cell>
          <cell r="R27">
            <v>40348.708333333336</v>
          </cell>
          <cell r="S27">
            <v>40417.708333333336</v>
          </cell>
        </row>
        <row r="28">
          <cell r="I28" t="str">
            <v>B</v>
          </cell>
          <cell r="J28">
            <v>40241.333333333336</v>
          </cell>
          <cell r="K28">
            <v>40254.333333333336</v>
          </cell>
          <cell r="Q28" t="str">
            <v xml:space="preserve">BC </v>
          </cell>
          <cell r="R28">
            <v>40521.708333333336</v>
          </cell>
          <cell r="S28">
            <v>40660.708333333336</v>
          </cell>
        </row>
        <row r="29">
          <cell r="I29" t="str">
            <v>BT</v>
          </cell>
          <cell r="J29">
            <v>40255.333333333336</v>
          </cell>
          <cell r="K29">
            <v>40268.333333333336</v>
          </cell>
          <cell r="Q29" t="str">
            <v xml:space="preserve">BD </v>
          </cell>
          <cell r="R29">
            <v>40556.708333333336</v>
          </cell>
          <cell r="S29">
            <v>40653.708333333336</v>
          </cell>
        </row>
        <row r="30">
          <cell r="I30" t="str">
            <v>Total Min of START</v>
          </cell>
          <cell r="J30">
            <v>40185.333333333336</v>
          </cell>
          <cell r="K30">
            <v>40297.333333333336</v>
          </cell>
          <cell r="Q30" t="str">
            <v xml:space="preserve">BE </v>
          </cell>
          <cell r="R30">
            <v>40348.708333333336</v>
          </cell>
          <cell r="S30">
            <v>40389.708333333336</v>
          </cell>
        </row>
        <row r="31">
          <cell r="Q31" t="str">
            <v xml:space="preserve">BF </v>
          </cell>
          <cell r="R31">
            <v>40558.708333333336</v>
          </cell>
          <cell r="S31">
            <v>40641.708333333336</v>
          </cell>
        </row>
        <row r="32">
          <cell r="Q32" t="str">
            <v xml:space="preserve">BG </v>
          </cell>
          <cell r="R32">
            <v>40577.333333333336</v>
          </cell>
          <cell r="S32">
            <v>40660.333333333336</v>
          </cell>
        </row>
        <row r="33">
          <cell r="Q33" t="str">
            <v xml:space="preserve">BH </v>
          </cell>
          <cell r="R33">
            <v>40491.333333333336</v>
          </cell>
          <cell r="S33">
            <v>40574.333333333336</v>
          </cell>
        </row>
        <row r="34">
          <cell r="Q34" t="str">
            <v xml:space="preserve">BI </v>
          </cell>
          <cell r="R34">
            <v>40579.708333333336</v>
          </cell>
          <cell r="S34">
            <v>40662.708333333336</v>
          </cell>
        </row>
        <row r="35">
          <cell r="Q35" t="str">
            <v xml:space="preserve">BJ </v>
          </cell>
          <cell r="R35">
            <v>40333.708333333336</v>
          </cell>
          <cell r="S35">
            <v>40374.708333333336</v>
          </cell>
        </row>
        <row r="36">
          <cell r="Q36" t="str">
            <v xml:space="preserve">BK </v>
          </cell>
          <cell r="R36">
            <v>40399.708333333336</v>
          </cell>
          <cell r="S36">
            <v>40496.708333333336</v>
          </cell>
        </row>
        <row r="37">
          <cell r="Q37" t="str">
            <v xml:space="preserve">BL </v>
          </cell>
          <cell r="R37">
            <v>40484.708333333336</v>
          </cell>
          <cell r="S37">
            <v>40553.708333333336</v>
          </cell>
        </row>
        <row r="38">
          <cell r="Q38" t="str">
            <v xml:space="preserve">BM </v>
          </cell>
          <cell r="R38">
            <v>40399.708333333336</v>
          </cell>
          <cell r="S38">
            <v>40482.708333333336</v>
          </cell>
        </row>
        <row r="39">
          <cell r="Q39" t="str">
            <v xml:space="preserve">BN </v>
          </cell>
          <cell r="R39">
            <v>40613.708333333336</v>
          </cell>
          <cell r="S39">
            <v>40682.708333333336</v>
          </cell>
        </row>
        <row r="40">
          <cell r="Q40" t="str">
            <v xml:space="preserve">BO </v>
          </cell>
          <cell r="R40">
            <v>40671.708333333336</v>
          </cell>
          <cell r="S40">
            <v>40768.708333333336</v>
          </cell>
        </row>
        <row r="41">
          <cell r="Q41" t="str">
            <v xml:space="preserve">BP </v>
          </cell>
          <cell r="R41">
            <v>40420.708333333336</v>
          </cell>
          <cell r="S41">
            <v>40503.708333333336</v>
          </cell>
        </row>
        <row r="42">
          <cell r="Q42" t="str">
            <v xml:space="preserve">BR </v>
          </cell>
          <cell r="R42">
            <v>40393.708333333336</v>
          </cell>
          <cell r="S42">
            <v>40518.708333333336</v>
          </cell>
        </row>
        <row r="43">
          <cell r="Q43" t="str">
            <v xml:space="preserve">BS </v>
          </cell>
          <cell r="R43">
            <v>40591.708333333336</v>
          </cell>
          <cell r="S43">
            <v>40632.708333333336</v>
          </cell>
        </row>
        <row r="44">
          <cell r="Q44" t="str">
            <v xml:space="preserve">AG </v>
          </cell>
          <cell r="R44">
            <v>40447.333333333336</v>
          </cell>
          <cell r="S44">
            <v>40488.333333333336</v>
          </cell>
        </row>
        <row r="45">
          <cell r="Q45" t="str">
            <v xml:space="preserve">AF </v>
          </cell>
          <cell r="R45">
            <v>40423.708333333336</v>
          </cell>
          <cell r="S45">
            <v>40464.708333333336</v>
          </cell>
        </row>
        <row r="46">
          <cell r="Q46" t="str">
            <v>B</v>
          </cell>
          <cell r="R46">
            <v>40633.708333333336</v>
          </cell>
          <cell r="S46">
            <v>40688.708333333336</v>
          </cell>
        </row>
        <row r="47">
          <cell r="Q47" t="str">
            <v>BS</v>
          </cell>
          <cell r="R47">
            <v>40689.708333333336</v>
          </cell>
          <cell r="S47">
            <v>40702.708333333336</v>
          </cell>
        </row>
      </sheetData>
      <sheetData sheetId="2">
        <row r="1">
          <cell r="A1" t="str">
            <v>WELL</v>
          </cell>
        </row>
      </sheetData>
      <sheetData sheetId="3">
        <row r="5">
          <cell r="I5" t="str">
            <v>A</v>
          </cell>
        </row>
      </sheetData>
      <sheetData sheetId="4"/>
      <sheetData sheetId="5"/>
      <sheetData sheetId="6">
        <row r="1">
          <cell r="A1" t="str">
            <v>WELL</v>
          </cell>
        </row>
      </sheetData>
      <sheetData sheetId="7">
        <row r="5">
          <cell r="I5" t="str">
            <v>A</v>
          </cell>
        </row>
      </sheetData>
      <sheetData sheetId="8"/>
      <sheetData sheetId="9"/>
      <sheetData sheetId="10"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URCES"/>
      <sheetName val="SUMMARY NEW CLASS"/>
      <sheetName val="OCTOBER FLC GFO"/>
      <sheetName val="SUMMARY NET LC"/>
      <sheetName val="SUMM CASH COSTS"/>
      <sheetName val="SUMMARY NET"/>
      <sheetName val="SUMMARY GROSS"/>
      <sheetName val="SUMMARY PC NET"/>
      <sheetName val="SUMM CASH COSTS PC"/>
      <sheetName val="Detalle"/>
      <sheetName val="Pivot_Table"/>
    </sheetNames>
    <sheetDataSet>
      <sheetData sheetId="0" refreshError="1">
        <row r="4">
          <cell r="J4" t="str">
            <v>A Lifting Costs Field - Wellwork</v>
          </cell>
        </row>
        <row r="5">
          <cell r="J5" t="str">
            <v>B Lifting Costs Field - Integrity</v>
          </cell>
        </row>
        <row r="6">
          <cell r="J6" t="str">
            <v>C Lifting Costs Field - Other</v>
          </cell>
        </row>
        <row r="7">
          <cell r="J7" t="str">
            <v>D Lifting Non Field - BU Support</v>
          </cell>
        </row>
        <row r="8">
          <cell r="J8" t="str">
            <v>E Lifting Non Field - Other Support (Charge-ins)</v>
          </cell>
        </row>
        <row r="9">
          <cell r="J9" t="str">
            <v>F Lifting Costs Non Field UT allocation - Costs</v>
          </cell>
        </row>
        <row r="10">
          <cell r="J10" t="str">
            <v>G Special Items - Cash Expense</v>
          </cell>
        </row>
        <row r="11">
          <cell r="J11" t="str">
            <v>M&amp;T Costs - Tariffs</v>
          </cell>
        </row>
        <row r="12">
          <cell r="J12" t="str">
            <v>Exp G&amp;G Other</v>
          </cell>
        </row>
        <row r="13">
          <cell r="J13" t="str">
            <v>Other CC</v>
          </cell>
        </row>
        <row r="14">
          <cell r="J14" t="str">
            <v>G Midstream &amp; Transp Opex</v>
          </cell>
        </row>
        <row r="67">
          <cell r="B67" t="str">
            <v>FIELD MGMT</v>
          </cell>
        </row>
        <row r="68">
          <cell r="B68" t="str">
            <v>ADMIN</v>
          </cell>
        </row>
        <row r="69">
          <cell r="B69" t="str">
            <v>INTEGRITY</v>
          </cell>
        </row>
        <row r="70">
          <cell r="B70" t="str">
            <v>OPERATIONS</v>
          </cell>
        </row>
        <row r="71">
          <cell r="B71" t="str">
            <v>WEO NWW</v>
          </cell>
        </row>
        <row r="72">
          <cell r="B72" t="str">
            <v>WEO WW</v>
          </cell>
        </row>
        <row r="73">
          <cell r="B73" t="str">
            <v>MAINTENANCE</v>
          </cell>
        </row>
        <row r="74">
          <cell r="B74" t="str">
            <v>HSE</v>
          </cell>
        </row>
        <row r="75">
          <cell r="B75" t="str">
            <v>GAP</v>
          </cell>
        </row>
        <row r="76">
          <cell r="B76" t="str">
            <v>F SUPP ALLOCATION</v>
          </cell>
        </row>
        <row r="77">
          <cell r="B77" t="str">
            <v>P&amp;O ALLOCATION</v>
          </cell>
        </row>
        <row r="78">
          <cell r="B78" t="str">
            <v>UPSTREAM ALLOCATION</v>
          </cell>
        </row>
        <row r="79">
          <cell r="B79" t="str">
            <v>OTHER ALLOCATIONS</v>
          </cell>
        </row>
        <row r="80">
          <cell r="B80" t="str">
            <v>RECOVERIES</v>
          </cell>
        </row>
        <row r="84">
          <cell r="B84" t="str">
            <v>BP</v>
          </cell>
        </row>
        <row r="85">
          <cell r="B85" t="str">
            <v>TRITON</v>
          </cell>
        </row>
        <row r="86">
          <cell r="B86" t="str">
            <v>BPTRITON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NO USAR ESTA HOJA"/>
      <sheetName val="Portada"/>
      <sheetName val="PROCESS DS"/>
      <sheetName val="PUMP DS"/>
      <sheetName val="PUMP DS2"/>
      <sheetName val="PUMP DS3"/>
      <sheetName val="VERTICAL PUMP SUP"/>
      <sheetName val="WELDING"/>
      <sheetName val="Notes"/>
      <sheetName val="Units"/>
      <sheetName val="59y22%"/>
      <sheetName val="DATOS GRAFICOS"/>
      <sheetName val="Prestaciones y AIU"/>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ow r="6">
          <cell r="I6" t="str">
            <v>Class I / Group A</v>
          </cell>
        </row>
        <row r="7">
          <cell r="I7" t="str">
            <v>Class I / Group B</v>
          </cell>
        </row>
        <row r="8">
          <cell r="I8" t="str">
            <v>Class I / Group C</v>
          </cell>
        </row>
        <row r="9">
          <cell r="I9" t="str">
            <v>Class I / Group D</v>
          </cell>
        </row>
        <row r="10">
          <cell r="I10" t="str">
            <v>Mining</v>
          </cell>
        </row>
        <row r="11">
          <cell r="I11" t="str">
            <v>Class II / Group E</v>
          </cell>
        </row>
        <row r="12">
          <cell r="I12" t="str">
            <v>Class II / Group F</v>
          </cell>
        </row>
        <row r="13">
          <cell r="I13" t="str">
            <v>Class II / Group G</v>
          </cell>
        </row>
        <row r="14">
          <cell r="I14" t="str">
            <v>Class III</v>
          </cell>
        </row>
        <row r="19">
          <cell r="I19" t="str">
            <v>T1</v>
          </cell>
        </row>
        <row r="20">
          <cell r="I20" t="str">
            <v>T2</v>
          </cell>
        </row>
        <row r="21">
          <cell r="I21" t="str">
            <v>T2A</v>
          </cell>
        </row>
        <row r="22">
          <cell r="I22" t="str">
            <v>T2B</v>
          </cell>
        </row>
        <row r="23">
          <cell r="I23" t="str">
            <v>T2C</v>
          </cell>
        </row>
        <row r="24">
          <cell r="I24" t="str">
            <v>T2D</v>
          </cell>
        </row>
        <row r="25">
          <cell r="I25" t="str">
            <v>T3</v>
          </cell>
        </row>
        <row r="26">
          <cell r="I26" t="str">
            <v>T3A</v>
          </cell>
        </row>
        <row r="27">
          <cell r="I27" t="str">
            <v>T3B</v>
          </cell>
        </row>
        <row r="28">
          <cell r="I28" t="str">
            <v>T3C</v>
          </cell>
        </row>
        <row r="29">
          <cell r="I29" t="str">
            <v>T4</v>
          </cell>
        </row>
        <row r="30">
          <cell r="I30" t="str">
            <v>T4A</v>
          </cell>
        </row>
        <row r="31">
          <cell r="I31" t="str">
            <v>T5</v>
          </cell>
        </row>
        <row r="32">
          <cell r="I32" t="str">
            <v>T6</v>
          </cell>
        </row>
      </sheetData>
      <sheetData sheetId="11" refreshError="1"/>
      <sheetData sheetId="12" refreshError="1"/>
      <sheetData sheetId="13"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cell r="AA1002">
            <v>1689000</v>
          </cell>
        </row>
        <row r="1003">
          <cell r="Z1003">
            <v>2</v>
          </cell>
          <cell r="AA1003">
            <v>1700000</v>
          </cell>
        </row>
        <row r="1004">
          <cell r="Z1004">
            <v>3</v>
          </cell>
          <cell r="AA1004">
            <v>2810000</v>
          </cell>
        </row>
        <row r="1005">
          <cell r="Z1005">
            <v>4</v>
          </cell>
          <cell r="AA1005">
            <v>3429000</v>
          </cell>
        </row>
        <row r="1006">
          <cell r="Z1006">
            <v>5</v>
          </cell>
          <cell r="AA1006">
            <v>4810000</v>
          </cell>
        </row>
        <row r="1007">
          <cell r="Z1007">
            <v>6</v>
          </cell>
          <cell r="AA1007">
            <v>6225000</v>
          </cell>
        </row>
        <row r="1008">
          <cell r="Z1008">
            <v>7</v>
          </cell>
          <cell r="AA1008">
            <v>3000000</v>
          </cell>
        </row>
        <row r="1009">
          <cell r="Z1009">
            <v>8</v>
          </cell>
          <cell r="AA1009">
            <v>4134000.0000000005</v>
          </cell>
        </row>
        <row r="1010">
          <cell r="Z1010">
            <v>9</v>
          </cell>
          <cell r="AA1010">
            <v>4718000</v>
          </cell>
        </row>
        <row r="1011">
          <cell r="Z1011">
            <v>10</v>
          </cell>
          <cell r="AA1011">
            <v>5640000</v>
          </cell>
        </row>
        <row r="1012">
          <cell r="Z1012">
            <v>11</v>
          </cell>
          <cell r="AA1012">
            <v>3962000</v>
          </cell>
        </row>
        <row r="1013">
          <cell r="Z1013">
            <v>12</v>
          </cell>
          <cell r="AA1013">
            <v>4834000</v>
          </cell>
        </row>
        <row r="1014">
          <cell r="Z1014">
            <v>13</v>
          </cell>
          <cell r="AA1014">
            <v>5311000</v>
          </cell>
        </row>
        <row r="1015">
          <cell r="Z1015">
            <v>14</v>
          </cell>
          <cell r="AA1015">
            <v>6377000</v>
          </cell>
        </row>
        <row r="1016">
          <cell r="Z1016">
            <v>15</v>
          </cell>
          <cell r="AA1016">
            <v>4492000</v>
          </cell>
        </row>
        <row r="1017">
          <cell r="Z1017">
            <v>16</v>
          </cell>
          <cell r="AA1017">
            <v>5294000</v>
          </cell>
        </row>
        <row r="1018">
          <cell r="Z1018">
            <v>17</v>
          </cell>
          <cell r="AA1018">
            <v>6084000</v>
          </cell>
        </row>
        <row r="1019">
          <cell r="Z1019">
            <v>18</v>
          </cell>
          <cell r="AA1019">
            <v>7000000</v>
          </cell>
        </row>
        <row r="1020">
          <cell r="Z1020">
            <v>19</v>
          </cell>
          <cell r="AA1020">
            <v>5172000</v>
          </cell>
        </row>
        <row r="1021">
          <cell r="Z1021">
            <v>20</v>
          </cell>
          <cell r="AA1021">
            <v>6098000</v>
          </cell>
        </row>
        <row r="1022">
          <cell r="Z1022">
            <v>21</v>
          </cell>
          <cell r="AA1022">
            <v>7275000</v>
          </cell>
        </row>
        <row r="1023">
          <cell r="Z1023">
            <v>22</v>
          </cell>
          <cell r="AA1023">
            <v>8898000</v>
          </cell>
        </row>
        <row r="1024">
          <cell r="Z1024">
            <v>23</v>
          </cell>
          <cell r="AA1024">
            <v>5946000</v>
          </cell>
        </row>
        <row r="1025">
          <cell r="Z1025">
            <v>24</v>
          </cell>
          <cell r="AA1025">
            <v>7009000</v>
          </cell>
        </row>
        <row r="1026">
          <cell r="Z1026">
            <v>25</v>
          </cell>
          <cell r="AA1026">
            <v>8616000</v>
          </cell>
        </row>
        <row r="1027">
          <cell r="Z1027">
            <v>26</v>
          </cell>
          <cell r="AA1027">
            <v>9540000</v>
          </cell>
        </row>
        <row r="1028">
          <cell r="Z1028">
            <v>27</v>
          </cell>
          <cell r="AA1028">
            <v>7184000</v>
          </cell>
        </row>
        <row r="1029">
          <cell r="Z1029">
            <v>28</v>
          </cell>
          <cell r="AA1029">
            <v>9020000</v>
          </cell>
        </row>
        <row r="1030">
          <cell r="Z1030">
            <v>29</v>
          </cell>
          <cell r="AA1030">
            <v>10500000</v>
          </cell>
        </row>
        <row r="1031">
          <cell r="Z1031">
            <v>30</v>
          </cell>
          <cell r="AA1031">
            <v>11859000</v>
          </cell>
        </row>
        <row r="1032">
          <cell r="Z1032">
            <v>31</v>
          </cell>
          <cell r="AA1032">
            <v>9000000</v>
          </cell>
        </row>
        <row r="1033">
          <cell r="Z1033">
            <v>32</v>
          </cell>
          <cell r="AA1033">
            <v>10640000</v>
          </cell>
        </row>
        <row r="1034">
          <cell r="Z1034">
            <v>33</v>
          </cell>
          <cell r="AA1034">
            <v>12038000</v>
          </cell>
        </row>
        <row r="1035">
          <cell r="Z1035">
            <v>34</v>
          </cell>
          <cell r="AA1035">
            <v>13250000</v>
          </cell>
        </row>
        <row r="1036">
          <cell r="Z1036">
            <v>35</v>
          </cell>
          <cell r="AA1036">
            <v>10994000</v>
          </cell>
        </row>
        <row r="1037">
          <cell r="Z1037">
            <v>36</v>
          </cell>
          <cell r="AA1037">
            <v>12775000</v>
          </cell>
        </row>
        <row r="1038">
          <cell r="Z1038">
            <v>37</v>
          </cell>
          <cell r="AA1038">
            <v>14415000</v>
          </cell>
        </row>
        <row r="1039">
          <cell r="Z1039">
            <v>38</v>
          </cell>
          <cell r="AA1039">
            <v>15450000</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16">
          <cell r="Z1116">
            <v>1</v>
          </cell>
          <cell r="AA1116">
            <v>98000</v>
          </cell>
          <cell r="AB1116">
            <v>2937000</v>
          </cell>
        </row>
        <row r="1117">
          <cell r="Z1117">
            <v>2</v>
          </cell>
          <cell r="AA1117">
            <v>250000</v>
          </cell>
          <cell r="AB1117">
            <v>6050000</v>
          </cell>
        </row>
        <row r="1118">
          <cell r="Z1118">
            <v>3</v>
          </cell>
          <cell r="AA1118">
            <v>168000</v>
          </cell>
          <cell r="AB1118">
            <v>3885000</v>
          </cell>
        </row>
        <row r="1119">
          <cell r="Z1119">
            <v>4</v>
          </cell>
          <cell r="AA1119">
            <v>100000</v>
          </cell>
          <cell r="AB1119">
            <v>3000000</v>
          </cell>
        </row>
        <row r="1120">
          <cell r="Z1120">
            <v>5</v>
          </cell>
          <cell r="AA1120">
            <v>200000</v>
          </cell>
          <cell r="AB1120">
            <v>6000000</v>
          </cell>
        </row>
        <row r="1121">
          <cell r="Z1121">
            <v>6</v>
          </cell>
          <cell r="AA1121">
            <v>463000</v>
          </cell>
          <cell r="AB1121">
            <v>12000000</v>
          </cell>
        </row>
        <row r="1122">
          <cell r="Z1122">
            <v>7</v>
          </cell>
          <cell r="AA1122">
            <v>64000</v>
          </cell>
          <cell r="AB1122">
            <v>1775000</v>
          </cell>
        </row>
        <row r="1123">
          <cell r="Z1123">
            <v>8</v>
          </cell>
          <cell r="AA1123">
            <v>71000</v>
          </cell>
          <cell r="AB1123">
            <v>1500000</v>
          </cell>
        </row>
        <row r="1124">
          <cell r="Z1124">
            <v>9</v>
          </cell>
          <cell r="AA1124">
            <v>20000</v>
          </cell>
          <cell r="AB1124">
            <v>475000</v>
          </cell>
        </row>
        <row r="1125">
          <cell r="Z1125">
            <v>10</v>
          </cell>
          <cell r="AA1125">
            <v>20000</v>
          </cell>
          <cell r="AB1125">
            <v>425000</v>
          </cell>
        </row>
        <row r="1126">
          <cell r="Z1126">
            <v>11</v>
          </cell>
          <cell r="AA1126">
            <v>198000</v>
          </cell>
          <cell r="AB1126">
            <v>5581000</v>
          </cell>
        </row>
        <row r="1127">
          <cell r="Z1127">
            <v>12</v>
          </cell>
          <cell r="AA1127">
            <v>228000</v>
          </cell>
          <cell r="AB1127">
            <v>6600000</v>
          </cell>
        </row>
        <row r="1128">
          <cell r="Z1128">
            <v>13</v>
          </cell>
          <cell r="AA1128">
            <v>357000</v>
          </cell>
          <cell r="AB1128">
            <v>9029000</v>
          </cell>
        </row>
        <row r="1129">
          <cell r="Z1129">
            <v>14</v>
          </cell>
          <cell r="AA1129">
            <v>809000</v>
          </cell>
          <cell r="AB1129">
            <v>21000000</v>
          </cell>
        </row>
        <row r="1130">
          <cell r="Z1130">
            <v>15</v>
          </cell>
          <cell r="AA1130">
            <v>1016999.9999999999</v>
          </cell>
          <cell r="AB1130">
            <v>29125000</v>
          </cell>
        </row>
        <row r="1131">
          <cell r="Z1131">
            <v>16</v>
          </cell>
          <cell r="AA1131">
            <v>1200000</v>
          </cell>
          <cell r="AB1131">
            <v>36000000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
      <sheetName val="APU (2)"/>
      <sheetName val="APU"/>
      <sheetName val="MAT"/>
      <sheetName val="EQU"/>
      <sheetName val="MO"/>
      <sheetName val="SUB PRE"/>
      <sheetName val="AIU"/>
      <sheetName val="DATOS GRAFICOS"/>
      <sheetName val="Units"/>
      <sheetName val="5094-2003"/>
    </sheetNames>
    <sheetDataSet>
      <sheetData sheetId="0" refreshError="1"/>
      <sheetData sheetId="1" refreshError="1"/>
      <sheetData sheetId="2" refreshError="1"/>
      <sheetData sheetId="3" refreshError="1"/>
      <sheetData sheetId="4" refreshError="1"/>
      <sheetData sheetId="5" refreshError="1">
        <row r="2">
          <cell r="A2" t="str">
            <v>Volqueta</v>
          </cell>
          <cell r="B2" t="str">
            <v>KODIAC</v>
          </cell>
          <cell r="C2">
            <v>35000</v>
          </cell>
        </row>
        <row r="3">
          <cell r="A3" t="str">
            <v>Retroexcavadora</v>
          </cell>
          <cell r="B3" t="str">
            <v>llantas</v>
          </cell>
          <cell r="C3">
            <v>85000</v>
          </cell>
        </row>
        <row r="4">
          <cell r="A4" t="str">
            <v>Compresor</v>
          </cell>
          <cell r="B4" t="str">
            <v>INGERSON RAND</v>
          </cell>
          <cell r="C4">
            <v>15000</v>
          </cell>
        </row>
        <row r="5">
          <cell r="A5" t="str">
            <v>Equipo de topografía</v>
          </cell>
          <cell r="B5" t="str">
            <v>TOPCON</v>
          </cell>
          <cell r="C5">
            <v>50000</v>
          </cell>
        </row>
        <row r="6">
          <cell r="A6" t="str">
            <v>Vibrocompactador manual</v>
          </cell>
          <cell r="B6" t="str">
            <v>Rana</v>
          </cell>
          <cell r="C6">
            <v>8000</v>
          </cell>
        </row>
        <row r="7">
          <cell r="A7" t="str">
            <v>Pluma 300 Kgs</v>
          </cell>
          <cell r="B7" t="str">
            <v>GASOLINA</v>
          </cell>
          <cell r="C7">
            <v>45000</v>
          </cell>
        </row>
        <row r="8">
          <cell r="A8" t="str">
            <v>Vibrador a Gasolina</v>
          </cell>
          <cell r="B8" t="str">
            <v>GASOLINA</v>
          </cell>
          <cell r="C8">
            <v>4000</v>
          </cell>
        </row>
        <row r="9">
          <cell r="A9" t="str">
            <v>Formaleta Anden</v>
          </cell>
          <cell r="B9" t="str">
            <v>ML</v>
          </cell>
          <cell r="C9">
            <v>50</v>
          </cell>
        </row>
        <row r="10">
          <cell r="A10" t="str">
            <v>Formaleta vigas</v>
          </cell>
          <cell r="B10" t="str">
            <v>ML</v>
          </cell>
          <cell r="C10">
            <v>750</v>
          </cell>
        </row>
        <row r="11">
          <cell r="A11" t="str">
            <v>Formaleta columnas</v>
          </cell>
          <cell r="B11" t="str">
            <v>ML</v>
          </cell>
          <cell r="C11">
            <v>3500</v>
          </cell>
        </row>
        <row r="12">
          <cell r="A12" t="str">
            <v xml:space="preserve">Andamio </v>
          </cell>
          <cell r="B12" t="str">
            <v>SECCION</v>
          </cell>
          <cell r="C12">
            <v>1200</v>
          </cell>
        </row>
        <row r="13">
          <cell r="A13" t="str">
            <v>Equipo de soldadura</v>
          </cell>
          <cell r="B13" t="str">
            <v>LINCON</v>
          </cell>
          <cell r="C13">
            <v>4500</v>
          </cell>
        </row>
        <row r="14">
          <cell r="A14" t="str">
            <v>Paral metálico</v>
          </cell>
          <cell r="B14" t="str">
            <v>UN</v>
          </cell>
          <cell r="C14">
            <v>2500</v>
          </cell>
        </row>
        <row r="15">
          <cell r="A15" t="str">
            <v>Formaleta zapatas</v>
          </cell>
          <cell r="B15" t="str">
            <v>GL</v>
          </cell>
          <cell r="C15">
            <v>6000</v>
          </cell>
        </row>
        <row r="16">
          <cell r="A16" t="str">
            <v>Formaleta de entrepiso</v>
          </cell>
          <cell r="B16" t="str">
            <v>M2</v>
          </cell>
          <cell r="C16">
            <v>5000</v>
          </cell>
        </row>
        <row r="17">
          <cell r="A17" t="str">
            <v>Formaleta muros</v>
          </cell>
          <cell r="B17" t="str">
            <v>M2</v>
          </cell>
          <cell r="C17">
            <v>5000</v>
          </cell>
        </row>
        <row r="18">
          <cell r="A18" t="str">
            <v>Mezcladora</v>
          </cell>
          <cell r="B18" t="str">
            <v>GASOLINA</v>
          </cell>
          <cell r="C18">
            <v>8000</v>
          </cell>
        </row>
        <row r="19">
          <cell r="A19" t="str">
            <v>Herramienta menor</v>
          </cell>
          <cell r="B19" t="str">
            <v>GL</v>
          </cell>
          <cell r="C19">
            <v>200000</v>
          </cell>
        </row>
        <row r="20">
          <cell r="A20" t="str">
            <v>Formaleta Pozos</v>
          </cell>
          <cell r="B20" t="str">
            <v>UN</v>
          </cell>
          <cell r="C20">
            <v>10000</v>
          </cell>
        </row>
        <row r="21">
          <cell r="A21" t="str">
            <v>Formaleta para Cámaras</v>
          </cell>
          <cell r="B21" t="str">
            <v>M2</v>
          </cell>
          <cell r="C21">
            <v>23800</v>
          </cell>
        </row>
        <row r="22">
          <cell r="A22" t="str">
            <v>Accesorios</v>
          </cell>
          <cell r="C22">
            <v>500</v>
          </cell>
        </row>
        <row r="23">
          <cell r="A23" t="str">
            <v>Transporte Bogotá - Hato Corozal</v>
          </cell>
          <cell r="B23" t="str">
            <v>Camión sencillo</v>
          </cell>
          <cell r="C23">
            <v>600000</v>
          </cell>
        </row>
        <row r="24">
          <cell r="A24" t="str">
            <v>Vigas tipo I</v>
          </cell>
          <cell r="B24" t="str">
            <v>ton</v>
          </cell>
          <cell r="C24">
            <v>500</v>
          </cell>
        </row>
        <row r="25">
          <cell r="A25" t="str">
            <v>Ladrillo</v>
          </cell>
          <cell r="B25" t="str">
            <v>ton</v>
          </cell>
          <cell r="C25">
            <v>500</v>
          </cell>
        </row>
        <row r="26">
          <cell r="A26" t="str">
            <v>Acero de refuerzo</v>
          </cell>
          <cell r="C26">
            <v>500</v>
          </cell>
        </row>
        <row r="27">
          <cell r="A27" t="str">
            <v>Baranda</v>
          </cell>
          <cell r="C27">
            <v>500</v>
          </cell>
        </row>
        <row r="28">
          <cell r="A28" t="str">
            <v>Tubería</v>
          </cell>
          <cell r="C28">
            <v>500</v>
          </cell>
        </row>
        <row r="29">
          <cell r="A29" t="str">
            <v>Cortadora de concreto</v>
          </cell>
          <cell r="B29" t="str">
            <v>BOMAG</v>
          </cell>
          <cell r="C29">
            <v>7500</v>
          </cell>
        </row>
      </sheetData>
      <sheetData sheetId="6" refreshError="1">
        <row r="1">
          <cell r="E1">
            <v>56</v>
          </cell>
        </row>
        <row r="2">
          <cell r="A2" t="str">
            <v>Maestro</v>
          </cell>
          <cell r="B2">
            <v>50000</v>
          </cell>
          <cell r="C2">
            <v>28000.000000000004</v>
          </cell>
          <cell r="D2">
            <v>78000</v>
          </cell>
        </row>
        <row r="3">
          <cell r="A3" t="str">
            <v>Oficial soldador</v>
          </cell>
          <cell r="B3">
            <v>50000</v>
          </cell>
          <cell r="C3">
            <v>28000.000000000004</v>
          </cell>
          <cell r="D3">
            <v>78000</v>
          </cell>
        </row>
        <row r="4">
          <cell r="A4" t="str">
            <v>Ayudante soldador</v>
          </cell>
          <cell r="B4">
            <v>18000</v>
          </cell>
          <cell r="C4">
            <v>10080.000000000002</v>
          </cell>
          <cell r="D4">
            <v>28080</v>
          </cell>
        </row>
        <row r="5">
          <cell r="A5" t="str">
            <v>Oficial eléctrico</v>
          </cell>
          <cell r="B5">
            <v>25000</v>
          </cell>
          <cell r="C5">
            <v>14000.000000000002</v>
          </cell>
          <cell r="D5">
            <v>39000</v>
          </cell>
        </row>
        <row r="6">
          <cell r="A6" t="str">
            <v>Ayudante eléctrico</v>
          </cell>
          <cell r="B6">
            <v>18000</v>
          </cell>
          <cell r="C6">
            <v>10080.000000000002</v>
          </cell>
          <cell r="D6">
            <v>28080</v>
          </cell>
        </row>
        <row r="7">
          <cell r="A7" t="str">
            <v>Oficial</v>
          </cell>
          <cell r="B7">
            <v>38000</v>
          </cell>
          <cell r="C7">
            <v>21280.000000000004</v>
          </cell>
          <cell r="D7">
            <v>59280</v>
          </cell>
        </row>
        <row r="8">
          <cell r="A8" t="str">
            <v>2 Oficiales</v>
          </cell>
          <cell r="B8">
            <v>76000</v>
          </cell>
          <cell r="C8">
            <v>42560.000000000007</v>
          </cell>
          <cell r="D8">
            <v>118560</v>
          </cell>
        </row>
        <row r="9">
          <cell r="A9" t="str">
            <v>Ayudante</v>
          </cell>
          <cell r="B9">
            <v>24000</v>
          </cell>
          <cell r="C9">
            <v>13440.000000000002</v>
          </cell>
          <cell r="D9">
            <v>37440</v>
          </cell>
        </row>
        <row r="10">
          <cell r="A10" t="str">
            <v>2 Ayudantes</v>
          </cell>
          <cell r="B10">
            <v>48000</v>
          </cell>
          <cell r="C10">
            <v>26880.000000000004</v>
          </cell>
          <cell r="D10">
            <v>74880</v>
          </cell>
        </row>
        <row r="11">
          <cell r="A11" t="str">
            <v>3 Ayudantes</v>
          </cell>
          <cell r="B11">
            <v>72000</v>
          </cell>
          <cell r="C11">
            <v>40320.000000000007</v>
          </cell>
          <cell r="D11">
            <v>112320</v>
          </cell>
        </row>
        <row r="12">
          <cell r="A12" t="str">
            <v>Ingeniero Eléctrico</v>
          </cell>
          <cell r="B12">
            <v>100000</v>
          </cell>
          <cell r="C12">
            <v>56000.000000000007</v>
          </cell>
          <cell r="D12">
            <v>156000</v>
          </cell>
        </row>
        <row r="13">
          <cell r="A13" t="str">
            <v>Comisión Topografía</v>
          </cell>
          <cell r="B13">
            <v>400000</v>
          </cell>
          <cell r="C13">
            <v>224000.00000000003</v>
          </cell>
          <cell r="D13">
            <v>624000</v>
          </cell>
        </row>
        <row r="14">
          <cell r="C14">
            <v>0</v>
          </cell>
          <cell r="D14">
            <v>0</v>
          </cell>
        </row>
      </sheetData>
      <sheetData sheetId="7" refreshError="1"/>
      <sheetData sheetId="8" refreshError="1"/>
      <sheetData sheetId="9" refreshError="1"/>
      <sheetData sheetId="10" refreshError="1"/>
      <sheetData sheetId="11"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APU"/>
      <sheetName val="EQUI"/>
      <sheetName val="MAT"/>
      <sheetName val="M.O."/>
      <sheetName val="Analis-basicos"/>
      <sheetName val="AIU "/>
      <sheetName val="tarifas maquinas"/>
      <sheetName val="Operadores"/>
      <sheetName val="Pres-Sociales"/>
      <sheetName val="AVANCE-OBRA"/>
      <sheetName val="Listado"/>
      <sheetName val="URIBE Y ABREO LABANCA LA CHINA"/>
      <sheetName val="Capacidad M3"/>
    </sheetNames>
    <sheetDataSet>
      <sheetData sheetId="0" refreshError="1">
        <row r="8">
          <cell r="C8" t="str">
            <v>GRUPO 1</v>
          </cell>
        </row>
        <row r="9">
          <cell r="A9">
            <v>1</v>
          </cell>
          <cell r="B9" t="str">
            <v>INVIAS 210</v>
          </cell>
          <cell r="C9" t="str">
            <v>Explanación en material común</v>
          </cell>
          <cell r="D9" t="str">
            <v>m3</v>
          </cell>
        </row>
        <row r="10">
          <cell r="A10">
            <v>2</v>
          </cell>
          <cell r="B10" t="str">
            <v>INVIAS 210</v>
          </cell>
          <cell r="C10" t="str">
            <v>Explanación en roca</v>
          </cell>
          <cell r="D10" t="str">
            <v>m3</v>
          </cell>
        </row>
        <row r="11">
          <cell r="A11">
            <v>3</v>
          </cell>
          <cell r="B11" t="str">
            <v>INVIAS 220</v>
          </cell>
          <cell r="C11" t="str">
            <v>Terraplenes, confor y compact.</v>
          </cell>
          <cell r="D11" t="str">
            <v>m3</v>
          </cell>
        </row>
        <row r="12">
          <cell r="A12">
            <v>4</v>
          </cell>
          <cell r="B12" t="str">
            <v>INVIAS 211</v>
          </cell>
          <cell r="C12" t="str">
            <v>Extracción de derrumbes en material común</v>
          </cell>
          <cell r="D12" t="str">
            <v>m3</v>
          </cell>
        </row>
        <row r="13">
          <cell r="A13">
            <v>5</v>
          </cell>
          <cell r="B13" t="str">
            <v>INVIAS 210.4 - INVIAS 210.4.3</v>
          </cell>
          <cell r="C13" t="str">
            <v>Disposición de material de la explanación y derrumbes en zonas de depósito</v>
          </cell>
          <cell r="D13" t="str">
            <v>m3</v>
          </cell>
        </row>
        <row r="14">
          <cell r="A14">
            <v>6</v>
          </cell>
          <cell r="B14" t="str">
            <v>INVIAS 310</v>
          </cell>
          <cell r="C14" t="str">
            <v>Conformación de banca</v>
          </cell>
          <cell r="D14" t="str">
            <v>m2</v>
          </cell>
        </row>
        <row r="15">
          <cell r="C15" t="str">
            <v>TOTAL GRUPO 1</v>
          </cell>
        </row>
        <row r="16">
          <cell r="C16" t="str">
            <v>GRUPO 2</v>
          </cell>
        </row>
        <row r="17">
          <cell r="A17">
            <v>7</v>
          </cell>
          <cell r="B17" t="str">
            <v>INVIAS 300 - INVIAS 330</v>
          </cell>
          <cell r="C17" t="str">
            <v>Suministro, colocación y compactación de material de base granular</v>
          </cell>
          <cell r="D17" t="str">
            <v>m3</v>
          </cell>
        </row>
        <row r="18">
          <cell r="C18" t="str">
            <v>TOTAL GRUPO 2</v>
          </cell>
        </row>
        <row r="19">
          <cell r="C19" t="str">
            <v>GRUPO 3</v>
          </cell>
        </row>
        <row r="20">
          <cell r="A20">
            <v>8</v>
          </cell>
          <cell r="B20" t="str">
            <v>INVIAS 900</v>
          </cell>
          <cell r="C20" t="str">
            <v>Transporte de material sobrante de la explan. y derrumbes.</v>
          </cell>
          <cell r="D20" t="str">
            <v>m3-km</v>
          </cell>
        </row>
        <row r="21">
          <cell r="A21">
            <v>9</v>
          </cell>
          <cell r="B21" t="str">
            <v>9 - P</v>
          </cell>
          <cell r="C21" t="str">
            <v>Transporte de material de base granular</v>
          </cell>
          <cell r="D21" t="str">
            <v>m3-km</v>
          </cell>
        </row>
        <row r="22">
          <cell r="C22" t="str">
            <v>TOTAL GRUPO 3</v>
          </cell>
        </row>
        <row r="23">
          <cell r="C23" t="str">
            <v>GRUPO 4</v>
          </cell>
        </row>
        <row r="24">
          <cell r="A24">
            <v>10</v>
          </cell>
          <cell r="B24" t="str">
            <v>INVIAS 640</v>
          </cell>
          <cell r="C24" t="str">
            <v>Acero de refuerzo</v>
          </cell>
          <cell r="D24" t="str">
            <v>kg</v>
          </cell>
        </row>
        <row r="25">
          <cell r="C25" t="str">
            <v>TOTAL GRUPO 4</v>
          </cell>
        </row>
        <row r="26">
          <cell r="C26" t="str">
            <v>GRUPO 5</v>
          </cell>
        </row>
        <row r="27">
          <cell r="A27">
            <v>11</v>
          </cell>
          <cell r="B27" t="str">
            <v>INVIAS 600 -INVIAS  601</v>
          </cell>
          <cell r="C27" t="str">
            <v>Excav. Estruc. En mat. Común seco</v>
          </cell>
          <cell r="D27" t="str">
            <v>m3</v>
          </cell>
        </row>
        <row r="28">
          <cell r="A28">
            <v>12</v>
          </cell>
          <cell r="B28" t="str">
            <v>INVIAS 600 -INVIAS  601</v>
          </cell>
          <cell r="C28" t="str">
            <v>Excav. Estruc. En roca</v>
          </cell>
          <cell r="D28" t="str">
            <v>m3</v>
          </cell>
        </row>
        <row r="29">
          <cell r="A29">
            <v>13</v>
          </cell>
          <cell r="B29" t="str">
            <v>INVIAS 201</v>
          </cell>
          <cell r="C29" t="str">
            <v>Demolición estructural en concreto</v>
          </cell>
          <cell r="D29" t="str">
            <v>m3</v>
          </cell>
        </row>
        <row r="30">
          <cell r="A30">
            <v>14</v>
          </cell>
          <cell r="C30" t="str">
            <v>Concreto simple de 140 kg/cm2 en</v>
          </cell>
        </row>
        <row r="31">
          <cell r="A31">
            <v>15</v>
          </cell>
          <cell r="B31" t="str">
            <v>INVIAS 630 - INVIAS 670</v>
          </cell>
          <cell r="C31" t="str">
            <v>Fundación y atraque</v>
          </cell>
          <cell r="D31" t="str">
            <v>m3</v>
          </cell>
        </row>
        <row r="32">
          <cell r="A32">
            <v>16</v>
          </cell>
          <cell r="B32" t="str">
            <v>INVIAS 630 - INVIAS 670</v>
          </cell>
          <cell r="C32" t="str">
            <v>Muros en alcantarilla de tubo</v>
          </cell>
          <cell r="D32" t="str">
            <v>m3</v>
          </cell>
        </row>
        <row r="33">
          <cell r="A33">
            <v>17</v>
          </cell>
          <cell r="B33" t="str">
            <v>INVIAS 630 - 630 P</v>
          </cell>
          <cell r="C33" t="str">
            <v>Rondas de coronación</v>
          </cell>
          <cell r="D33" t="str">
            <v>m3</v>
          </cell>
        </row>
        <row r="34">
          <cell r="A34">
            <v>18</v>
          </cell>
          <cell r="C34" t="str">
            <v>Concreto ciclópeo de 140 kg/cm2 en</v>
          </cell>
        </row>
        <row r="35">
          <cell r="A35">
            <v>19</v>
          </cell>
          <cell r="B35" t="str">
            <v>INVIAS 630 - 670 - 672</v>
          </cell>
          <cell r="C35" t="str">
            <v>Muros en alcantarilla de tubo-disipadores-descoles-bordillos</v>
          </cell>
          <cell r="D35" t="str">
            <v>m3</v>
          </cell>
        </row>
        <row r="36">
          <cell r="A36">
            <v>20</v>
          </cell>
          <cell r="B36" t="str">
            <v>INVIAS 630</v>
          </cell>
          <cell r="C36" t="str">
            <v>Muros, pilas y estribos</v>
          </cell>
          <cell r="D36" t="str">
            <v>m3</v>
          </cell>
        </row>
        <row r="37">
          <cell r="A37">
            <v>21</v>
          </cell>
          <cell r="C37" t="str">
            <v>Concreto de 175 kg/cm2 en:</v>
          </cell>
        </row>
        <row r="38">
          <cell r="A38">
            <v>22</v>
          </cell>
          <cell r="B38" t="str">
            <v>INVIAS 630</v>
          </cell>
          <cell r="C38" t="str">
            <v>Muros, pilas y estribos</v>
          </cell>
          <cell r="D38" t="str">
            <v>m3</v>
          </cell>
        </row>
        <row r="39">
          <cell r="A39">
            <v>23</v>
          </cell>
          <cell r="B39" t="str">
            <v>INVIAS 671</v>
          </cell>
          <cell r="C39" t="str">
            <v>Cunetas - cárcamos - canales</v>
          </cell>
          <cell r="D39" t="str">
            <v>m3</v>
          </cell>
        </row>
        <row r="40">
          <cell r="A40">
            <v>24</v>
          </cell>
          <cell r="B40" t="str">
            <v>INVIAS 630</v>
          </cell>
          <cell r="C40" t="str">
            <v xml:space="preserve">Concreto de 210 kg/cm2 en muros </v>
          </cell>
          <cell r="D40" t="str">
            <v>m3</v>
          </cell>
        </row>
        <row r="41">
          <cell r="A41">
            <v>25</v>
          </cell>
          <cell r="B41" t="str">
            <v>INVIAS 600 - 610</v>
          </cell>
          <cell r="C41" t="str">
            <v>Material de filtros detrás de las estructuras</v>
          </cell>
          <cell r="D41" t="str">
            <v>m3</v>
          </cell>
        </row>
        <row r="42">
          <cell r="A42">
            <v>26</v>
          </cell>
          <cell r="B42" t="str">
            <v>673 - P</v>
          </cell>
          <cell r="C42" t="str">
            <v>Filtros en Geodrén</v>
          </cell>
          <cell r="D42" t="str">
            <v>ml</v>
          </cell>
        </row>
        <row r="43">
          <cell r="A43">
            <v>27</v>
          </cell>
          <cell r="B43" t="str">
            <v>INVIAS 661</v>
          </cell>
          <cell r="C43" t="str">
            <v>Tubería de concreto para alcantarilla diam 0.90m.</v>
          </cell>
          <cell r="D43" t="str">
            <v>ml</v>
          </cell>
        </row>
        <row r="44">
          <cell r="A44">
            <v>28</v>
          </cell>
          <cell r="B44" t="str">
            <v>INVIAS 670 - 681</v>
          </cell>
          <cell r="C44" t="str">
            <v>Gaviones muros-disipadores-descoles</v>
          </cell>
          <cell r="D44" t="str">
            <v>m3</v>
          </cell>
        </row>
        <row r="45">
          <cell r="A45">
            <v>29</v>
          </cell>
          <cell r="B45" t="str">
            <v>22 - P</v>
          </cell>
          <cell r="C45" t="str">
            <v>Limpieza de obras y/o trabajos adicionales</v>
          </cell>
          <cell r="D45" t="str">
            <v>jornal</v>
          </cell>
        </row>
        <row r="46">
          <cell r="A46">
            <v>30</v>
          </cell>
          <cell r="B46" t="str">
            <v>INVIAS 220</v>
          </cell>
          <cell r="C46" t="str">
            <v>Llenos detrás de las estructuras</v>
          </cell>
          <cell r="D46" t="str">
            <v>m3</v>
          </cell>
        </row>
        <row r="47">
          <cell r="A47">
            <v>31</v>
          </cell>
          <cell r="B47" t="str">
            <v xml:space="preserve"> 810 . 4 . P</v>
          </cell>
          <cell r="C47" t="str">
            <v>Revegetalización taludes y zonas planas con semilla</v>
          </cell>
          <cell r="D47" t="str">
            <v>m2</v>
          </cell>
        </row>
        <row r="48">
          <cell r="A48">
            <v>32</v>
          </cell>
          <cell r="B48" t="str">
            <v xml:space="preserve"> 810 . 3 . P</v>
          </cell>
          <cell r="C48" t="str">
            <v>Revegetalización taludes con agromanto</v>
          </cell>
          <cell r="D48" t="str">
            <v>m2</v>
          </cell>
        </row>
        <row r="49">
          <cell r="A49">
            <v>33</v>
          </cell>
          <cell r="B49" t="str">
            <v>26 - P</v>
          </cell>
          <cell r="C49" t="str">
            <v>Rondas revestidas en sacos de fibra sintética y suelo cemento</v>
          </cell>
          <cell r="D49" t="str">
            <v>ml</v>
          </cell>
        </row>
        <row r="50">
          <cell r="A50">
            <v>34</v>
          </cell>
          <cell r="B50" t="str">
            <v>27 - P</v>
          </cell>
          <cell r="C50" t="str">
            <v>Trinchos en madera</v>
          </cell>
          <cell r="D50" t="str">
            <v>m2</v>
          </cell>
        </row>
        <row r="51">
          <cell r="C51" t="str">
            <v>TOTAL GRUPO 5</v>
          </cell>
        </row>
        <row r="52">
          <cell r="C52" t="str">
            <v>GRUPO 6</v>
          </cell>
        </row>
        <row r="53">
          <cell r="A53">
            <v>35</v>
          </cell>
          <cell r="B53" t="str">
            <v>INVIAS 400 - 420</v>
          </cell>
          <cell r="C53" t="str">
            <v>Imprimación</v>
          </cell>
          <cell r="D53" t="str">
            <v>m2</v>
          </cell>
        </row>
        <row r="54">
          <cell r="A54">
            <v>36</v>
          </cell>
          <cell r="B54" t="str">
            <v>INVIAS 820</v>
          </cell>
          <cell r="C54" t="str">
            <v>Geotextil</v>
          </cell>
          <cell r="D54" t="str">
            <v>m2</v>
          </cell>
        </row>
        <row r="55">
          <cell r="A55">
            <v>37</v>
          </cell>
          <cell r="B55" t="str">
            <v>INVIAS 421 - 450</v>
          </cell>
          <cell r="C55" t="str">
            <v>Mezcla asfáltica</v>
          </cell>
          <cell r="D55" t="str">
            <v>m3</v>
          </cell>
        </row>
        <row r="56">
          <cell r="C56" t="str">
            <v>TOTAL GRUPO 6</v>
          </cell>
        </row>
        <row r="57">
          <cell r="C57" t="str">
            <v>TOTAL COSTO BÁSICO</v>
          </cell>
        </row>
        <row r="58">
          <cell r="C58" t="str">
            <v>Obras complementarias 5%</v>
          </cell>
        </row>
      </sheetData>
      <sheetData sheetId="1" refreshError="1"/>
      <sheetData sheetId="2" refreshError="1">
        <row r="1">
          <cell r="A1" t="str">
            <v xml:space="preserve">DEPARTAMENTO DE ANTIOQUIA </v>
          </cell>
        </row>
        <row r="8">
          <cell r="A8" t="str">
            <v>Camilla comercial</v>
          </cell>
          <cell r="B8" t="str">
            <v>M2</v>
          </cell>
          <cell r="C8">
            <v>40</v>
          </cell>
        </row>
        <row r="9">
          <cell r="A9" t="str">
            <v>Cargador</v>
          </cell>
          <cell r="C9">
            <v>45000</v>
          </cell>
        </row>
        <row r="10">
          <cell r="A10" t="str">
            <v>Bulldozer</v>
          </cell>
          <cell r="B10" t="str">
            <v>D6-D</v>
          </cell>
          <cell r="C10">
            <v>41391</v>
          </cell>
        </row>
        <row r="11">
          <cell r="A11" t="str">
            <v>Formaleta</v>
          </cell>
          <cell r="B11" t="str">
            <v>M2</v>
          </cell>
          <cell r="C11">
            <v>350</v>
          </cell>
        </row>
        <row r="12">
          <cell r="A12" t="str">
            <v>Carrotanque</v>
          </cell>
          <cell r="B12" t="str">
            <v>1000 Gl</v>
          </cell>
          <cell r="C12">
            <v>30000.128200000003</v>
          </cell>
        </row>
        <row r="13">
          <cell r="A13" t="str">
            <v>Compactador de llantas</v>
          </cell>
          <cell r="C13">
            <v>42000</v>
          </cell>
        </row>
        <row r="14">
          <cell r="A14" t="str">
            <v>Equipo de soldadura</v>
          </cell>
          <cell r="C14">
            <v>5000</v>
          </cell>
        </row>
        <row r="15">
          <cell r="A15" t="str">
            <v>Equipo de topografía</v>
          </cell>
          <cell r="B15" t="str">
            <v>Electrónico</v>
          </cell>
          <cell r="C15">
            <v>5000</v>
          </cell>
        </row>
        <row r="16">
          <cell r="A16" t="str">
            <v>Herramienta menor</v>
          </cell>
          <cell r="B16" t="str">
            <v>GL</v>
          </cell>
          <cell r="C16">
            <v>10000</v>
          </cell>
        </row>
        <row r="17">
          <cell r="A17" t="str">
            <v>Motoniveladora</v>
          </cell>
          <cell r="B17" t="str">
            <v>CAT</v>
          </cell>
          <cell r="C17">
            <v>50000</v>
          </cell>
        </row>
        <row r="18">
          <cell r="A18" t="str">
            <v>Mezcladora</v>
          </cell>
          <cell r="B18" t="str">
            <v>6´cubicos</v>
          </cell>
          <cell r="C18">
            <v>5000</v>
          </cell>
        </row>
        <row r="19">
          <cell r="A19" t="str">
            <v>Motobomba</v>
          </cell>
          <cell r="B19" t="str">
            <v>3"</v>
          </cell>
          <cell r="C19">
            <v>5000</v>
          </cell>
        </row>
        <row r="20">
          <cell r="A20" t="str">
            <v>Paral metálico</v>
          </cell>
          <cell r="C20">
            <v>30</v>
          </cell>
        </row>
        <row r="21">
          <cell r="A21" t="str">
            <v>Planta de trituración</v>
          </cell>
          <cell r="C21">
            <v>95000</v>
          </cell>
        </row>
        <row r="22">
          <cell r="A22" t="str">
            <v>Planta de asfalto</v>
          </cell>
          <cell r="C22">
            <v>105000</v>
          </cell>
        </row>
        <row r="23">
          <cell r="A23" t="str">
            <v>Planta electrica</v>
          </cell>
          <cell r="C23">
            <v>60000</v>
          </cell>
        </row>
        <row r="24">
          <cell r="A24" t="str">
            <v>Retroexcavadora sobre llantas</v>
          </cell>
          <cell r="B24" t="str">
            <v>510C</v>
          </cell>
          <cell r="C24">
            <v>35000</v>
          </cell>
        </row>
        <row r="25">
          <cell r="A25" t="str">
            <v>Retroexcavadora de orugas</v>
          </cell>
          <cell r="B25" t="str">
            <v>CAT-320</v>
          </cell>
          <cell r="C25">
            <v>60000</v>
          </cell>
        </row>
        <row r="26">
          <cell r="A26" t="str">
            <v>Terminadora de asfalto</v>
          </cell>
          <cell r="C26">
            <v>50000</v>
          </cell>
        </row>
        <row r="27">
          <cell r="A27" t="str">
            <v>Vehiculo demarcación</v>
          </cell>
          <cell r="C27">
            <v>35000</v>
          </cell>
        </row>
        <row r="28">
          <cell r="A28" t="str">
            <v>Irrigador de asfalto</v>
          </cell>
          <cell r="B28" t="str">
            <v>1000 Gl</v>
          </cell>
          <cell r="C28">
            <v>35000</v>
          </cell>
        </row>
        <row r="29">
          <cell r="A29" t="str">
            <v>Vibrador</v>
          </cell>
          <cell r="B29" t="str">
            <v>Electrico</v>
          </cell>
          <cell r="C29">
            <v>3500</v>
          </cell>
        </row>
        <row r="30">
          <cell r="A30" t="str">
            <v>Rana</v>
          </cell>
          <cell r="C30">
            <v>3500</v>
          </cell>
        </row>
        <row r="31">
          <cell r="A31" t="str">
            <v>Andamio tubular</v>
          </cell>
          <cell r="B31" t="str">
            <v>Sección</v>
          </cell>
          <cell r="C31">
            <v>40</v>
          </cell>
        </row>
        <row r="32">
          <cell r="A32" t="str">
            <v>Pluma</v>
          </cell>
          <cell r="B32" t="str">
            <v>A gasolina</v>
          </cell>
          <cell r="C32">
            <v>7500</v>
          </cell>
        </row>
        <row r="33">
          <cell r="A33" t="str">
            <v>Taladro</v>
          </cell>
          <cell r="C33">
            <v>2500</v>
          </cell>
        </row>
        <row r="34">
          <cell r="A34" t="str">
            <v>Planta eléctrica</v>
          </cell>
          <cell r="C34">
            <v>7500</v>
          </cell>
        </row>
        <row r="35">
          <cell r="A35" t="str">
            <v>Volqueta</v>
          </cell>
          <cell r="B35" t="str">
            <v>6 M3</v>
          </cell>
          <cell r="C35">
            <v>30000</v>
          </cell>
        </row>
        <row r="36">
          <cell r="A36" t="str">
            <v>Compresor</v>
          </cell>
          <cell r="C36">
            <v>20000</v>
          </cell>
        </row>
        <row r="37">
          <cell r="A37" t="str">
            <v>Vibrocompactador</v>
          </cell>
          <cell r="C37">
            <v>42000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Units"/>
      <sheetName val="59y22%"/>
      <sheetName val="EQU"/>
      <sheetName val="MAT"/>
      <sheetName val="MO"/>
    </sheetNames>
    <sheetDataSet>
      <sheetData sheetId="0"/>
      <sheetData sheetId="1"/>
      <sheetData sheetId="2">
        <row r="2">
          <cell r="B2">
            <v>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ANTIDADES"/>
      <sheetName val="PRESUPUESTO"/>
      <sheetName val="OBRAS ESPECIALES"/>
      <sheetName val="1.0 ACT. PRELIMINARES"/>
      <sheetName val="2.0 CIMENTACION"/>
      <sheetName val="3.0 ESTRUCTURAS EN CONCRETO"/>
      <sheetName val="4.0 INST. HIDROSANITARIAS EXCAV"/>
      <sheetName val="5.0 INST. ELECTRICAS"/>
      <sheetName val="6.0 MAMPOSTERIA"/>
      <sheetName val="7.0 PAÑETES"/>
      <sheetName val="8.0 PISOS"/>
      <sheetName val="9.0 PINTURA"/>
      <sheetName val="10.0 CARPINTERIA EN MADERA"/>
      <sheetName val="11.0 CARPINTERIA METALICA"/>
      <sheetName val="12.0 CUBIERTA"/>
      <sheetName val="13.0 ENCHAPES Y SUMINISTROS"/>
      <sheetName val="14.0 ACCESORIOS"/>
      <sheetName val="15.0 OBRAS EXTERIORES Y ASEO G."/>
      <sheetName val="CONCRETOS Y MORTEROS"/>
      <sheetName val="BASE DE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2">
          <cell r="C2" t="str">
            <v>ACCESORIO PRE 1"</v>
          </cell>
          <cell r="D2" t="str">
            <v>UN</v>
          </cell>
          <cell r="E2">
            <v>5.8000000000000003E-2</v>
          </cell>
          <cell r="F2">
            <v>1871</v>
          </cell>
          <cell r="BY2" t="str">
            <v>ANDAMIOS CON PLANCHONES</v>
          </cell>
          <cell r="BZ2" t="str">
            <v>-</v>
          </cell>
          <cell r="CA2">
            <v>2000</v>
          </cell>
          <cell r="CB2">
            <v>20</v>
          </cell>
          <cell r="CD2" t="str">
            <v>AYUDANTE</v>
          </cell>
          <cell r="CE2">
            <v>17000</v>
          </cell>
        </row>
        <row r="3">
          <cell r="C3" t="str">
            <v>ACCESORIO PRE 1/2"</v>
          </cell>
          <cell r="D3" t="str">
            <v>UN</v>
          </cell>
          <cell r="E3">
            <v>2.4E-2</v>
          </cell>
          <cell r="F3">
            <v>477</v>
          </cell>
          <cell r="BY3" t="str">
            <v>CARROTANQUE DE AGUA</v>
          </cell>
          <cell r="BZ3" t="str">
            <v>-</v>
          </cell>
          <cell r="CA3">
            <v>0</v>
          </cell>
          <cell r="CB3">
            <v>0</v>
          </cell>
          <cell r="CD3" t="str">
            <v>CUADRILLA ESTRUC. MET.</v>
          </cell>
          <cell r="CE3">
            <v>231500</v>
          </cell>
        </row>
        <row r="4">
          <cell r="C4" t="str">
            <v>ACCESORIO PRE 2"</v>
          </cell>
          <cell r="D4" t="str">
            <v>UN</v>
          </cell>
          <cell r="E4">
            <v>0.16300000000000001</v>
          </cell>
          <cell r="F4">
            <v>10099</v>
          </cell>
          <cell r="BY4" t="str">
            <v>CINTA METALICA</v>
          </cell>
          <cell r="BZ4" t="str">
            <v>-</v>
          </cell>
          <cell r="CA4">
            <v>850</v>
          </cell>
          <cell r="CB4">
            <v>0</v>
          </cell>
          <cell r="CD4" t="str">
            <v>CUADRILLA TOPOGRAFIA</v>
          </cell>
          <cell r="CE4">
            <v>65000</v>
          </cell>
        </row>
        <row r="5">
          <cell r="C5" t="str">
            <v>ACCESORIO PRE 3/4"</v>
          </cell>
          <cell r="D5" t="str">
            <v>UN</v>
          </cell>
          <cell r="E5">
            <v>3.5999999999999997E-2</v>
          </cell>
          <cell r="F5">
            <v>956</v>
          </cell>
          <cell r="BY5" t="str">
            <v>EQUIPO DE NIVELACION</v>
          </cell>
          <cell r="BZ5" t="str">
            <v>-</v>
          </cell>
          <cell r="CA5">
            <v>3200</v>
          </cell>
          <cell r="CB5">
            <v>0</v>
          </cell>
          <cell r="CD5" t="str">
            <v>MAESTRO</v>
          </cell>
          <cell r="CE5">
            <v>45000</v>
          </cell>
        </row>
        <row r="6">
          <cell r="C6" t="str">
            <v>ACCESORIO SAN. 2"</v>
          </cell>
          <cell r="D6" t="str">
            <v>UN</v>
          </cell>
          <cell r="E6">
            <v>0.126</v>
          </cell>
          <cell r="F6">
            <v>4381</v>
          </cell>
          <cell r="BY6" t="str">
            <v>EQUIPO DE SOLDADURA</v>
          </cell>
          <cell r="BZ6" t="str">
            <v>-</v>
          </cell>
          <cell r="CA6">
            <v>50000</v>
          </cell>
          <cell r="CB6">
            <v>0</v>
          </cell>
          <cell r="CD6" t="str">
            <v>OFICIAL</v>
          </cell>
          <cell r="CE6">
            <v>30000</v>
          </cell>
        </row>
        <row r="7">
          <cell r="C7" t="str">
            <v>ACCESORIO SAN. 3"</v>
          </cell>
          <cell r="D7" t="str">
            <v>UN</v>
          </cell>
          <cell r="E7">
            <v>0.31</v>
          </cell>
          <cell r="F7">
            <v>9000</v>
          </cell>
          <cell r="BY7" t="str">
            <v>ESTACION ELECTRONICA TOTAL</v>
          </cell>
          <cell r="BZ7" t="str">
            <v>-</v>
          </cell>
          <cell r="CA7">
            <v>12500</v>
          </cell>
          <cell r="CB7">
            <v>0</v>
          </cell>
          <cell r="CD7" t="str">
            <v>TECNICO ELEC.</v>
          </cell>
          <cell r="CE7">
            <v>30000</v>
          </cell>
        </row>
        <row r="8">
          <cell r="C8" t="str">
            <v>ACCESORIO SAN. 4"</v>
          </cell>
          <cell r="D8" t="str">
            <v>UN</v>
          </cell>
          <cell r="E8">
            <v>0.59499999999999997</v>
          </cell>
          <cell r="F8">
            <v>11679</v>
          </cell>
          <cell r="BY8" t="str">
            <v>FORMALETA</v>
          </cell>
          <cell r="BZ8" t="str">
            <v>GLOBAL</v>
          </cell>
          <cell r="CA8">
            <v>0</v>
          </cell>
          <cell r="CB8">
            <v>1</v>
          </cell>
        </row>
        <row r="9">
          <cell r="C9" t="str">
            <v>ACCESORIO SAN. 6"</v>
          </cell>
          <cell r="D9" t="str">
            <v>UN</v>
          </cell>
          <cell r="E9">
            <v>0.95</v>
          </cell>
          <cell r="F9">
            <v>73500</v>
          </cell>
          <cell r="BY9" t="str">
            <v>HERRAMIENTA MENOR</v>
          </cell>
          <cell r="BZ9" t="str">
            <v>GLOBAL</v>
          </cell>
          <cell r="CA9">
            <v>20000</v>
          </cell>
          <cell r="CB9">
            <v>1</v>
          </cell>
        </row>
        <row r="10">
          <cell r="C10" t="str">
            <v xml:space="preserve">ACERO ACCESORIOS A36 </v>
          </cell>
          <cell r="D10" t="str">
            <v>KG</v>
          </cell>
          <cell r="E10">
            <v>1</v>
          </cell>
          <cell r="F10">
            <v>1687.5</v>
          </cell>
          <cell r="BY10" t="str">
            <v>MEZCLADORA A GASOLINA</v>
          </cell>
          <cell r="BZ10" t="str">
            <v>GLOBAL</v>
          </cell>
          <cell r="CA10">
            <v>12500</v>
          </cell>
          <cell r="CB10">
            <v>0</v>
          </cell>
        </row>
        <row r="11">
          <cell r="C11" t="str">
            <v>ACERO CORDON INF. CERCHA</v>
          </cell>
          <cell r="D11" t="str">
            <v>KG</v>
          </cell>
          <cell r="E11">
            <v>1</v>
          </cell>
          <cell r="F11">
            <v>1687.5</v>
          </cell>
          <cell r="BY11" t="str">
            <v>MIRA AUTONIVELANTE</v>
          </cell>
          <cell r="BZ11" t="str">
            <v>-</v>
          </cell>
          <cell r="CA11">
            <v>2200</v>
          </cell>
          <cell r="CB11">
            <v>0</v>
          </cell>
        </row>
        <row r="12">
          <cell r="C12" t="str">
            <v>ACERO DE REFUERZO 60000 PSI</v>
          </cell>
          <cell r="D12" t="str">
            <v>KG</v>
          </cell>
          <cell r="E12">
            <v>1</v>
          </cell>
          <cell r="F12">
            <v>4500</v>
          </cell>
          <cell r="BY12" t="str">
            <v>PLANTA DE ENERGIA 15 KVA</v>
          </cell>
          <cell r="BZ12" t="str">
            <v>-</v>
          </cell>
          <cell r="CA12">
            <v>4500</v>
          </cell>
          <cell r="CB12">
            <v>0</v>
          </cell>
        </row>
        <row r="13">
          <cell r="C13" t="str">
            <v>ACOPLE LAVAMANOS</v>
          </cell>
          <cell r="D13" t="str">
            <v>UN</v>
          </cell>
          <cell r="E13">
            <v>0.3</v>
          </cell>
          <cell r="F13">
            <v>6500</v>
          </cell>
          <cell r="BY13" t="str">
            <v>RANA</v>
          </cell>
          <cell r="BZ13" t="str">
            <v>-</v>
          </cell>
          <cell r="CA13">
            <v>8500</v>
          </cell>
          <cell r="CB13">
            <v>0</v>
          </cell>
        </row>
        <row r="14">
          <cell r="C14" t="str">
            <v>ACOPLE SANITARIO</v>
          </cell>
          <cell r="D14" t="str">
            <v>UN</v>
          </cell>
          <cell r="E14">
            <v>0.3</v>
          </cell>
          <cell r="F14">
            <v>6500</v>
          </cell>
          <cell r="BY14" t="str">
            <v>RETRO BOBCAT</v>
          </cell>
          <cell r="BZ14" t="str">
            <v>REX</v>
          </cell>
          <cell r="CA14">
            <v>75000</v>
          </cell>
          <cell r="CB14">
            <v>0</v>
          </cell>
        </row>
        <row r="15">
          <cell r="C15" t="str">
            <v>ADOQUIN DE CONCRETO 10 X 20 BAYCOLOR ROJO</v>
          </cell>
          <cell r="D15" t="str">
            <v>UN</v>
          </cell>
          <cell r="E15">
            <v>0</v>
          </cell>
          <cell r="F15">
            <v>2200</v>
          </cell>
          <cell r="BY15" t="str">
            <v>RETROEXCAVADORA</v>
          </cell>
          <cell r="BZ15" t="str">
            <v>510 - D</v>
          </cell>
          <cell r="CA15">
            <v>95000</v>
          </cell>
          <cell r="CB15">
            <v>0</v>
          </cell>
        </row>
        <row r="16">
          <cell r="C16" t="str">
            <v>AGUA</v>
          </cell>
          <cell r="D16" t="str">
            <v>LITRO</v>
          </cell>
          <cell r="E16">
            <v>0</v>
          </cell>
          <cell r="F16">
            <v>20</v>
          </cell>
          <cell r="BY16" t="str">
            <v>VIBRADOR A GASOLINA</v>
          </cell>
          <cell r="BZ16" t="str">
            <v>-</v>
          </cell>
          <cell r="CA16">
            <v>6250</v>
          </cell>
          <cell r="CB16">
            <v>0</v>
          </cell>
        </row>
        <row r="17">
          <cell r="C17" t="str">
            <v>ALAMBRE NEGRO</v>
          </cell>
          <cell r="D17" t="str">
            <v>KG</v>
          </cell>
          <cell r="E17">
            <v>1</v>
          </cell>
          <cell r="F17">
            <v>3800</v>
          </cell>
          <cell r="BY17" t="str">
            <v>VIBROCOMPACTADOR</v>
          </cell>
          <cell r="BZ17" t="str">
            <v>P - 15</v>
          </cell>
          <cell r="CA17">
            <v>85000</v>
          </cell>
          <cell r="CB17">
            <v>0</v>
          </cell>
        </row>
        <row r="18">
          <cell r="C18" t="str">
            <v>ALAMBRE No. 10 DESNUDO</v>
          </cell>
          <cell r="D18" t="str">
            <v>ML</v>
          </cell>
          <cell r="E18">
            <v>4.7699999999999999E-2</v>
          </cell>
          <cell r="F18">
            <v>481.4</v>
          </cell>
          <cell r="BY18" t="str">
            <v>VOLQUETA 6 M3</v>
          </cell>
          <cell r="BZ18" t="str">
            <v>-</v>
          </cell>
          <cell r="CA18">
            <v>80000</v>
          </cell>
          <cell r="CB18">
            <v>0</v>
          </cell>
        </row>
        <row r="19">
          <cell r="C19" t="str">
            <v>ALAMBRE No. 12</v>
          </cell>
          <cell r="D19" t="str">
            <v>ML</v>
          </cell>
          <cell r="E19">
            <v>4.1000000000000002E-2</v>
          </cell>
          <cell r="F19">
            <v>452.4</v>
          </cell>
        </row>
        <row r="20">
          <cell r="C20" t="str">
            <v>ALAMBRE No. 12 DESNUDO</v>
          </cell>
          <cell r="D20" t="str">
            <v>ML</v>
          </cell>
          <cell r="E20">
            <v>0.03</v>
          </cell>
          <cell r="F20">
            <v>266.79999999999995</v>
          </cell>
        </row>
        <row r="21">
          <cell r="C21" t="str">
            <v>ALAMBRE No.10</v>
          </cell>
          <cell r="D21" t="str">
            <v>ML</v>
          </cell>
          <cell r="E21">
            <v>6.0999999999999999E-2</v>
          </cell>
          <cell r="F21">
            <v>742.4</v>
          </cell>
        </row>
        <row r="22">
          <cell r="C22" t="str">
            <v>APLICACIÓN ANTIHUMEDAD (A TODO COSTO)</v>
          </cell>
          <cell r="D22" t="str">
            <v>M2</v>
          </cell>
          <cell r="F22">
            <v>0</v>
          </cell>
        </row>
        <row r="23">
          <cell r="C23" t="str">
            <v>ARENA LAVADA</v>
          </cell>
          <cell r="D23" t="str">
            <v>M3</v>
          </cell>
          <cell r="E23">
            <v>0</v>
          </cell>
          <cell r="F23">
            <v>48000</v>
          </cell>
        </row>
        <row r="24">
          <cell r="C24" t="str">
            <v>BALA INCANDECENTE 100 W</v>
          </cell>
          <cell r="D24" t="str">
            <v>UN</v>
          </cell>
          <cell r="E24">
            <v>0.5</v>
          </cell>
          <cell r="F24">
            <v>19140</v>
          </cell>
        </row>
        <row r="25">
          <cell r="C25" t="str">
            <v>BANCA EN MADERA</v>
          </cell>
          <cell r="D25" t="str">
            <v>ML</v>
          </cell>
          <cell r="E25">
            <v>14</v>
          </cell>
          <cell r="F25">
            <v>98600</v>
          </cell>
        </row>
        <row r="26">
          <cell r="C26" t="str">
            <v>BLOQUE DE CONCRETO 39 X 19 X 12 LISO</v>
          </cell>
          <cell r="D26" t="str">
            <v>UN</v>
          </cell>
          <cell r="E26">
            <v>12</v>
          </cell>
          <cell r="F26">
            <v>1216</v>
          </cell>
        </row>
        <row r="27">
          <cell r="C27" t="str">
            <v>BLOQUE DE CONCRETO 39 X 19 X 12 TIPO PIEDRA</v>
          </cell>
          <cell r="D27" t="str">
            <v>UN</v>
          </cell>
          <cell r="E27">
            <v>14</v>
          </cell>
          <cell r="F27">
            <v>1520</v>
          </cell>
        </row>
        <row r="28">
          <cell r="C28" t="str">
            <v>BLOQUE DE CONCRETO 39 X 19 X 15 LISO</v>
          </cell>
          <cell r="D28" t="str">
            <v>UN</v>
          </cell>
          <cell r="E28">
            <v>13</v>
          </cell>
          <cell r="F28">
            <v>1448</v>
          </cell>
        </row>
        <row r="29">
          <cell r="C29" t="str">
            <v>BLOQUE DE CONCRETO 39 X 19 X 15 TIPO PIEDRA</v>
          </cell>
          <cell r="D29" t="str">
            <v>UN</v>
          </cell>
          <cell r="E29">
            <v>15</v>
          </cell>
          <cell r="F29">
            <v>1720</v>
          </cell>
        </row>
        <row r="30">
          <cell r="C30" t="str">
            <v>BLOQUE DE CONCRETO 40 X 20 X 10</v>
          </cell>
          <cell r="D30" t="str">
            <v>UN</v>
          </cell>
          <cell r="E30">
            <v>0</v>
          </cell>
          <cell r="F30">
            <v>2500</v>
          </cell>
        </row>
        <row r="31">
          <cell r="C31" t="str">
            <v>BREAKER 100 AMP</v>
          </cell>
          <cell r="D31" t="str">
            <v>UN</v>
          </cell>
          <cell r="E31">
            <v>1.5</v>
          </cell>
          <cell r="F31">
            <v>208800</v>
          </cell>
        </row>
        <row r="32">
          <cell r="C32" t="str">
            <v>BREAKER 150 AMP</v>
          </cell>
          <cell r="D32" t="str">
            <v>UN</v>
          </cell>
          <cell r="E32">
            <v>1.5</v>
          </cell>
          <cell r="F32">
            <v>382800</v>
          </cell>
        </row>
        <row r="33">
          <cell r="C33" t="str">
            <v>BREAKER 20 AMP</v>
          </cell>
          <cell r="D33" t="str">
            <v>UN</v>
          </cell>
          <cell r="E33">
            <v>0.25</v>
          </cell>
          <cell r="F33">
            <v>9280</v>
          </cell>
        </row>
        <row r="34">
          <cell r="C34" t="str">
            <v>BREAKER 200 AMP</v>
          </cell>
          <cell r="D34" t="str">
            <v>UN</v>
          </cell>
          <cell r="E34">
            <v>1.5</v>
          </cell>
          <cell r="F34">
            <v>382800</v>
          </cell>
        </row>
        <row r="35">
          <cell r="C35" t="str">
            <v>BREAKER 30 AMP</v>
          </cell>
          <cell r="D35" t="str">
            <v>UN</v>
          </cell>
          <cell r="E35">
            <v>0.25</v>
          </cell>
          <cell r="F35">
            <v>9280</v>
          </cell>
        </row>
        <row r="36">
          <cell r="C36" t="str">
            <v>BREAKER 40 AMP</v>
          </cell>
          <cell r="D36" t="str">
            <v>UN</v>
          </cell>
          <cell r="E36">
            <v>0.25</v>
          </cell>
          <cell r="F36">
            <v>9280</v>
          </cell>
        </row>
        <row r="37">
          <cell r="C37" t="str">
            <v>BREAKER 50 AMP</v>
          </cell>
          <cell r="D37" t="str">
            <v>UN</v>
          </cell>
          <cell r="E37">
            <v>0.25</v>
          </cell>
          <cell r="F37">
            <v>9280</v>
          </cell>
        </row>
        <row r="38">
          <cell r="C38" t="str">
            <v>BREAKER 70 AMP</v>
          </cell>
          <cell r="D38" t="str">
            <v>UN</v>
          </cell>
          <cell r="E38">
            <v>0.25</v>
          </cell>
          <cell r="F38">
            <v>9280</v>
          </cell>
        </row>
        <row r="39">
          <cell r="C39" t="str">
            <v>CABLE 2/0 DESNUDO</v>
          </cell>
          <cell r="D39" t="str">
            <v>ML</v>
          </cell>
          <cell r="E39">
            <v>0.61199999999999999</v>
          </cell>
          <cell r="F39">
            <v>9140.7999999999993</v>
          </cell>
        </row>
        <row r="40">
          <cell r="C40" t="str">
            <v>CABLE 500 MCM</v>
          </cell>
          <cell r="D40" t="str">
            <v>ML</v>
          </cell>
          <cell r="E40">
            <v>0.54</v>
          </cell>
          <cell r="F40">
            <v>51156</v>
          </cell>
        </row>
        <row r="41">
          <cell r="C41" t="str">
            <v>CABLE BLINDADO RG - 59U TV</v>
          </cell>
          <cell r="D41" t="str">
            <v>ML</v>
          </cell>
          <cell r="E41">
            <v>0.16</v>
          </cell>
          <cell r="F41">
            <v>803.88</v>
          </cell>
        </row>
        <row r="42">
          <cell r="C42" t="str">
            <v>CABLE ENCAUCHETADO DUPLEX No. 18</v>
          </cell>
          <cell r="D42" t="str">
            <v>ML</v>
          </cell>
          <cell r="E42">
            <v>0.1</v>
          </cell>
          <cell r="F42">
            <v>556.79999999999995</v>
          </cell>
        </row>
        <row r="43">
          <cell r="C43" t="str">
            <v>CABLE No. 1/0</v>
          </cell>
          <cell r="D43" t="str">
            <v>ML</v>
          </cell>
          <cell r="E43">
            <v>0.56000000000000005</v>
          </cell>
          <cell r="F43">
            <v>8804.4</v>
          </cell>
        </row>
        <row r="44">
          <cell r="C44" t="str">
            <v>CABLE No. 2</v>
          </cell>
          <cell r="D44" t="str">
            <v>ML</v>
          </cell>
          <cell r="E44">
            <v>0.36499999999999999</v>
          </cell>
          <cell r="F44">
            <v>5398.6399999999994</v>
          </cell>
        </row>
        <row r="45">
          <cell r="C45" t="str">
            <v>CABLE No. 2/0</v>
          </cell>
          <cell r="D45" t="str">
            <v>ML</v>
          </cell>
          <cell r="E45">
            <v>0.72099999999999997</v>
          </cell>
          <cell r="F45">
            <v>11020</v>
          </cell>
        </row>
        <row r="46">
          <cell r="C46" t="str">
            <v>CABLE No. 3/0</v>
          </cell>
          <cell r="D46" t="str">
            <v>ML</v>
          </cell>
          <cell r="E46">
            <v>0.89200000000000002</v>
          </cell>
          <cell r="F46">
            <v>13832.999999999998</v>
          </cell>
        </row>
        <row r="47">
          <cell r="C47" t="str">
            <v>CABLE No. 4</v>
          </cell>
          <cell r="D47" t="str">
            <v>ML</v>
          </cell>
          <cell r="E47">
            <v>0.24299999999999999</v>
          </cell>
          <cell r="F47">
            <v>3468.3999999999996</v>
          </cell>
        </row>
        <row r="48">
          <cell r="C48" t="str">
            <v>CABLE No. 6</v>
          </cell>
          <cell r="D48" t="str">
            <v>ML</v>
          </cell>
          <cell r="E48">
            <v>0.16</v>
          </cell>
          <cell r="F48">
            <v>2253.8799999999997</v>
          </cell>
        </row>
        <row r="49">
          <cell r="C49" t="str">
            <v>CABLE No. 8</v>
          </cell>
          <cell r="D49" t="str">
            <v>ML</v>
          </cell>
          <cell r="E49">
            <v>9.5000000000000001E-2</v>
          </cell>
          <cell r="F49">
            <v>1183.1999999999998</v>
          </cell>
        </row>
        <row r="50">
          <cell r="C50" t="str">
            <v>CABLE No. 10</v>
          </cell>
          <cell r="D50" t="str">
            <v>ML</v>
          </cell>
          <cell r="E50">
            <v>0.1</v>
          </cell>
          <cell r="F50">
            <v>1508</v>
          </cell>
        </row>
        <row r="51">
          <cell r="C51" t="str">
            <v>CABLE No. 12</v>
          </cell>
          <cell r="D51" t="str">
            <v>ML</v>
          </cell>
          <cell r="E51">
            <v>0.1</v>
          </cell>
          <cell r="F51">
            <v>1392</v>
          </cell>
        </row>
        <row r="52">
          <cell r="C52" t="str">
            <v>CABLE No. 14</v>
          </cell>
          <cell r="D52" t="str">
            <v>ML</v>
          </cell>
          <cell r="F52">
            <v>1276</v>
          </cell>
        </row>
        <row r="53">
          <cell r="C53" t="str">
            <v>CABLE UTP CATEGORIA 5/4 PARES</v>
          </cell>
          <cell r="D53" t="str">
            <v>ML</v>
          </cell>
          <cell r="E53">
            <v>0.15</v>
          </cell>
          <cell r="F53">
            <v>696</v>
          </cell>
        </row>
        <row r="54">
          <cell r="C54" t="str">
            <v>CABLE XLP 15 KV</v>
          </cell>
          <cell r="D54" t="str">
            <v>ML</v>
          </cell>
          <cell r="F54">
            <v>25520</v>
          </cell>
        </row>
        <row r="55">
          <cell r="C55" t="str">
            <v>CAJA 10 X 10</v>
          </cell>
          <cell r="D55" t="str">
            <v>UN</v>
          </cell>
          <cell r="E55">
            <v>0.1</v>
          </cell>
          <cell r="F55">
            <v>1392</v>
          </cell>
        </row>
        <row r="56">
          <cell r="C56" t="str">
            <v>CAJA 2400 + SUPLEMENTO</v>
          </cell>
          <cell r="D56" t="str">
            <v>UN</v>
          </cell>
          <cell r="E56">
            <v>0.1</v>
          </cell>
          <cell r="F56">
            <v>1276</v>
          </cell>
        </row>
        <row r="57">
          <cell r="C57" t="str">
            <v>CAJA 5800</v>
          </cell>
          <cell r="D57" t="str">
            <v>UN</v>
          </cell>
          <cell r="E57">
            <v>0.1</v>
          </cell>
          <cell r="F57">
            <v>463.99999999999994</v>
          </cell>
        </row>
        <row r="58">
          <cell r="C58" t="str">
            <v>CAJA OCTAGONAL</v>
          </cell>
          <cell r="D58" t="str">
            <v>UN</v>
          </cell>
          <cell r="E58">
            <v>0.05</v>
          </cell>
          <cell r="F58">
            <v>463.99999999999994</v>
          </cell>
        </row>
        <row r="59">
          <cell r="C59" t="str">
            <v>CAMPANA EXTRACTORA COCINA</v>
          </cell>
          <cell r="D59" t="str">
            <v>UN</v>
          </cell>
          <cell r="E59">
            <v>120</v>
          </cell>
          <cell r="F59">
            <v>1108960</v>
          </cell>
        </row>
        <row r="60">
          <cell r="C60" t="str">
            <v>CANALETA METALICA</v>
          </cell>
          <cell r="D60" t="str">
            <v>ML</v>
          </cell>
          <cell r="E60">
            <v>1</v>
          </cell>
          <cell r="F60">
            <v>17864</v>
          </cell>
        </row>
        <row r="61">
          <cell r="C61" t="str">
            <v>CASILLERO 25 X 40 (FONDO 28)</v>
          </cell>
          <cell r="D61" t="str">
            <v>UN</v>
          </cell>
          <cell r="E61">
            <v>6</v>
          </cell>
          <cell r="F61">
            <v>38500</v>
          </cell>
        </row>
        <row r="62">
          <cell r="C62" t="str">
            <v>CELDA DE BAJA TENSION MET. BARRAJE COBRE</v>
          </cell>
          <cell r="D62" t="str">
            <v>UN</v>
          </cell>
          <cell r="E62">
            <v>2000</v>
          </cell>
          <cell r="F62">
            <v>2900000</v>
          </cell>
        </row>
        <row r="63">
          <cell r="C63" t="str">
            <v>CELDA DE PROTECCION Y SECCIONADOR 300 KVA</v>
          </cell>
          <cell r="D63" t="str">
            <v>UN</v>
          </cell>
          <cell r="E63">
            <v>2000</v>
          </cell>
          <cell r="F63">
            <v>7423999.9999999991</v>
          </cell>
        </row>
        <row r="64">
          <cell r="C64" t="str">
            <v>CEMENTO BLANCO</v>
          </cell>
          <cell r="D64" t="str">
            <v>KG</v>
          </cell>
          <cell r="E64">
            <v>1</v>
          </cell>
          <cell r="F64">
            <v>810</v>
          </cell>
        </row>
        <row r="65">
          <cell r="C65" t="str">
            <v>CEMENTO GRIS</v>
          </cell>
          <cell r="D65" t="str">
            <v>KG</v>
          </cell>
          <cell r="E65">
            <v>1</v>
          </cell>
          <cell r="F65">
            <v>2200</v>
          </cell>
        </row>
        <row r="66">
          <cell r="C66" t="str">
            <v>CERCO 10 X 10 X 3 ML</v>
          </cell>
          <cell r="D66" t="str">
            <v>UN</v>
          </cell>
          <cell r="E66">
            <v>0</v>
          </cell>
          <cell r="F66">
            <v>14000</v>
          </cell>
        </row>
        <row r="67">
          <cell r="C67" t="str">
            <v>CINTA AISLANTE 33.3 ML</v>
          </cell>
          <cell r="D67" t="str">
            <v>ROLLO</v>
          </cell>
          <cell r="E67">
            <v>0.05</v>
          </cell>
          <cell r="F67">
            <v>9280</v>
          </cell>
        </row>
        <row r="68">
          <cell r="C68" t="str">
            <v>CONCRETO 3000 PSI</v>
          </cell>
          <cell r="D68" t="str">
            <v>M3</v>
          </cell>
          <cell r="E68">
            <v>0</v>
          </cell>
          <cell r="F68">
            <v>1025868.3333333334</v>
          </cell>
        </row>
        <row r="69">
          <cell r="C69" t="str">
            <v>DILATACION EN BRONCE</v>
          </cell>
          <cell r="D69" t="str">
            <v>ML</v>
          </cell>
          <cell r="E69">
            <v>0.5</v>
          </cell>
          <cell r="F69">
            <v>3200</v>
          </cell>
        </row>
        <row r="70">
          <cell r="C70" t="str">
            <v>DISCO DE CORTE</v>
          </cell>
          <cell r="D70" t="str">
            <v>UN</v>
          </cell>
          <cell r="E70">
            <v>0.2</v>
          </cell>
          <cell r="F70">
            <v>8750</v>
          </cell>
        </row>
        <row r="71">
          <cell r="C71" t="str">
            <v>DIVISION BAÑO LAM. C.R. CAL 18 - A TODO COSTO</v>
          </cell>
          <cell r="D71" t="str">
            <v>M2</v>
          </cell>
          <cell r="E71">
            <v>50</v>
          </cell>
          <cell r="F71">
            <v>175000</v>
          </cell>
        </row>
        <row r="72">
          <cell r="C72" t="str">
            <v>DUCHA CALYPSO REF. 50450 COLOR CROMO</v>
          </cell>
          <cell r="D72" t="str">
            <v>UN</v>
          </cell>
          <cell r="E72">
            <v>1</v>
          </cell>
          <cell r="F72">
            <v>45400</v>
          </cell>
        </row>
        <row r="73">
          <cell r="C73" t="str">
            <v>DUCHA LOIRA</v>
          </cell>
          <cell r="D73" t="str">
            <v>UN</v>
          </cell>
          <cell r="F73">
            <v>0</v>
          </cell>
        </row>
        <row r="74">
          <cell r="C74" t="str">
            <v>DURMIENTE 5 X 5 X 3 ML</v>
          </cell>
          <cell r="D74" t="str">
            <v>UN</v>
          </cell>
          <cell r="E74">
            <v>0</v>
          </cell>
          <cell r="F74">
            <v>7000</v>
          </cell>
        </row>
        <row r="75">
          <cell r="C75" t="str">
            <v>ESPEJO 5 MM CRISTAL</v>
          </cell>
          <cell r="D75" t="str">
            <v>M2</v>
          </cell>
          <cell r="E75">
            <v>10</v>
          </cell>
          <cell r="F75">
            <v>45800</v>
          </cell>
        </row>
        <row r="76">
          <cell r="C76" t="str">
            <v>ESTUFA 4 PUESTOS A GAS</v>
          </cell>
          <cell r="D76" t="str">
            <v>UN</v>
          </cell>
          <cell r="E76">
            <v>25</v>
          </cell>
          <cell r="F76">
            <v>487199.99999999994</v>
          </cell>
        </row>
        <row r="77">
          <cell r="C77" t="str">
            <v>FLUXOMETRO REF. 70710</v>
          </cell>
          <cell r="D77" t="str">
            <v>UN</v>
          </cell>
          <cell r="E77">
            <v>2</v>
          </cell>
          <cell r="F77">
            <v>331700</v>
          </cell>
        </row>
        <row r="78">
          <cell r="C78" t="str">
            <v>G/ESCOBA EN MADERA</v>
          </cell>
          <cell r="D78" t="str">
            <v>ML</v>
          </cell>
          <cell r="E78">
            <v>0.84</v>
          </cell>
          <cell r="F78">
            <v>14499.999999999998</v>
          </cell>
        </row>
        <row r="79">
          <cell r="C79" t="str">
            <v>GABINETE CABLEADO ESTRUCTURADO 18 PTOS</v>
          </cell>
          <cell r="D79">
            <v>1</v>
          </cell>
          <cell r="E79">
            <v>80</v>
          </cell>
          <cell r="F79">
            <v>1800000</v>
          </cell>
        </row>
        <row r="80">
          <cell r="C80" t="str">
            <v>GRANITO JASPE</v>
          </cell>
          <cell r="D80" t="str">
            <v>KG</v>
          </cell>
          <cell r="E80">
            <v>1</v>
          </cell>
          <cell r="F80">
            <v>650</v>
          </cell>
        </row>
        <row r="81">
          <cell r="C81" t="str">
            <v>GRANITO No. 1 BLANCO</v>
          </cell>
          <cell r="D81" t="str">
            <v>KG</v>
          </cell>
          <cell r="E81">
            <v>1</v>
          </cell>
          <cell r="F81">
            <v>590</v>
          </cell>
        </row>
        <row r="82">
          <cell r="C82" t="str">
            <v>GRAPA INDUSTRIAL</v>
          </cell>
          <cell r="D82" t="str">
            <v>KG</v>
          </cell>
          <cell r="E82">
            <v>1</v>
          </cell>
          <cell r="F82">
            <v>7800</v>
          </cell>
        </row>
        <row r="83">
          <cell r="C83" t="str">
            <v>GRAVILLA</v>
          </cell>
          <cell r="D83" t="str">
            <v>M3</v>
          </cell>
          <cell r="E83">
            <v>0</v>
          </cell>
          <cell r="F83">
            <v>102000</v>
          </cell>
        </row>
        <row r="84">
          <cell r="C84" t="str">
            <v>GRIFERIA DUCHA LOIRA</v>
          </cell>
          <cell r="D84" t="str">
            <v>UN</v>
          </cell>
          <cell r="E84">
            <v>1</v>
          </cell>
          <cell r="F84">
            <v>97400</v>
          </cell>
        </row>
        <row r="85">
          <cell r="C85" t="str">
            <v>GRIFERIA LAVAMANOS PUSH BOTON REF. 71110</v>
          </cell>
          <cell r="D85" t="str">
            <v>UN</v>
          </cell>
          <cell r="E85">
            <v>1</v>
          </cell>
          <cell r="F85">
            <v>140000</v>
          </cell>
        </row>
        <row r="86">
          <cell r="C86" t="str">
            <v>GRIFERIA ORINAL REF. 71300 COLOR CROMO</v>
          </cell>
          <cell r="D86" t="str">
            <v>UN</v>
          </cell>
          <cell r="E86">
            <v>1</v>
          </cell>
          <cell r="F86">
            <v>97400</v>
          </cell>
        </row>
        <row r="87">
          <cell r="C87" t="str">
            <v>GRIFERIA PLATERO LOIRA</v>
          </cell>
          <cell r="D87" t="str">
            <v>UN</v>
          </cell>
          <cell r="E87">
            <v>1</v>
          </cell>
          <cell r="F87">
            <v>112983.99999999999</v>
          </cell>
        </row>
        <row r="88">
          <cell r="C88" t="str">
            <v>INTERRUPTOR</v>
          </cell>
          <cell r="D88" t="str">
            <v>UN</v>
          </cell>
          <cell r="E88">
            <v>0.15</v>
          </cell>
          <cell r="F88">
            <v>8500</v>
          </cell>
        </row>
        <row r="89">
          <cell r="C89" t="str">
            <v>JUNTA DE EXPASION ALL. 3"</v>
          </cell>
          <cell r="D89" t="str">
            <v>UN</v>
          </cell>
          <cell r="E89">
            <v>0.90600000000000003</v>
          </cell>
          <cell r="F89">
            <v>2200</v>
          </cell>
        </row>
        <row r="90">
          <cell r="C90" t="str">
            <v>JUNTA DE EXPASION ALL. 4"</v>
          </cell>
          <cell r="D90" t="str">
            <v>UN</v>
          </cell>
          <cell r="E90">
            <v>0.45900000000000002</v>
          </cell>
          <cell r="F90">
            <v>3600</v>
          </cell>
        </row>
        <row r="91">
          <cell r="C91" t="str">
            <v>L EN GRES 36 X 6 X 12</v>
          </cell>
          <cell r="D91" t="str">
            <v>UN</v>
          </cell>
          <cell r="E91">
            <v>1</v>
          </cell>
          <cell r="F91">
            <v>1200</v>
          </cell>
        </row>
        <row r="92">
          <cell r="C92" t="str">
            <v>LAMPARA FLORECENTE 60 X 60 (9 CELDAS)</v>
          </cell>
          <cell r="D92" t="str">
            <v>UN</v>
          </cell>
          <cell r="E92">
            <v>8</v>
          </cell>
          <cell r="F92">
            <v>145000</v>
          </cell>
        </row>
        <row r="93">
          <cell r="C93" t="str">
            <v>LAMPARA FLUORECENTE 2 X 48 BALASTRO ELECT.</v>
          </cell>
          <cell r="D93" t="str">
            <v>UN</v>
          </cell>
          <cell r="E93">
            <v>4</v>
          </cell>
          <cell r="F93">
            <v>75400</v>
          </cell>
        </row>
        <row r="94">
          <cell r="C94" t="str">
            <v>LAVAMANOS DE INCRUSTAR REF. 07370 COLOR 100</v>
          </cell>
          <cell r="D94" t="str">
            <v>UN</v>
          </cell>
          <cell r="E94">
            <v>15</v>
          </cell>
          <cell r="F94">
            <v>105000</v>
          </cell>
        </row>
        <row r="95">
          <cell r="C95" t="str">
            <v xml:space="preserve">LAVAMANOS PEDESTAL STILO + GRIF. LOIRA          </v>
          </cell>
          <cell r="D95" t="str">
            <v>UN</v>
          </cell>
          <cell r="F95">
            <v>0</v>
          </cell>
        </row>
        <row r="96">
          <cell r="C96" t="str">
            <v>LAVAMANOS SOBREPONER  ROYAL + GRIF.LOIRA</v>
          </cell>
          <cell r="D96" t="str">
            <v>UN</v>
          </cell>
          <cell r="F96">
            <v>0</v>
          </cell>
        </row>
        <row r="97">
          <cell r="C97" t="str">
            <v>LIMPIADOR REMOVEDOR 360 GMS</v>
          </cell>
          <cell r="D97" t="str">
            <v>UN</v>
          </cell>
          <cell r="E97">
            <v>0.76</v>
          </cell>
          <cell r="F97">
            <v>25788</v>
          </cell>
        </row>
        <row r="98">
          <cell r="C98" t="str">
            <v>LLAVE TERMNAL POSETA</v>
          </cell>
          <cell r="D98" t="str">
            <v>UN</v>
          </cell>
          <cell r="E98">
            <v>0.5</v>
          </cell>
          <cell r="F98">
            <v>15200</v>
          </cell>
        </row>
        <row r="99">
          <cell r="C99" t="str">
            <v>LONA PARA CASETON</v>
          </cell>
          <cell r="D99" t="str">
            <v>M2</v>
          </cell>
          <cell r="E99">
            <v>0.15</v>
          </cell>
          <cell r="F99">
            <v>1200</v>
          </cell>
        </row>
        <row r="100">
          <cell r="C100" t="str">
            <v>LUMINARIA 70 W Na - 208 V</v>
          </cell>
          <cell r="D100" t="str">
            <v>UN</v>
          </cell>
          <cell r="E100">
            <v>10</v>
          </cell>
          <cell r="F100">
            <v>220399.99999999997</v>
          </cell>
        </row>
        <row r="101">
          <cell r="C101" t="str">
            <v>LUMINARIA TIPO FAROL 250W Na - 208</v>
          </cell>
          <cell r="D101" t="str">
            <v>UN</v>
          </cell>
          <cell r="E101">
            <v>10</v>
          </cell>
          <cell r="F101">
            <v>348000</v>
          </cell>
        </row>
        <row r="102">
          <cell r="C102" t="str">
            <v>LUMINARIA TIPO SFB 1501 AREALUX 250 W</v>
          </cell>
          <cell r="D102" t="str">
            <v>UN</v>
          </cell>
          <cell r="E102">
            <v>10</v>
          </cell>
          <cell r="F102">
            <v>348000</v>
          </cell>
        </row>
        <row r="103">
          <cell r="C103" t="str">
            <v>LUMINARIA TIPO TCJ PHILIPS 250 W</v>
          </cell>
          <cell r="D103" t="str">
            <v>UN</v>
          </cell>
          <cell r="E103">
            <v>10</v>
          </cell>
          <cell r="F103">
            <v>400200</v>
          </cell>
        </row>
        <row r="104">
          <cell r="C104" t="str">
            <v>LUMINARIA TIPO TCL 250 W Na</v>
          </cell>
          <cell r="D104" t="str">
            <v>UN</v>
          </cell>
          <cell r="E104">
            <v>10</v>
          </cell>
          <cell r="F104">
            <v>400200</v>
          </cell>
        </row>
        <row r="105">
          <cell r="C105" t="str">
            <v>MALLA ELECTROSOLDADA</v>
          </cell>
          <cell r="D105" t="str">
            <v>KG</v>
          </cell>
          <cell r="E105">
            <v>1</v>
          </cell>
          <cell r="F105">
            <v>1650</v>
          </cell>
        </row>
        <row r="106">
          <cell r="C106" t="str">
            <v>MALLA M 0.63</v>
          </cell>
          <cell r="D106" t="str">
            <v>KG</v>
          </cell>
          <cell r="E106">
            <v>1</v>
          </cell>
          <cell r="F106">
            <v>1650</v>
          </cell>
        </row>
        <row r="107">
          <cell r="C107" t="str">
            <v>MALLA M 0.84</v>
          </cell>
          <cell r="D107" t="str">
            <v>KG</v>
          </cell>
          <cell r="E107">
            <v>1</v>
          </cell>
          <cell r="F107">
            <v>1650</v>
          </cell>
        </row>
        <row r="108">
          <cell r="C108" t="str">
            <v>MALLA M 1.06</v>
          </cell>
          <cell r="D108" t="str">
            <v>KG</v>
          </cell>
          <cell r="E108">
            <v>1</v>
          </cell>
          <cell r="F108">
            <v>1650</v>
          </cell>
        </row>
        <row r="109">
          <cell r="C109" t="str">
            <v>MARCO LAMINA PUERTA 2.40 X 0.80</v>
          </cell>
          <cell r="D109" t="str">
            <v>UN</v>
          </cell>
          <cell r="E109">
            <v>18</v>
          </cell>
          <cell r="F109">
            <v>60000</v>
          </cell>
        </row>
        <row r="110">
          <cell r="C110" t="str">
            <v>MARCO LAMINA PUERTA 2.40 X 0.90</v>
          </cell>
          <cell r="D110" t="str">
            <v>UN</v>
          </cell>
          <cell r="E110">
            <v>20</v>
          </cell>
          <cell r="F110">
            <v>64000</v>
          </cell>
        </row>
        <row r="111">
          <cell r="C111" t="str">
            <v>MARCO LAMINA PUERTA 2.40 X 1.00</v>
          </cell>
          <cell r="D111" t="str">
            <v>UN</v>
          </cell>
          <cell r="E111">
            <v>22</v>
          </cell>
          <cell r="F111">
            <v>74000</v>
          </cell>
        </row>
        <row r="112">
          <cell r="C112" t="str">
            <v>MARCO Y TAPA 150 X 150</v>
          </cell>
          <cell r="D112" t="str">
            <v>UN</v>
          </cell>
          <cell r="F112">
            <v>0</v>
          </cell>
        </row>
        <row r="113">
          <cell r="C113" t="str">
            <v>MARCO Y TAPA 40 X 20</v>
          </cell>
          <cell r="D113" t="str">
            <v>UN</v>
          </cell>
          <cell r="F113">
            <v>0</v>
          </cell>
        </row>
        <row r="114">
          <cell r="C114" t="str">
            <v>MARCO Y TAPA 60 X 60</v>
          </cell>
          <cell r="D114" t="str">
            <v>UN</v>
          </cell>
          <cell r="E114">
            <v>20</v>
          </cell>
          <cell r="F114">
            <v>67000</v>
          </cell>
        </row>
        <row r="115">
          <cell r="C115" t="str">
            <v>MARCO Y TAPA 60 X 90</v>
          </cell>
          <cell r="D115" t="str">
            <v>UN</v>
          </cell>
          <cell r="E115">
            <v>27</v>
          </cell>
          <cell r="F115">
            <v>85000</v>
          </cell>
        </row>
        <row r="116">
          <cell r="C116" t="str">
            <v>MARCO Y TAPA 70 X 70</v>
          </cell>
          <cell r="D116" t="str">
            <v>UN</v>
          </cell>
          <cell r="E116">
            <v>25</v>
          </cell>
          <cell r="F116">
            <v>75000</v>
          </cell>
        </row>
        <row r="117">
          <cell r="C117" t="str">
            <v>MARCO Y TAPA 90 X 150</v>
          </cell>
          <cell r="D117" t="str">
            <v>UN</v>
          </cell>
          <cell r="F117">
            <v>0</v>
          </cell>
        </row>
        <row r="118">
          <cell r="C118" t="str">
            <v>MATERIAL SELECCIONADO</v>
          </cell>
          <cell r="D118" t="str">
            <v>M3</v>
          </cell>
          <cell r="F118">
            <v>0</v>
          </cell>
        </row>
        <row r="119">
          <cell r="C119" t="str">
            <v>MORTERO DE PEGA</v>
          </cell>
          <cell r="D119" t="str">
            <v>M3</v>
          </cell>
          <cell r="E119">
            <v>0</v>
          </cell>
          <cell r="F119">
            <v>1177670</v>
          </cell>
        </row>
        <row r="120">
          <cell r="C120" t="str">
            <v>MUEBLE BAJO COCINA</v>
          </cell>
          <cell r="D120" t="str">
            <v>ML</v>
          </cell>
          <cell r="E120">
            <v>50</v>
          </cell>
          <cell r="F120">
            <v>480000</v>
          </cell>
        </row>
        <row r="121">
          <cell r="C121" t="str">
            <v>MUEBLE M 01</v>
          </cell>
          <cell r="D121" t="str">
            <v>UN</v>
          </cell>
          <cell r="E121">
            <v>70</v>
          </cell>
          <cell r="F121">
            <v>840000</v>
          </cell>
        </row>
        <row r="122">
          <cell r="C122" t="str">
            <v>MUEBLE M 02</v>
          </cell>
          <cell r="D122" t="str">
            <v>UN</v>
          </cell>
          <cell r="E122">
            <v>42</v>
          </cell>
          <cell r="F122">
            <v>550000</v>
          </cell>
        </row>
        <row r="123">
          <cell r="C123" t="str">
            <v>MUEBLE MADERA</v>
          </cell>
          <cell r="D123" t="str">
            <v>M2</v>
          </cell>
          <cell r="E123">
            <v>80</v>
          </cell>
          <cell r="F123">
            <v>415000</v>
          </cell>
        </row>
        <row r="124">
          <cell r="C124" t="str">
            <v>MURO BLOQUE CONCRETO 39 X 19 X 12</v>
          </cell>
          <cell r="D124" t="str">
            <v>UN</v>
          </cell>
          <cell r="F124">
            <v>0</v>
          </cell>
        </row>
        <row r="125">
          <cell r="C125" t="str">
            <v>ORINAL INSTITUCIONAL</v>
          </cell>
          <cell r="D125" t="str">
            <v>UN</v>
          </cell>
          <cell r="F125">
            <v>0</v>
          </cell>
        </row>
        <row r="126">
          <cell r="C126" t="str">
            <v>ORINAL REF. 08840 COLOR 100</v>
          </cell>
          <cell r="D126" t="str">
            <v>UN</v>
          </cell>
          <cell r="E126">
            <v>15</v>
          </cell>
          <cell r="F126">
            <v>206000</v>
          </cell>
        </row>
        <row r="127">
          <cell r="C127" t="str">
            <v>PANEL MONORROF A42 1000 G4 CAL 36</v>
          </cell>
          <cell r="D127" t="str">
            <v>M2</v>
          </cell>
          <cell r="E127">
            <v>8</v>
          </cell>
          <cell r="F127">
            <v>91500</v>
          </cell>
        </row>
        <row r="128">
          <cell r="C128" t="str">
            <v>PEGACOR</v>
          </cell>
          <cell r="D128" t="str">
            <v>KG</v>
          </cell>
          <cell r="E128">
            <v>1</v>
          </cell>
          <cell r="F128">
            <v>800</v>
          </cell>
        </row>
        <row r="129">
          <cell r="C129" t="str">
            <v>PERLINES CERCHAS P12 - 12 - G</v>
          </cell>
          <cell r="D129" t="str">
            <v>KG</v>
          </cell>
          <cell r="E129">
            <v>1</v>
          </cell>
          <cell r="F129">
            <v>3377.5</v>
          </cell>
        </row>
        <row r="130">
          <cell r="C130" t="str">
            <v>PERLINES CORREAS P10 - 12 - G</v>
          </cell>
          <cell r="D130" t="str">
            <v>KG</v>
          </cell>
          <cell r="E130">
            <v>1</v>
          </cell>
          <cell r="F130">
            <v>3377.5</v>
          </cell>
        </row>
        <row r="131">
          <cell r="C131" t="str">
            <v>PINTURA CORAZA</v>
          </cell>
          <cell r="D131" t="str">
            <v>GALON</v>
          </cell>
          <cell r="E131">
            <v>4</v>
          </cell>
          <cell r="F131">
            <v>48000</v>
          </cell>
        </row>
        <row r="132">
          <cell r="C132" t="str">
            <v xml:space="preserve">PISO EN MADERA </v>
          </cell>
          <cell r="D132" t="str">
            <v>M2</v>
          </cell>
          <cell r="E132">
            <v>17.5</v>
          </cell>
          <cell r="F132">
            <v>109619.99999999999</v>
          </cell>
        </row>
        <row r="133">
          <cell r="C133" t="str">
            <v>PISO GRANITO 30 X 30</v>
          </cell>
          <cell r="D133" t="str">
            <v>M2</v>
          </cell>
          <cell r="E133">
            <v>19</v>
          </cell>
          <cell r="F133">
            <v>19700</v>
          </cell>
        </row>
        <row r="134">
          <cell r="C134" t="str">
            <v>PLANTA DE EMERGENCIA 500 KVA</v>
          </cell>
          <cell r="D134" t="str">
            <v>UN</v>
          </cell>
          <cell r="F134">
            <v>0</v>
          </cell>
        </row>
        <row r="135">
          <cell r="C135" t="str">
            <v>PLATERO INOXIDABLE</v>
          </cell>
          <cell r="D135" t="str">
            <v>UN</v>
          </cell>
          <cell r="E135">
            <v>10</v>
          </cell>
          <cell r="F135">
            <v>377000</v>
          </cell>
        </row>
        <row r="136">
          <cell r="C136" t="str">
            <v>PORCELANA BLANCA 20 X 20</v>
          </cell>
          <cell r="D136" t="str">
            <v>M2</v>
          </cell>
          <cell r="F136">
            <v>0</v>
          </cell>
        </row>
        <row r="137">
          <cell r="C137" t="str">
            <v>PROYECTOR HALOGENO 1000 W</v>
          </cell>
          <cell r="D137" t="str">
            <v>UN</v>
          </cell>
          <cell r="E137">
            <v>10</v>
          </cell>
          <cell r="F137">
            <v>927999.99999999988</v>
          </cell>
        </row>
        <row r="138">
          <cell r="C138" t="str">
            <v>PUERTA EN MADERA ENTAMBORADA 2.40 X 0,80</v>
          </cell>
          <cell r="D138" t="str">
            <v>UN</v>
          </cell>
          <cell r="E138">
            <v>22</v>
          </cell>
          <cell r="F138">
            <v>306000</v>
          </cell>
        </row>
        <row r="139">
          <cell r="C139" t="str">
            <v>PUERTA EN MADERA ENTAMBORADA 2.40 X 0.90</v>
          </cell>
          <cell r="D139" t="str">
            <v>UN</v>
          </cell>
          <cell r="E139">
            <v>25</v>
          </cell>
          <cell r="F139">
            <v>312000</v>
          </cell>
        </row>
        <row r="140">
          <cell r="C140" t="str">
            <v>PUERTA EN MADERA ENTAMBORADA 2.40 X 1.00</v>
          </cell>
          <cell r="D140" t="str">
            <v>UN</v>
          </cell>
          <cell r="E140">
            <v>28</v>
          </cell>
          <cell r="F140">
            <v>343000</v>
          </cell>
        </row>
        <row r="141">
          <cell r="C141" t="str">
            <v>PUNTILLA</v>
          </cell>
          <cell r="D141" t="str">
            <v>KG</v>
          </cell>
          <cell r="E141">
            <v>1</v>
          </cell>
          <cell r="F141">
            <v>3215.52</v>
          </cell>
        </row>
        <row r="142">
          <cell r="C142" t="str">
            <v>RECEBO</v>
          </cell>
          <cell r="D142" t="str">
            <v>M3</v>
          </cell>
          <cell r="E142">
            <v>0</v>
          </cell>
          <cell r="F142">
            <v>35000</v>
          </cell>
        </row>
        <row r="143">
          <cell r="C143" t="str">
            <v>REGISTRO DE BOLA 1"</v>
          </cell>
          <cell r="D143" t="str">
            <v>UN</v>
          </cell>
          <cell r="E143">
            <v>0.8</v>
          </cell>
          <cell r="F143">
            <v>34400</v>
          </cell>
        </row>
        <row r="144">
          <cell r="C144" t="str">
            <v>REGISTRO DE BOLA 1/2"</v>
          </cell>
          <cell r="D144" t="str">
            <v>UN</v>
          </cell>
          <cell r="E144">
            <v>0.5</v>
          </cell>
          <cell r="F144">
            <v>19700</v>
          </cell>
        </row>
        <row r="145">
          <cell r="C145" t="str">
            <v>REGISTRO DE BOLA 2"</v>
          </cell>
          <cell r="D145" t="str">
            <v>UN</v>
          </cell>
          <cell r="E145">
            <v>1.2</v>
          </cell>
          <cell r="F145">
            <v>95700</v>
          </cell>
        </row>
        <row r="146">
          <cell r="C146" t="str">
            <v>REJILLA PLASTICA CON SOSCO 3 X 2</v>
          </cell>
          <cell r="D146" t="str">
            <v>UN</v>
          </cell>
          <cell r="E146">
            <v>0.2</v>
          </cell>
          <cell r="F146">
            <v>4500</v>
          </cell>
        </row>
        <row r="147">
          <cell r="C147" t="str">
            <v>REPISA 5 X 10 X 3 ML</v>
          </cell>
          <cell r="D147" t="str">
            <v>UN</v>
          </cell>
          <cell r="E147">
            <v>0</v>
          </cell>
          <cell r="F147">
            <v>9000</v>
          </cell>
        </row>
        <row r="148">
          <cell r="C148" t="str">
            <v>RODILLO DE FELPA</v>
          </cell>
          <cell r="D148" t="str">
            <v>UN</v>
          </cell>
          <cell r="E148">
            <v>0.3</v>
          </cell>
          <cell r="F148">
            <v>6000</v>
          </cell>
        </row>
        <row r="149">
          <cell r="C149" t="str">
            <v>ROLLIZO DE 3ML</v>
          </cell>
          <cell r="D149" t="str">
            <v>UN</v>
          </cell>
          <cell r="E149">
            <v>0</v>
          </cell>
          <cell r="F149">
            <v>4000</v>
          </cell>
        </row>
        <row r="150">
          <cell r="C150" t="str">
            <v>ROLLIZO DE 4ML</v>
          </cell>
          <cell r="D150" t="str">
            <v>UN</v>
          </cell>
          <cell r="E150">
            <v>0</v>
          </cell>
          <cell r="F150">
            <v>5000</v>
          </cell>
        </row>
        <row r="151">
          <cell r="C151" t="str">
            <v>ROLLIZO DE 5ML</v>
          </cell>
          <cell r="D151" t="str">
            <v>UN</v>
          </cell>
          <cell r="E151">
            <v>0</v>
          </cell>
          <cell r="F151">
            <v>6000</v>
          </cell>
        </row>
        <row r="152">
          <cell r="C152" t="str">
            <v>ROLLIZO DE 6ML</v>
          </cell>
          <cell r="D152" t="str">
            <v>UN</v>
          </cell>
          <cell r="E152">
            <v>0</v>
          </cell>
          <cell r="F152">
            <v>7000</v>
          </cell>
        </row>
        <row r="153">
          <cell r="C153" t="str">
            <v>ROSETA</v>
          </cell>
          <cell r="D153" t="str">
            <v>UN</v>
          </cell>
          <cell r="E153">
            <v>0.25</v>
          </cell>
          <cell r="F153">
            <v>1160</v>
          </cell>
        </row>
        <row r="154">
          <cell r="C154" t="str">
            <v>SANITARIO REF. 03046 COLOR 100</v>
          </cell>
          <cell r="D154" t="str">
            <v>UN</v>
          </cell>
          <cell r="E154">
            <v>30</v>
          </cell>
          <cell r="F154">
            <v>154300</v>
          </cell>
        </row>
        <row r="155">
          <cell r="C155" t="str">
            <v>SANITARIO ROYAL</v>
          </cell>
          <cell r="D155" t="str">
            <v>UN</v>
          </cell>
          <cell r="F155">
            <v>0</v>
          </cell>
        </row>
        <row r="156">
          <cell r="C156" t="str">
            <v>SILICONA TRANSPARENTE</v>
          </cell>
          <cell r="D156" t="str">
            <v>UN</v>
          </cell>
          <cell r="E156">
            <v>0.4</v>
          </cell>
          <cell r="F156">
            <v>9600</v>
          </cell>
        </row>
        <row r="157">
          <cell r="C157" t="str">
            <v>SOLDADURA EXOTERMICA</v>
          </cell>
          <cell r="D157" t="str">
            <v>UN</v>
          </cell>
          <cell r="E157">
            <v>0.5</v>
          </cell>
          <cell r="F157">
            <v>15079.999999999998</v>
          </cell>
        </row>
        <row r="158">
          <cell r="C158" t="str">
            <v>SOLDADURA PARA ESTRUCTURA</v>
          </cell>
          <cell r="D158" t="str">
            <v>KG</v>
          </cell>
          <cell r="E158">
            <v>1</v>
          </cell>
          <cell r="F158">
            <v>5625</v>
          </cell>
        </row>
        <row r="159">
          <cell r="C159" t="str">
            <v>SOLDADURA PVC 1/4</v>
          </cell>
          <cell r="D159" t="str">
            <v>GALON</v>
          </cell>
          <cell r="E159">
            <v>6</v>
          </cell>
          <cell r="F159">
            <v>53483</v>
          </cell>
        </row>
        <row r="160">
          <cell r="C160" t="str">
            <v>SOPORTE TUBERIA 2"</v>
          </cell>
          <cell r="D160" t="str">
            <v>UN</v>
          </cell>
          <cell r="E160">
            <v>0.1</v>
          </cell>
          <cell r="F160">
            <v>2200</v>
          </cell>
        </row>
        <row r="161">
          <cell r="C161" t="str">
            <v>SOPORTE TUBERIA 3"</v>
          </cell>
          <cell r="D161" t="str">
            <v>UN</v>
          </cell>
          <cell r="E161">
            <v>0.2</v>
          </cell>
          <cell r="F161">
            <v>3600</v>
          </cell>
        </row>
        <row r="162">
          <cell r="C162" t="str">
            <v>SOPORTE TUBERIA 4"</v>
          </cell>
          <cell r="D162" t="str">
            <v>UN</v>
          </cell>
          <cell r="E162">
            <v>0.4</v>
          </cell>
          <cell r="F162">
            <v>5400</v>
          </cell>
        </row>
        <row r="163">
          <cell r="C163" t="str">
            <v>TABLA CHAPA 30 X 3 ML</v>
          </cell>
          <cell r="D163" t="str">
            <v>UN</v>
          </cell>
          <cell r="E163">
            <v>0</v>
          </cell>
          <cell r="F163">
            <v>5500</v>
          </cell>
        </row>
        <row r="164">
          <cell r="C164" t="str">
            <v>TABLERO 12 CIRCUITOS</v>
          </cell>
          <cell r="D164" t="str">
            <v>UN</v>
          </cell>
          <cell r="E164">
            <v>10</v>
          </cell>
          <cell r="F164">
            <v>139200</v>
          </cell>
        </row>
        <row r="165">
          <cell r="C165" t="str">
            <v>TABLERO 18 CIRCUITOS</v>
          </cell>
          <cell r="D165" t="str">
            <v>UN</v>
          </cell>
          <cell r="E165">
            <v>12</v>
          </cell>
          <cell r="F165">
            <v>156600</v>
          </cell>
        </row>
        <row r="166">
          <cell r="C166" t="str">
            <v>TABLERO 30 CIRCUITOS</v>
          </cell>
          <cell r="D166" t="str">
            <v>UN</v>
          </cell>
          <cell r="E166">
            <v>20</v>
          </cell>
          <cell r="F166">
            <v>284200</v>
          </cell>
        </row>
        <row r="167">
          <cell r="C167" t="str">
            <v>TABLERO EN ACRILICO</v>
          </cell>
          <cell r="D167" t="str">
            <v>UN</v>
          </cell>
          <cell r="E167">
            <v>20</v>
          </cell>
          <cell r="F167">
            <v>345160</v>
          </cell>
        </row>
        <row r="168">
          <cell r="C168" t="str">
            <v>TABLETA 20 X 20 COLOR 100</v>
          </cell>
          <cell r="D168" t="str">
            <v>M2</v>
          </cell>
          <cell r="E168">
            <v>16</v>
          </cell>
          <cell r="F168">
            <v>14500</v>
          </cell>
        </row>
        <row r="169">
          <cell r="C169" t="str">
            <v>TABLON GRES 20 X 20</v>
          </cell>
          <cell r="D169" t="str">
            <v>M2</v>
          </cell>
          <cell r="E169">
            <v>34</v>
          </cell>
          <cell r="F169">
            <v>14848</v>
          </cell>
        </row>
        <row r="170">
          <cell r="C170" t="str">
            <v>TANQUE</v>
          </cell>
          <cell r="D170" t="str">
            <v>UN</v>
          </cell>
          <cell r="F170">
            <v>0</v>
          </cell>
        </row>
        <row r="171">
          <cell r="C171" t="str">
            <v>TAPA TROQUELADA METALICA 2 ORIF.</v>
          </cell>
          <cell r="D171" t="str">
            <v>UN</v>
          </cell>
          <cell r="E171">
            <v>0.2</v>
          </cell>
          <cell r="F171">
            <v>3479.9999999999995</v>
          </cell>
        </row>
        <row r="172">
          <cell r="C172" t="str">
            <v>TEJA DE ZINC DE 3 X 0,82 (0,72)</v>
          </cell>
          <cell r="D172" t="str">
            <v>UN</v>
          </cell>
          <cell r="E172">
            <v>5</v>
          </cell>
          <cell r="F172">
            <v>10500.32</v>
          </cell>
        </row>
        <row r="173">
          <cell r="C173" t="str">
            <v>TERMINAL 3M TIPO INTERIOR</v>
          </cell>
          <cell r="D173" t="str">
            <v>JUEGO</v>
          </cell>
          <cell r="E173">
            <v>3</v>
          </cell>
          <cell r="F173">
            <v>70180</v>
          </cell>
        </row>
        <row r="174">
          <cell r="C174" t="str">
            <v>TERMINAL 500 MCM</v>
          </cell>
          <cell r="D174" t="str">
            <v>UN</v>
          </cell>
          <cell r="E174">
            <v>0.1</v>
          </cell>
          <cell r="F174">
            <v>18560</v>
          </cell>
        </row>
        <row r="175">
          <cell r="C175" t="str">
            <v>TERMINAL PVC 1 1/2"</v>
          </cell>
          <cell r="D175" t="str">
            <v>UN</v>
          </cell>
          <cell r="E175">
            <v>0.05</v>
          </cell>
          <cell r="F175">
            <v>1624</v>
          </cell>
        </row>
        <row r="176">
          <cell r="C176" t="str">
            <v>TERMINAL PVC 1 1/4"</v>
          </cell>
          <cell r="D176" t="str">
            <v>UN</v>
          </cell>
          <cell r="E176">
            <v>0.04</v>
          </cell>
          <cell r="F176">
            <v>1276</v>
          </cell>
        </row>
        <row r="177">
          <cell r="C177" t="str">
            <v>TERMINAL PVC 1"</v>
          </cell>
          <cell r="D177" t="str">
            <v>UN</v>
          </cell>
          <cell r="E177">
            <v>0.02</v>
          </cell>
          <cell r="F177">
            <v>463.99999999999994</v>
          </cell>
        </row>
        <row r="178">
          <cell r="C178" t="str">
            <v>TERMINAL PVC 1/2"</v>
          </cell>
          <cell r="D178" t="str">
            <v>UN</v>
          </cell>
          <cell r="E178">
            <v>0.01</v>
          </cell>
          <cell r="F178">
            <v>174</v>
          </cell>
        </row>
        <row r="179">
          <cell r="C179" t="str">
            <v>TERMINAL PVC 2 1/2"</v>
          </cell>
          <cell r="D179" t="str">
            <v>UN</v>
          </cell>
          <cell r="F179">
            <v>0</v>
          </cell>
        </row>
        <row r="180">
          <cell r="C180" t="str">
            <v>TERMINAL PVC 2"</v>
          </cell>
          <cell r="D180" t="str">
            <v>UN</v>
          </cell>
          <cell r="E180">
            <v>7.0000000000000007E-2</v>
          </cell>
          <cell r="F180">
            <v>2320</v>
          </cell>
        </row>
        <row r="181">
          <cell r="C181" t="str">
            <v>TERMINAL PVC 3"</v>
          </cell>
          <cell r="D181" t="str">
            <v>UN</v>
          </cell>
          <cell r="E181">
            <v>0.1</v>
          </cell>
          <cell r="F181">
            <v>5800</v>
          </cell>
        </row>
        <row r="182">
          <cell r="C182" t="str">
            <v>TERMINAL PVC 3/4"</v>
          </cell>
          <cell r="D182" t="str">
            <v>UN</v>
          </cell>
          <cell r="E182">
            <v>0.03</v>
          </cell>
          <cell r="F182">
            <v>231.99999999999997</v>
          </cell>
        </row>
        <row r="183">
          <cell r="C183" t="str">
            <v>TOMA BIFASICA 20 AMP</v>
          </cell>
          <cell r="D183" t="str">
            <v>UN</v>
          </cell>
          <cell r="E183">
            <v>0.25</v>
          </cell>
          <cell r="F183">
            <v>3479.9999999999995</v>
          </cell>
        </row>
        <row r="184">
          <cell r="C184" t="str">
            <v>TOMA MONOFASICA</v>
          </cell>
          <cell r="D184" t="str">
            <v>UN</v>
          </cell>
          <cell r="E184">
            <v>0.15</v>
          </cell>
          <cell r="F184">
            <v>7191.9999999999991</v>
          </cell>
        </row>
        <row r="185">
          <cell r="C185" t="str">
            <v>TOMA SONIDO</v>
          </cell>
          <cell r="D185" t="str">
            <v>UN</v>
          </cell>
          <cell r="E185">
            <v>0.15</v>
          </cell>
          <cell r="F185">
            <v>6496</v>
          </cell>
        </row>
        <row r="186">
          <cell r="C186" t="str">
            <v>TOMA TAPA DE SEGURIDAD</v>
          </cell>
          <cell r="D186" t="str">
            <v>UN</v>
          </cell>
          <cell r="E186">
            <v>0.15</v>
          </cell>
          <cell r="F186">
            <v>5800</v>
          </cell>
        </row>
        <row r="187">
          <cell r="C187" t="str">
            <v>TOMA TRIFASICA 30 AMP</v>
          </cell>
          <cell r="D187" t="str">
            <v>UN</v>
          </cell>
          <cell r="E187">
            <v>0.2</v>
          </cell>
          <cell r="F187">
            <v>23200</v>
          </cell>
        </row>
        <row r="188">
          <cell r="C188" t="str">
            <v>TOMA TRIFASICA 50 AMP</v>
          </cell>
          <cell r="D188" t="str">
            <v>UN</v>
          </cell>
          <cell r="E188">
            <v>0.25</v>
          </cell>
          <cell r="F188">
            <v>6959.9999999999991</v>
          </cell>
        </row>
        <row r="189">
          <cell r="C189" t="str">
            <v>TOMA TV</v>
          </cell>
          <cell r="D189" t="str">
            <v>UN</v>
          </cell>
          <cell r="E189">
            <v>0.15</v>
          </cell>
          <cell r="F189">
            <v>6496</v>
          </cell>
        </row>
        <row r="190">
          <cell r="C190" t="str">
            <v>TOMAS COMPLETAS</v>
          </cell>
          <cell r="D190" t="str">
            <v>UN</v>
          </cell>
          <cell r="E190">
            <v>0.5</v>
          </cell>
          <cell r="F190">
            <v>17864</v>
          </cell>
        </row>
        <row r="191">
          <cell r="C191" t="str">
            <v>TORNILLOS 1/2" X 2"</v>
          </cell>
          <cell r="D191" t="str">
            <v>UN</v>
          </cell>
          <cell r="F191">
            <v>0</v>
          </cell>
        </row>
        <row r="192">
          <cell r="C192" t="str">
            <v>TORNILLOS 3/8" X 2"</v>
          </cell>
          <cell r="D192" t="str">
            <v>UN</v>
          </cell>
          <cell r="F192">
            <v>0</v>
          </cell>
        </row>
        <row r="193">
          <cell r="C193" t="str">
            <v>TORNILLOS ANCLAJE</v>
          </cell>
          <cell r="D193" t="str">
            <v>UN</v>
          </cell>
          <cell r="F193">
            <v>0</v>
          </cell>
        </row>
        <row r="194">
          <cell r="C194" t="str">
            <v>TRANSFERENCIA AUTOMATICA 800 AMP</v>
          </cell>
          <cell r="D194" t="str">
            <v>UN</v>
          </cell>
          <cell r="E194">
            <v>250</v>
          </cell>
          <cell r="F194">
            <v>20300000</v>
          </cell>
        </row>
        <row r="195">
          <cell r="C195" t="str">
            <v>TRANSFORMADOR TRIFASICO 300 KVA</v>
          </cell>
          <cell r="D195" t="str">
            <v>UN</v>
          </cell>
          <cell r="E195">
            <v>1325</v>
          </cell>
          <cell r="F195">
            <v>12180000</v>
          </cell>
        </row>
        <row r="196">
          <cell r="C196" t="str">
            <v>TUBERIA COLMENA MET. ESTRUCTURAL 2 1/2" X 0.090"</v>
          </cell>
          <cell r="D196" t="str">
            <v>ML</v>
          </cell>
          <cell r="F196">
            <v>9757.7266666666674</v>
          </cell>
        </row>
        <row r="197">
          <cell r="C197" t="str">
            <v>TUBERIA COLMENA MET. ESTRUCTURAL 2 1/2" X 0.105"</v>
          </cell>
          <cell r="D197" t="str">
            <v>ML</v>
          </cell>
          <cell r="F197">
            <v>11313.673333333332</v>
          </cell>
        </row>
        <row r="198">
          <cell r="C198" t="str">
            <v>TUBERIA COLMENA MET. ESTRUCTURAL 2 1/2" X 0.128"</v>
          </cell>
          <cell r="D198" t="str">
            <v>ML</v>
          </cell>
          <cell r="F198">
            <v>13676.4</v>
          </cell>
        </row>
        <row r="199">
          <cell r="C199" t="str">
            <v>TUBERIA COLMENA MET. ESTRUCTURAL 2 1/2" X 0.150"</v>
          </cell>
          <cell r="D199" t="str">
            <v>ML</v>
          </cell>
          <cell r="F199">
            <v>15907.466666666667</v>
          </cell>
        </row>
        <row r="200">
          <cell r="C200" t="str">
            <v>TUBERIA COLMENA MET. ESTRUCTURAL 2 1/2" X 0.165"</v>
          </cell>
          <cell r="D200" t="str">
            <v>ML</v>
          </cell>
          <cell r="F200">
            <v>17389.75333333333</v>
          </cell>
        </row>
        <row r="201">
          <cell r="C201" t="str">
            <v>TUBERIA COLMENA MET. ESTRUCTURAL 2 1/2" X 0.204"</v>
          </cell>
          <cell r="D201" t="str">
            <v>ML</v>
          </cell>
          <cell r="E201">
            <v>8.6198333333333341</v>
          </cell>
          <cell r="F201">
            <v>21387.886666666665</v>
          </cell>
        </row>
        <row r="202">
          <cell r="C202" t="str">
            <v>TUBERIA COLMENA MET. ESTRUCTURAL 2 1/2" X 0.216"</v>
          </cell>
          <cell r="D202" t="str">
            <v>ML</v>
          </cell>
          <cell r="F202">
            <v>22544.213333333333</v>
          </cell>
        </row>
        <row r="203">
          <cell r="C203" t="str">
            <v>TUBERIA COLMENA MET. ESTRUCTURAL 3" X 0.090"</v>
          </cell>
          <cell r="D203" t="str">
            <v>ML</v>
          </cell>
          <cell r="F203">
            <v>11962.5</v>
          </cell>
        </row>
        <row r="204">
          <cell r="C204" t="str">
            <v>TUBERIA COLMENA MET. ESTRUCTURAL 3" X 0.098"</v>
          </cell>
          <cell r="D204" t="str">
            <v>ML</v>
          </cell>
          <cell r="F204">
            <v>12995.093333333332</v>
          </cell>
        </row>
        <row r="205">
          <cell r="C205" t="str">
            <v>TUBERIA COLMENA MET. ESTRUCTURAL 3" X 0.128"</v>
          </cell>
          <cell r="D205" t="str">
            <v>ML</v>
          </cell>
          <cell r="F205">
            <v>16425.02</v>
          </cell>
        </row>
        <row r="206">
          <cell r="C206" t="str">
            <v>TUBERIA COLMENA MET. ESTRUCTURAL 3" X 0.165"</v>
          </cell>
          <cell r="D206" t="str">
            <v>ML</v>
          </cell>
          <cell r="F206">
            <v>21431</v>
          </cell>
        </row>
        <row r="207">
          <cell r="C207" t="str">
            <v>TUBERIA COLMENA MET. ESTRUCTURAL 3" X 0.196"</v>
          </cell>
          <cell r="D207" t="str">
            <v>ML</v>
          </cell>
          <cell r="F207">
            <v>25218.786666666663</v>
          </cell>
        </row>
        <row r="208">
          <cell r="C208" t="str">
            <v>TUBERIA COLMENA MET. ESTRUCTURAL 3" X 0.216"</v>
          </cell>
          <cell r="D208" t="str">
            <v>ML</v>
          </cell>
          <cell r="E208">
            <v>11.272</v>
          </cell>
          <cell r="F208">
            <v>27833.039999999997</v>
          </cell>
        </row>
        <row r="209">
          <cell r="C209" t="str">
            <v>TUBERIA COLMENA MET. ESTRUCTURAL 3" X 0.236"</v>
          </cell>
          <cell r="D209" t="str">
            <v>ML</v>
          </cell>
          <cell r="F209">
            <v>30236.173333333332</v>
          </cell>
        </row>
        <row r="210">
          <cell r="C210" t="str">
            <v>TUBERIA COLMENA MET. ESTRUCTURAL 3" X 0.250"</v>
          </cell>
          <cell r="D210" t="str">
            <v>ML</v>
          </cell>
          <cell r="F210">
            <v>31892.653333333332</v>
          </cell>
        </row>
        <row r="211">
          <cell r="C211" t="str">
            <v>TUBERIA COLMENA MET. ESTRUCTURAL 4" X 0.090"</v>
          </cell>
          <cell r="D211" t="str">
            <v>ML</v>
          </cell>
          <cell r="F211">
            <v>15476.333333333332</v>
          </cell>
        </row>
        <row r="212">
          <cell r="C212" t="str">
            <v>TUBERIA COLMENA MET. ESTRUCTURAL 4" X 0.098"</v>
          </cell>
          <cell r="D212" t="str">
            <v>ML</v>
          </cell>
          <cell r="F212">
            <v>16811.686666666665</v>
          </cell>
        </row>
        <row r="213">
          <cell r="C213" t="str">
            <v>TUBERIA COLMENA MET. ESTRUCTURAL 4" X 0.128"</v>
          </cell>
          <cell r="D213" t="str">
            <v>ML</v>
          </cell>
          <cell r="F213">
            <v>21805.486666666664</v>
          </cell>
        </row>
        <row r="214">
          <cell r="C214" t="str">
            <v>TUBERIA COLMENA MET. ESTRUCTURAL 4" X 0.165"</v>
          </cell>
          <cell r="D214" t="str">
            <v>ML</v>
          </cell>
          <cell r="F214">
            <v>27887.173333333332</v>
          </cell>
        </row>
        <row r="215">
          <cell r="C215" t="str">
            <v>TUBERIA COLMENA MET. ESTRUCTURAL 4" X 0.196"</v>
          </cell>
          <cell r="D215" t="str">
            <v>ML</v>
          </cell>
          <cell r="F215">
            <v>32866.28</v>
          </cell>
        </row>
        <row r="216">
          <cell r="C216" t="str">
            <v>TUBERIA COLMENA MET. ESTRUCTURAL 4" X 0.236"</v>
          </cell>
          <cell r="D216" t="str">
            <v>ML</v>
          </cell>
          <cell r="E216">
            <v>16.059166666666666</v>
          </cell>
          <cell r="F216">
            <v>39499.353333333325</v>
          </cell>
        </row>
        <row r="217">
          <cell r="C217" t="str">
            <v>TUBERIA COLMENA MET. ESTRUCTURAL 4" X 0.250"</v>
          </cell>
          <cell r="D217" t="str">
            <v>ML</v>
          </cell>
          <cell r="F217">
            <v>41705.479999999996</v>
          </cell>
        </row>
        <row r="218">
          <cell r="C218" t="str">
            <v>TUBO CONDUIT PVC 1 1/2"</v>
          </cell>
          <cell r="D218" t="str">
            <v>ML</v>
          </cell>
          <cell r="E218">
            <v>1.6666666666666667</v>
          </cell>
          <cell r="F218">
            <v>9860</v>
          </cell>
        </row>
        <row r="219">
          <cell r="C219" t="str">
            <v>TUBO CONDUIT PVC 1 1/4"</v>
          </cell>
          <cell r="D219" t="str">
            <v>ML</v>
          </cell>
          <cell r="E219">
            <v>1.5</v>
          </cell>
          <cell r="F219">
            <v>6959.9999999999991</v>
          </cell>
        </row>
        <row r="220">
          <cell r="C220" t="str">
            <v>TUBO CONDUIT PVC 1"</v>
          </cell>
          <cell r="D220" t="str">
            <v>ML</v>
          </cell>
          <cell r="E220">
            <v>1</v>
          </cell>
          <cell r="F220">
            <v>4640</v>
          </cell>
        </row>
        <row r="221">
          <cell r="C221" t="str">
            <v>TUBO CONDUIT PVC 1/2"</v>
          </cell>
          <cell r="D221" t="str">
            <v>ML</v>
          </cell>
          <cell r="E221">
            <v>0.33333333333333331</v>
          </cell>
          <cell r="F221">
            <v>2552</v>
          </cell>
        </row>
        <row r="222">
          <cell r="C222" t="str">
            <v>TUBO CONDUIT PVC 2 1/2"</v>
          </cell>
          <cell r="D222" t="str">
            <v>ML</v>
          </cell>
          <cell r="F222">
            <v>0</v>
          </cell>
        </row>
        <row r="223">
          <cell r="C223" t="str">
            <v>TUBO CONDUIT PVC 2"</v>
          </cell>
          <cell r="D223" t="str">
            <v>ML</v>
          </cell>
          <cell r="E223">
            <v>2.6666666666666665</v>
          </cell>
          <cell r="F223">
            <v>14499.999999999998</v>
          </cell>
        </row>
        <row r="224">
          <cell r="C224" t="str">
            <v>TUBO CONDUIT PVC 3"</v>
          </cell>
          <cell r="D224" t="str">
            <v>ML</v>
          </cell>
          <cell r="E224">
            <v>2.3333333333333335</v>
          </cell>
          <cell r="F224">
            <v>15311.999999999998</v>
          </cell>
        </row>
        <row r="225">
          <cell r="C225" t="str">
            <v>TUBO CONDUIT PVC 3/4"</v>
          </cell>
          <cell r="D225" t="str">
            <v>ML</v>
          </cell>
          <cell r="E225">
            <v>0.66666666666666663</v>
          </cell>
          <cell r="F225">
            <v>3479.9999999999995</v>
          </cell>
        </row>
        <row r="226">
          <cell r="C226" t="str">
            <v>TUBO CONDUIT PVC 4"</v>
          </cell>
          <cell r="D226" t="str">
            <v>ML</v>
          </cell>
          <cell r="E226">
            <v>1.6666666666666667</v>
          </cell>
          <cell r="F226">
            <v>49880</v>
          </cell>
        </row>
        <row r="227">
          <cell r="C227" t="str">
            <v>TUBO PVC ALL. 2"</v>
          </cell>
          <cell r="D227" t="str">
            <v>ML</v>
          </cell>
          <cell r="E227">
            <v>0.51600000000000001</v>
          </cell>
          <cell r="F227">
            <v>6085.2440000000006</v>
          </cell>
        </row>
        <row r="228">
          <cell r="C228" t="str">
            <v>TUBO PVC ALL. 3"</v>
          </cell>
          <cell r="D228" t="str">
            <v>ML</v>
          </cell>
          <cell r="E228">
            <v>0.71199999999999997</v>
          </cell>
          <cell r="F228">
            <v>7018.0000000000009</v>
          </cell>
        </row>
        <row r="229">
          <cell r="C229" t="str">
            <v>TUBO PVC ALL. 4"</v>
          </cell>
          <cell r="D229" t="str">
            <v>ML</v>
          </cell>
          <cell r="E229">
            <v>1.1659999999999999</v>
          </cell>
          <cell r="F229">
            <v>13879.052</v>
          </cell>
        </row>
        <row r="230">
          <cell r="C230" t="str">
            <v>TUBO PVC PRE 1"</v>
          </cell>
          <cell r="D230" t="str">
            <v>ML</v>
          </cell>
          <cell r="E230">
            <v>0.245</v>
          </cell>
          <cell r="F230">
            <v>3289</v>
          </cell>
        </row>
        <row r="231">
          <cell r="C231" t="str">
            <v>TUBO PVC PRE 1/2"</v>
          </cell>
          <cell r="D231" t="str">
            <v>ML</v>
          </cell>
          <cell r="E231">
            <v>0.13</v>
          </cell>
          <cell r="F231">
            <v>1788</v>
          </cell>
        </row>
        <row r="232">
          <cell r="C232" t="str">
            <v>TUBO PVC PRE 2"</v>
          </cell>
          <cell r="D232" t="str">
            <v>ML</v>
          </cell>
          <cell r="E232">
            <v>0.79</v>
          </cell>
          <cell r="F232">
            <v>11858</v>
          </cell>
        </row>
        <row r="233">
          <cell r="C233" t="str">
            <v>TUBO PVC PRE 3/4"</v>
          </cell>
          <cell r="D233" t="str">
            <v>ML</v>
          </cell>
          <cell r="E233">
            <v>0.191</v>
          </cell>
          <cell r="F233">
            <v>2255</v>
          </cell>
        </row>
        <row r="234">
          <cell r="C234" t="str">
            <v>TUBO PVC SAN.  3"</v>
          </cell>
          <cell r="D234" t="str">
            <v>ML</v>
          </cell>
          <cell r="E234">
            <v>1.2170000000000001</v>
          </cell>
          <cell r="F234">
            <v>11968</v>
          </cell>
        </row>
        <row r="235">
          <cell r="C235" t="str">
            <v>TUBO PVC SAN.  4"</v>
          </cell>
          <cell r="D235" t="str">
            <v>ML</v>
          </cell>
          <cell r="E235">
            <v>1.7649999999999999</v>
          </cell>
          <cell r="F235">
            <v>16678</v>
          </cell>
        </row>
        <row r="236">
          <cell r="C236" t="str">
            <v>TUBO PVC SAN.  6"</v>
          </cell>
          <cell r="D236" t="str">
            <v>ML</v>
          </cell>
          <cell r="E236">
            <v>3.254</v>
          </cell>
          <cell r="F236">
            <v>35319</v>
          </cell>
        </row>
        <row r="237">
          <cell r="C237" t="str">
            <v>TUBO PVC SAN. 2"</v>
          </cell>
          <cell r="D237" t="str">
            <v>ML</v>
          </cell>
          <cell r="E237">
            <v>0.81499999999999995</v>
          </cell>
          <cell r="F237">
            <v>8013</v>
          </cell>
        </row>
        <row r="238">
          <cell r="C238" t="str">
            <v>UNION DE 2"</v>
          </cell>
          <cell r="D238" t="str">
            <v>UN</v>
          </cell>
          <cell r="F238">
            <v>2320</v>
          </cell>
        </row>
        <row r="239">
          <cell r="C239" t="str">
            <v>UNION DE 3"</v>
          </cell>
          <cell r="D239" t="str">
            <v>UN</v>
          </cell>
          <cell r="F239">
            <v>2900</v>
          </cell>
        </row>
        <row r="240">
          <cell r="C240" t="str">
            <v>UNION DE 4"</v>
          </cell>
          <cell r="D240" t="str">
            <v>UN</v>
          </cell>
          <cell r="F240">
            <v>4059.9999999999995</v>
          </cell>
        </row>
        <row r="241">
          <cell r="C241" t="str">
            <v>VARILLA CW 5/8 X 2.40</v>
          </cell>
          <cell r="D241" t="str">
            <v>UN</v>
          </cell>
          <cell r="E241">
            <v>3</v>
          </cell>
          <cell r="F241">
            <v>38280</v>
          </cell>
        </row>
        <row r="242">
          <cell r="C242" t="str">
            <v>VENTANERIA ALUMINIO ANONIZADO - A TODO COSTO</v>
          </cell>
          <cell r="D242" t="str">
            <v>M2</v>
          </cell>
          <cell r="E242">
            <v>6</v>
          </cell>
          <cell r="F242">
            <v>38500</v>
          </cell>
        </row>
        <row r="243">
          <cell r="C243" t="str">
            <v>VENTILADOR 56" 3 ASPAS MONOFASICO</v>
          </cell>
          <cell r="D243" t="str">
            <v>UN</v>
          </cell>
          <cell r="E243">
            <v>6</v>
          </cell>
          <cell r="F243">
            <v>139200</v>
          </cell>
        </row>
      </sheetData>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Prestacional"/>
      <sheetName val="LISTAS"/>
      <sheetName val="CUADRO TARIFAS"/>
      <sheetName val="1,01"/>
      <sheetName val="1,02"/>
      <sheetName val="1,03"/>
      <sheetName val="2,01"/>
      <sheetName val="2,02"/>
      <sheetName val="3,01"/>
    </sheetNames>
    <sheetDataSet>
      <sheetData sheetId="0"/>
      <sheetData sheetId="1">
        <row r="6">
          <cell r="B6" t="str">
            <v xml:space="preserve">Acero de Refuerzo 60.000 PSI </v>
          </cell>
          <cell r="C6" t="str">
            <v>KG</v>
          </cell>
          <cell r="D6">
            <v>4585.5</v>
          </cell>
          <cell r="G6" t="str">
            <v>Herramienta menor -5% O.M.</v>
          </cell>
          <cell r="H6" t="str">
            <v>GLB</v>
          </cell>
          <cell r="I6">
            <v>0</v>
          </cell>
        </row>
        <row r="7">
          <cell r="B7" t="str">
            <v>Accesorio para espejo 4mm</v>
          </cell>
          <cell r="C7" t="str">
            <v>UND</v>
          </cell>
          <cell r="D7">
            <v>12000</v>
          </cell>
          <cell r="G7" t="str">
            <v>Equipo de compactaciòn - CANGURO DIESEL</v>
          </cell>
          <cell r="H7" t="str">
            <v>UND</v>
          </cell>
          <cell r="I7">
            <v>68000</v>
          </cell>
        </row>
        <row r="8">
          <cell r="B8" t="str">
            <v>Accesorios presion</v>
          </cell>
          <cell r="C8" t="str">
            <v>UND</v>
          </cell>
          <cell r="D8">
            <v>1000</v>
          </cell>
          <cell r="G8" t="str">
            <v>Mezcladora de concreto - 1 1/2" Bult - diesel</v>
          </cell>
          <cell r="H8" t="str">
            <v>UND</v>
          </cell>
          <cell r="I8">
            <v>50000</v>
          </cell>
        </row>
        <row r="9">
          <cell r="B9" t="str">
            <v>Accesorios pvc 4" Sanit.</v>
          </cell>
          <cell r="C9" t="str">
            <v>UND</v>
          </cell>
          <cell r="D9">
            <v>16800</v>
          </cell>
          <cell r="G9" t="str">
            <v>Vibrador tipo aguja - diesel</v>
          </cell>
          <cell r="H9" t="str">
            <v>UND</v>
          </cell>
          <cell r="I9">
            <v>55000</v>
          </cell>
        </row>
        <row r="10">
          <cell r="B10" t="str">
            <v>Accesorios pvc 6" Sanit.</v>
          </cell>
          <cell r="C10" t="str">
            <v>UND</v>
          </cell>
          <cell r="D10">
            <v>10000</v>
          </cell>
          <cell r="G10" t="str">
            <v>Formaleta en madera 2 usos</v>
          </cell>
          <cell r="H10" t="str">
            <v>UND</v>
          </cell>
          <cell r="I10">
            <v>38000</v>
          </cell>
        </row>
        <row r="11">
          <cell r="B11" t="str">
            <v>Accesorios tuberia cobre 1/2"</v>
          </cell>
          <cell r="C11" t="str">
            <v>UND</v>
          </cell>
          <cell r="D11">
            <v>5000</v>
          </cell>
          <cell r="G11" t="str">
            <v>Cerchas y parales x m2</v>
          </cell>
          <cell r="H11" t="str">
            <v>UND</v>
          </cell>
          <cell r="I11">
            <v>6000</v>
          </cell>
        </row>
        <row r="12">
          <cell r="B12" t="str">
            <v>Acecsorios tanque 1000 ltr</v>
          </cell>
          <cell r="C12" t="str">
            <v>UND</v>
          </cell>
          <cell r="D12">
            <v>8000</v>
          </cell>
          <cell r="G12" t="str">
            <v>Formaleta metalica largo 1.20m y anchos según modulaciones.</v>
          </cell>
          <cell r="H12" t="str">
            <v>UND</v>
          </cell>
          <cell r="I12">
            <v>33000</v>
          </cell>
        </row>
        <row r="13">
          <cell r="B13" t="str">
            <v>Acero Figurado en Diámetro de ØVariado PDR 60</v>
          </cell>
          <cell r="C13" t="str">
            <v>KG</v>
          </cell>
          <cell r="D13">
            <v>4280</v>
          </cell>
          <cell r="G13" t="str">
            <v>Seccion de andamios Multidireccionales</v>
          </cell>
          <cell r="H13" t="str">
            <v>UND</v>
          </cell>
          <cell r="I13">
            <v>71000</v>
          </cell>
        </row>
        <row r="14">
          <cell r="B14" t="str">
            <v>Acometida</v>
          </cell>
          <cell r="C14" t="str">
            <v>GBL</v>
          </cell>
          <cell r="D14">
            <v>3250000</v>
          </cell>
          <cell r="G14" t="str">
            <v>Arnes Certificado</v>
          </cell>
          <cell r="H14" t="str">
            <v>UND</v>
          </cell>
          <cell r="I14">
            <v>10000</v>
          </cell>
        </row>
        <row r="15">
          <cell r="B15" t="str">
            <v>Adaptador terminal pavco 1"</v>
          </cell>
          <cell r="C15" t="str">
            <v>UND</v>
          </cell>
          <cell r="D15">
            <v>1000</v>
          </cell>
          <cell r="G15" t="str">
            <v>Tronzadora D 16"</v>
          </cell>
          <cell r="H15" t="str">
            <v>UND</v>
          </cell>
          <cell r="I15">
            <v>20000</v>
          </cell>
        </row>
        <row r="16">
          <cell r="B16" t="str">
            <v>Adaptador terminal pavco 1/2"</v>
          </cell>
          <cell r="C16" t="str">
            <v>UND</v>
          </cell>
          <cell r="D16">
            <v>500</v>
          </cell>
          <cell r="G16" t="str">
            <v>Planta electrica - 4 tomas</v>
          </cell>
          <cell r="H16" t="str">
            <v>UND</v>
          </cell>
          <cell r="I16">
            <v>60000</v>
          </cell>
        </row>
        <row r="17">
          <cell r="B17" t="str">
            <v>Aditivo Sika Antisol blanco</v>
          </cell>
          <cell r="C17" t="str">
            <v>KG</v>
          </cell>
          <cell r="D17">
            <v>4524</v>
          </cell>
          <cell r="G17" t="str">
            <v>Equipo de soldadura (Motosoldador)</v>
          </cell>
          <cell r="H17" t="str">
            <v>UND</v>
          </cell>
          <cell r="I17">
            <v>100000</v>
          </cell>
        </row>
        <row r="18">
          <cell r="B18" t="str">
            <v>Aditivo sika inpermeabilizante</v>
          </cell>
          <cell r="C18" t="str">
            <v>KG</v>
          </cell>
          <cell r="D18">
            <v>19511</v>
          </cell>
          <cell r="G18" t="str">
            <v>Flejadora</v>
          </cell>
          <cell r="H18" t="str">
            <v>UND</v>
          </cell>
          <cell r="I18">
            <v>10000</v>
          </cell>
        </row>
        <row r="19">
          <cell r="B19" t="str">
            <v>Aditivo Sika Separol</v>
          </cell>
          <cell r="C19" t="str">
            <v>KG</v>
          </cell>
          <cell r="D19">
            <v>16000</v>
          </cell>
          <cell r="G19" t="str">
            <v>Compresor</v>
          </cell>
          <cell r="H19" t="str">
            <v>UND</v>
          </cell>
          <cell r="I19">
            <v>30000</v>
          </cell>
        </row>
        <row r="20">
          <cell r="B20" t="str">
            <v>Aditivo Sikaset L Acelerante</v>
          </cell>
          <cell r="C20" t="str">
            <v>KG</v>
          </cell>
          <cell r="D20">
            <v>10612</v>
          </cell>
          <cell r="G20" t="str">
            <v>Dobladora de lamina</v>
          </cell>
          <cell r="H20" t="str">
            <v>UND</v>
          </cell>
          <cell r="I20">
            <v>15000</v>
          </cell>
        </row>
        <row r="21">
          <cell r="B21" t="str">
            <v>Agua</v>
          </cell>
          <cell r="C21" t="str">
            <v>LT</v>
          </cell>
          <cell r="D21">
            <v>17</v>
          </cell>
          <cell r="G21" t="str">
            <v>Cortadora de ladrillo</v>
          </cell>
          <cell r="H21" t="str">
            <v>UND</v>
          </cell>
          <cell r="I21">
            <v>60000</v>
          </cell>
        </row>
        <row r="22">
          <cell r="B22" t="str">
            <v>Alambre N12 AWG</v>
          </cell>
          <cell r="C22" t="str">
            <v>M</v>
          </cell>
          <cell r="D22">
            <v>1300</v>
          </cell>
          <cell r="G22" t="str">
            <v>Cautin</v>
          </cell>
          <cell r="H22" t="str">
            <v>UND</v>
          </cell>
          <cell r="I22">
            <v>5000</v>
          </cell>
        </row>
        <row r="23">
          <cell r="B23" t="str">
            <v>Alambre N14 AWG</v>
          </cell>
          <cell r="C23" t="str">
            <v>M</v>
          </cell>
          <cell r="D23">
            <v>1000</v>
          </cell>
          <cell r="G23" t="str">
            <v>Motoniveladora</v>
          </cell>
          <cell r="H23" t="str">
            <v>HORA</v>
          </cell>
          <cell r="I23">
            <v>125000</v>
          </cell>
        </row>
        <row r="24">
          <cell r="B24" t="str">
            <v>Alambre Negro Nº18</v>
          </cell>
          <cell r="C24" t="str">
            <v>KG</v>
          </cell>
          <cell r="D24">
            <v>4500</v>
          </cell>
          <cell r="G24" t="str">
            <v xml:space="preserve">Vibrocompactador </v>
          </cell>
          <cell r="H24" t="str">
            <v>HORA</v>
          </cell>
          <cell r="I24">
            <v>110000</v>
          </cell>
        </row>
        <row r="25">
          <cell r="B25" t="str">
            <v xml:space="preserve">Alfagia Concreto 3000 PSI 0,56 X 0,56  E= 0.07 </v>
          </cell>
          <cell r="C25" t="str">
            <v>UND</v>
          </cell>
          <cell r="D25">
            <v>799231.11</v>
          </cell>
          <cell r="G25" t="str">
            <v>Carrotanque</v>
          </cell>
          <cell r="H25" t="str">
            <v>UND</v>
          </cell>
          <cell r="I25">
            <v>0</v>
          </cell>
        </row>
        <row r="26">
          <cell r="B26" t="str">
            <v>Anclaje Bajantes aguas lluvias</v>
          </cell>
          <cell r="C26" t="str">
            <v>UND</v>
          </cell>
          <cell r="D26">
            <v>10000</v>
          </cell>
          <cell r="G26" t="str">
            <v>Hidrojet</v>
          </cell>
          <cell r="H26" t="str">
            <v>UND</v>
          </cell>
          <cell r="I26">
            <v>40000</v>
          </cell>
        </row>
        <row r="27">
          <cell r="B27" t="str">
            <v>Arena de Peña</v>
          </cell>
          <cell r="C27" t="str">
            <v>M3</v>
          </cell>
          <cell r="D27">
            <v>56000</v>
          </cell>
          <cell r="G27" t="str">
            <v>Retrocargador</v>
          </cell>
          <cell r="H27" t="str">
            <v>HORA</v>
          </cell>
          <cell r="I27">
            <v>112500</v>
          </cell>
        </row>
        <row r="28">
          <cell r="B28" t="str">
            <v>Arena de Planta</v>
          </cell>
          <cell r="C28" t="str">
            <v>M3</v>
          </cell>
          <cell r="D28">
            <v>40000</v>
          </cell>
          <cell r="G28" t="str">
            <v>Taladro Percutor 1/2"</v>
          </cell>
          <cell r="H28" t="str">
            <v>UND</v>
          </cell>
          <cell r="I28">
            <v>12000</v>
          </cell>
        </row>
        <row r="29">
          <cell r="B29" t="str">
            <v>Arrecife en mina</v>
          </cell>
          <cell r="C29" t="str">
            <v>M3</v>
          </cell>
          <cell r="D29">
            <v>22000</v>
          </cell>
          <cell r="G29" t="str">
            <v>Taladro demoledor</v>
          </cell>
          <cell r="H29" t="str">
            <v>DIA</v>
          </cell>
          <cell r="I29">
            <v>40000</v>
          </cell>
        </row>
        <row r="30">
          <cell r="B30" t="str">
            <v>Arrecife en Obra</v>
          </cell>
          <cell r="C30" t="str">
            <v>M3</v>
          </cell>
          <cell r="D30" t="e">
            <v>#REF!</v>
          </cell>
          <cell r="G30" t="str">
            <v>Pulidora 7" (Disco Diamantado)</v>
          </cell>
          <cell r="H30" t="str">
            <v>DIA</v>
          </cell>
          <cell r="I30">
            <v>19000</v>
          </cell>
        </row>
        <row r="31">
          <cell r="B31" t="str">
            <v>baranda de acero inoxidable incluye accesorios</v>
          </cell>
          <cell r="C31" t="str">
            <v>M</v>
          </cell>
          <cell r="D31">
            <v>315000</v>
          </cell>
          <cell r="G31" t="str">
            <v>Brilladora industrial</v>
          </cell>
          <cell r="H31" t="str">
            <v>DIA</v>
          </cell>
          <cell r="I31">
            <v>75000</v>
          </cell>
        </row>
        <row r="32">
          <cell r="B32" t="str">
            <v>Bloque estandar N° 4</v>
          </cell>
          <cell r="C32" t="str">
            <v>UND</v>
          </cell>
          <cell r="D32">
            <v>900</v>
          </cell>
          <cell r="G32">
            <v>0</v>
          </cell>
          <cell r="H32">
            <v>0</v>
          </cell>
          <cell r="I32">
            <v>0</v>
          </cell>
        </row>
        <row r="33">
          <cell r="B33" t="str">
            <v xml:space="preserve">Boquilla Fina </v>
          </cell>
          <cell r="C33" t="str">
            <v>KG</v>
          </cell>
          <cell r="D33">
            <v>3500</v>
          </cell>
          <cell r="G33">
            <v>0</v>
          </cell>
          <cell r="H33">
            <v>0</v>
          </cell>
          <cell r="I33">
            <v>0</v>
          </cell>
        </row>
        <row r="34">
          <cell r="B34" t="str">
            <v>Caja electrica doble + suplemento pavco</v>
          </cell>
          <cell r="C34" t="str">
            <v>UND</v>
          </cell>
          <cell r="D34">
            <v>4000</v>
          </cell>
        </row>
        <row r="35">
          <cell r="B35" t="str">
            <v>Canal Cal. 20 con Anticorrosivo y Pintura</v>
          </cell>
          <cell r="C35" t="str">
            <v>M</v>
          </cell>
          <cell r="D35">
            <v>26000</v>
          </cell>
        </row>
        <row r="36">
          <cell r="B36" t="str">
            <v>Cemento Blanco</v>
          </cell>
          <cell r="C36" t="str">
            <v>KG</v>
          </cell>
          <cell r="D36">
            <v>1235</v>
          </cell>
        </row>
        <row r="37">
          <cell r="B37" t="str">
            <v>Cemento Portland Tipo 1</v>
          </cell>
          <cell r="C37" t="str">
            <v>KG</v>
          </cell>
          <cell r="D37">
            <v>560</v>
          </cell>
        </row>
        <row r="38">
          <cell r="B38" t="str">
            <v>Cenefa</v>
          </cell>
          <cell r="C38" t="str">
            <v>M2</v>
          </cell>
          <cell r="D38">
            <v>22000</v>
          </cell>
        </row>
        <row r="39">
          <cell r="B39" t="str">
            <v>Ceramica 30*30</v>
          </cell>
          <cell r="C39" t="str">
            <v>M2</v>
          </cell>
          <cell r="D39">
            <v>23000</v>
          </cell>
        </row>
        <row r="40">
          <cell r="B40" t="str">
            <v>Ceramica Antique 45 x 45 cm trafico 5</v>
          </cell>
          <cell r="C40" t="str">
            <v>M2</v>
          </cell>
          <cell r="D40">
            <v>24000</v>
          </cell>
          <cell r="G40" t="str">
            <v>Obrero basico</v>
          </cell>
          <cell r="H40">
            <v>42833.333333333336</v>
          </cell>
        </row>
        <row r="41">
          <cell r="B41" t="str">
            <v>Ceramica porcelana</v>
          </cell>
          <cell r="C41" t="str">
            <v>M2</v>
          </cell>
          <cell r="D41">
            <v>92500</v>
          </cell>
          <cell r="G41" t="str">
            <v>Maestro General</v>
          </cell>
          <cell r="H41">
            <v>91924.722222222219</v>
          </cell>
        </row>
        <row r="42">
          <cell r="B42" t="str">
            <v>Cerradura 987 llave multipunto Yale</v>
          </cell>
          <cell r="C42" t="str">
            <v>UND</v>
          </cell>
          <cell r="D42">
            <v>100000</v>
          </cell>
          <cell r="G42" t="str">
            <v>Operario calificado para trabajo en alturas</v>
          </cell>
          <cell r="H42">
            <v>0</v>
          </cell>
        </row>
        <row r="43">
          <cell r="B43" t="str">
            <v>Cinta papel 75 metros x 50 mm topex</v>
          </cell>
          <cell r="C43" t="str">
            <v>UND</v>
          </cell>
          <cell r="D43">
            <v>6500</v>
          </cell>
          <cell r="G43" t="str">
            <v xml:space="preserve">Oficial </v>
          </cell>
          <cell r="H43">
            <v>50000</v>
          </cell>
        </row>
        <row r="44">
          <cell r="B44" t="str">
            <v>Cinta sika multiseal ancho 0,25 m</v>
          </cell>
          <cell r="C44" t="str">
            <v>M</v>
          </cell>
          <cell r="D44">
            <v>10500</v>
          </cell>
          <cell r="G44" t="str">
            <v>Oficial calificado para trabajo en alturas</v>
          </cell>
          <cell r="H44">
            <v>50000</v>
          </cell>
        </row>
        <row r="45">
          <cell r="B45" t="str">
            <v>Codo 2" Sanit.</v>
          </cell>
          <cell r="C45" t="str">
            <v>UND</v>
          </cell>
          <cell r="D45">
            <v>4000</v>
          </cell>
          <cell r="G45" t="str">
            <v>Tecnico en Obras Civiles</v>
          </cell>
          <cell r="H45">
            <v>0</v>
          </cell>
        </row>
        <row r="46">
          <cell r="B46" t="str">
            <v>Codo 4" Sanit.</v>
          </cell>
          <cell r="C46" t="str">
            <v>UND</v>
          </cell>
          <cell r="D46">
            <v>7000</v>
          </cell>
          <cell r="G46" t="str">
            <v>Tecnico electricista</v>
          </cell>
          <cell r="H46">
            <v>50000</v>
          </cell>
        </row>
        <row r="47">
          <cell r="B47" t="str">
            <v>Codo sanitario pvc 4"</v>
          </cell>
          <cell r="C47" t="str">
            <v>UND</v>
          </cell>
          <cell r="D47">
            <v>7000</v>
          </cell>
          <cell r="G47" t="str">
            <v>Tecnico Soldador</v>
          </cell>
          <cell r="H47">
            <v>227539.72222222222</v>
          </cell>
        </row>
        <row r="48">
          <cell r="B48" t="str">
            <v>Concreto 13,8 Mpa, (2000 p.s.i) no incluye acero</v>
          </cell>
          <cell r="C48" t="str">
            <v>M3</v>
          </cell>
          <cell r="D48">
            <v>594824.21</v>
          </cell>
          <cell r="G48" t="str">
            <v>Ingeniero - especializado</v>
          </cell>
          <cell r="H48">
            <v>83333.333333333328</v>
          </cell>
        </row>
        <row r="49">
          <cell r="B49" t="str">
            <v>Concreto 20,7 Mpa, (3000 p.s.i) no incluye acero</v>
          </cell>
          <cell r="C49" t="str">
            <v>M3</v>
          </cell>
          <cell r="D49">
            <v>787474.08</v>
          </cell>
          <cell r="G49" t="str">
            <v>HSE</v>
          </cell>
          <cell r="H49">
            <v>83333.333333333328</v>
          </cell>
        </row>
        <row r="50">
          <cell r="B50" t="str">
            <v>Concreto 24,13 Mpa, (3500 p.s.i) no incluye acero</v>
          </cell>
          <cell r="C50" t="str">
            <v>M3</v>
          </cell>
          <cell r="D50">
            <v>824693.11</v>
          </cell>
          <cell r="G50" t="str">
            <v>Topògrafo</v>
          </cell>
          <cell r="H50">
            <v>0</v>
          </cell>
        </row>
        <row r="51">
          <cell r="B51" t="str">
            <v>Crudo de rio T max 2"</v>
          </cell>
          <cell r="C51" t="str">
            <v>M3</v>
          </cell>
          <cell r="D51">
            <v>24000</v>
          </cell>
          <cell r="G51" t="str">
            <v>Cuadrilla de Soldadura</v>
          </cell>
        </row>
        <row r="52">
          <cell r="B52" t="str">
            <v>Cubierta teja 333c</v>
          </cell>
          <cell r="C52" t="str">
            <v>M2</v>
          </cell>
          <cell r="D52">
            <v>72000</v>
          </cell>
          <cell r="G52" t="str">
            <v>Pailero</v>
          </cell>
        </row>
        <row r="53">
          <cell r="B53" t="str">
            <v>Cubierta teja termoacustica a.util 0,72 m</v>
          </cell>
          <cell r="C53" t="str">
            <v>M</v>
          </cell>
          <cell r="D53">
            <v>35000</v>
          </cell>
        </row>
        <row r="54">
          <cell r="B54" t="str">
            <v>Curva 90° EMT de 1</v>
          </cell>
          <cell r="C54" t="str">
            <v>UND</v>
          </cell>
          <cell r="D54">
            <v>3500</v>
          </cell>
        </row>
        <row r="55">
          <cell r="B55" t="str">
            <v>Curva cunduit pavco 90° C x E 1"</v>
          </cell>
          <cell r="C55" t="str">
            <v>UND</v>
          </cell>
          <cell r="D55">
            <v>3500</v>
          </cell>
        </row>
        <row r="56">
          <cell r="B56" t="str">
            <v>Curva cunduit pavco 90° C x E 1/2"</v>
          </cell>
          <cell r="C56" t="str">
            <v>UND</v>
          </cell>
          <cell r="D56">
            <v>1200</v>
          </cell>
        </row>
        <row r="57">
          <cell r="B57" t="str">
            <v>Demolicion Porcelanato</v>
          </cell>
          <cell r="C57" t="str">
            <v>M2</v>
          </cell>
          <cell r="D57">
            <v>750000</v>
          </cell>
        </row>
        <row r="58">
          <cell r="B58" t="str">
            <v>Disco para Corte de Hierro</v>
          </cell>
          <cell r="C58" t="str">
            <v>UND</v>
          </cell>
          <cell r="D58">
            <v>23200</v>
          </cell>
        </row>
        <row r="59">
          <cell r="B59" t="str">
            <v>Divicion para baño en lamina galvanizada incluye accesorios</v>
          </cell>
          <cell r="C59" t="str">
            <v>M2</v>
          </cell>
          <cell r="D59">
            <v>312000</v>
          </cell>
          <cell r="G59" t="str">
            <v>Material Petreo</v>
          </cell>
          <cell r="H59" t="str">
            <v>M3 / KM</v>
          </cell>
          <cell r="I59">
            <v>920</v>
          </cell>
        </row>
        <row r="60">
          <cell r="B60" t="str">
            <v>Divisiones para baños</v>
          </cell>
          <cell r="C60" t="str">
            <v>M2</v>
          </cell>
          <cell r="D60">
            <v>142000</v>
          </cell>
          <cell r="G60" t="str">
            <v>Material de descapote</v>
          </cell>
          <cell r="H60" t="str">
            <v>M3 / KM</v>
          </cell>
          <cell r="I60">
            <v>2500</v>
          </cell>
        </row>
        <row r="61">
          <cell r="B61" t="str">
            <v>Ducha + registro Grival</v>
          </cell>
          <cell r="C61" t="str">
            <v>UND</v>
          </cell>
          <cell r="D61">
            <v>75000</v>
          </cell>
          <cell r="G61" t="str">
            <v>Material de excavacion</v>
          </cell>
          <cell r="H61" t="str">
            <v>M3 / KM</v>
          </cell>
          <cell r="I61">
            <v>2500</v>
          </cell>
        </row>
        <row r="62">
          <cell r="B62" t="str">
            <v>Enchape Trafico pesado</v>
          </cell>
          <cell r="C62" t="str">
            <v>M2</v>
          </cell>
          <cell r="D62">
            <v>74000</v>
          </cell>
          <cell r="G62" t="str">
            <v>Transporte en vehiculo liviano 1 tn</v>
          </cell>
          <cell r="H62" t="str">
            <v>Viaje</v>
          </cell>
          <cell r="I62">
            <v>80000</v>
          </cell>
        </row>
        <row r="63">
          <cell r="B63" t="str">
            <v>Espejo 4 mm</v>
          </cell>
          <cell r="C63" t="str">
            <v>M2</v>
          </cell>
          <cell r="D63">
            <v>84000</v>
          </cell>
          <cell r="G63" t="str">
            <v>Materiales Varios de Ferreteria</v>
          </cell>
          <cell r="H63" t="str">
            <v>Tn / KM</v>
          </cell>
          <cell r="I63">
            <v>500</v>
          </cell>
        </row>
        <row r="64">
          <cell r="B64" t="str">
            <v>Estaca de madera L = 50 cm</v>
          </cell>
          <cell r="C64" t="str">
            <v>UND</v>
          </cell>
          <cell r="D64">
            <v>1200</v>
          </cell>
          <cell r="G64" t="str">
            <v>Transporte Bloque n 4</v>
          </cell>
          <cell r="H64" t="str">
            <v>Tn / KM</v>
          </cell>
          <cell r="I64">
            <v>156</v>
          </cell>
        </row>
        <row r="65">
          <cell r="B65" t="str">
            <v>Estuco plastico</v>
          </cell>
          <cell r="C65" t="str">
            <v>GL</v>
          </cell>
          <cell r="D65">
            <v>15000</v>
          </cell>
          <cell r="G65" t="str">
            <v>Transporte Material de demolicion</v>
          </cell>
          <cell r="H65" t="str">
            <v>M3 / KM</v>
          </cell>
          <cell r="I65">
            <v>2500</v>
          </cell>
        </row>
        <row r="66">
          <cell r="B66" t="str">
            <v xml:space="preserve">Gravilla Lavada N2 </v>
          </cell>
          <cell r="C66" t="str">
            <v>KG</v>
          </cell>
          <cell r="D66">
            <v>800</v>
          </cell>
          <cell r="G66">
            <v>0</v>
          </cell>
          <cell r="H66">
            <v>0</v>
          </cell>
          <cell r="I66">
            <v>0</v>
          </cell>
        </row>
        <row r="67">
          <cell r="B67" t="str">
            <v>Griferia lavaplatos</v>
          </cell>
          <cell r="C67" t="str">
            <v>UND</v>
          </cell>
          <cell r="D67">
            <v>24000</v>
          </cell>
          <cell r="G67">
            <v>0</v>
          </cell>
          <cell r="H67">
            <v>0</v>
          </cell>
          <cell r="I67">
            <v>0</v>
          </cell>
        </row>
        <row r="68">
          <cell r="B68" t="str">
            <v>Guardaescoba ceramica Antique 45 x 8 cm</v>
          </cell>
          <cell r="C68" t="str">
            <v>M</v>
          </cell>
          <cell r="D68">
            <v>2300</v>
          </cell>
          <cell r="G68">
            <v>0</v>
          </cell>
          <cell r="H68">
            <v>0</v>
          </cell>
          <cell r="I68">
            <v>0</v>
          </cell>
        </row>
        <row r="69">
          <cell r="B69" t="str">
            <v>Hilo Polipropileno</v>
          </cell>
          <cell r="C69" t="str">
            <v>M</v>
          </cell>
          <cell r="D69">
            <v>53</v>
          </cell>
          <cell r="G69">
            <v>0</v>
          </cell>
          <cell r="H69">
            <v>0</v>
          </cell>
          <cell r="I69">
            <v>0</v>
          </cell>
        </row>
        <row r="70">
          <cell r="B70" t="str">
            <v>Interruptor doble</v>
          </cell>
          <cell r="C70" t="str">
            <v>GBL</v>
          </cell>
          <cell r="D70">
            <v>690000</v>
          </cell>
          <cell r="G70">
            <v>0</v>
          </cell>
          <cell r="H70">
            <v>0</v>
          </cell>
          <cell r="I70">
            <v>0</v>
          </cell>
        </row>
        <row r="71">
          <cell r="B71" t="str">
            <v xml:space="preserve">Interruptor doble </v>
          </cell>
          <cell r="C71" t="str">
            <v>UND</v>
          </cell>
          <cell r="D71">
            <v>8500</v>
          </cell>
          <cell r="G71">
            <v>0</v>
          </cell>
          <cell r="H71">
            <v>0</v>
          </cell>
          <cell r="I71">
            <v>0</v>
          </cell>
        </row>
        <row r="72">
          <cell r="B72" t="str">
            <v>Interruptor sencillo</v>
          </cell>
          <cell r="C72" t="str">
            <v>UND</v>
          </cell>
          <cell r="D72">
            <v>6000</v>
          </cell>
          <cell r="G72">
            <v>0</v>
          </cell>
          <cell r="H72">
            <v>0</v>
          </cell>
          <cell r="I72">
            <v>0</v>
          </cell>
        </row>
        <row r="73">
          <cell r="B73" t="str">
            <v>Juego incrustaciones para baño - blanco</v>
          </cell>
          <cell r="C73" t="str">
            <v>UND</v>
          </cell>
          <cell r="D73">
            <v>20000</v>
          </cell>
          <cell r="G73">
            <v>0</v>
          </cell>
          <cell r="H73">
            <v>0</v>
          </cell>
          <cell r="I73">
            <v>0</v>
          </cell>
        </row>
        <row r="74">
          <cell r="B74" t="str">
            <v>Ladrillo prensado santafe</v>
          </cell>
          <cell r="C74" t="str">
            <v>UND</v>
          </cell>
          <cell r="D74">
            <v>1100</v>
          </cell>
          <cell r="G74">
            <v>0</v>
          </cell>
          <cell r="H74">
            <v>0</v>
          </cell>
          <cell r="I74">
            <v>0</v>
          </cell>
        </row>
        <row r="75">
          <cell r="B75" t="str">
            <v>Lamina Acesco ref TZA 0,73 x 2,44 m</v>
          </cell>
          <cell r="C75" t="str">
            <v>M2</v>
          </cell>
          <cell r="D75">
            <v>32000</v>
          </cell>
          <cell r="G75">
            <v>0</v>
          </cell>
          <cell r="H75">
            <v>0</v>
          </cell>
          <cell r="I75">
            <v>0</v>
          </cell>
        </row>
        <row r="76">
          <cell r="B76" t="str">
            <v>Lamina galvanizada 4x8 cal. 16</v>
          </cell>
          <cell r="C76" t="str">
            <v>M</v>
          </cell>
          <cell r="D76">
            <v>57377</v>
          </cell>
        </row>
        <row r="77">
          <cell r="B77" t="str">
            <v>Lavamanos blanco corona</v>
          </cell>
          <cell r="C77" t="str">
            <v>UND</v>
          </cell>
          <cell r="D77">
            <v>80000</v>
          </cell>
        </row>
        <row r="78">
          <cell r="B78" t="str">
            <v>Lavaplatos Acero inox. 60*40 inc. Griferia</v>
          </cell>
          <cell r="C78" t="str">
            <v>UND</v>
          </cell>
          <cell r="D78">
            <v>65000</v>
          </cell>
        </row>
        <row r="79">
          <cell r="B79" t="str">
            <v>Limpiador pvc 1/4 de Gal.</v>
          </cell>
          <cell r="C79" t="str">
            <v>UND</v>
          </cell>
          <cell r="D79">
            <v>40000</v>
          </cell>
        </row>
        <row r="80">
          <cell r="B80" t="str">
            <v>Liston de Madera 3 x 0,7 cm x 3 m</v>
          </cell>
          <cell r="C80" t="str">
            <v>UND</v>
          </cell>
          <cell r="D80">
            <v>5000</v>
          </cell>
        </row>
        <row r="81">
          <cell r="B81" t="str">
            <v>Liston de Madera Pino 5 x 5 cm x 3 M</v>
          </cell>
          <cell r="C81" t="str">
            <v>UND</v>
          </cell>
          <cell r="D81">
            <v>5600</v>
          </cell>
        </row>
        <row r="82">
          <cell r="B82" t="str">
            <v>Llave terminal 1/2" grival</v>
          </cell>
          <cell r="C82" t="str">
            <v>UND</v>
          </cell>
          <cell r="D82">
            <v>30000</v>
          </cell>
        </row>
        <row r="83">
          <cell r="B83" t="str">
            <v xml:space="preserve">Lona Verde </v>
          </cell>
          <cell r="C83" t="str">
            <v>M</v>
          </cell>
          <cell r="D83">
            <v>2000</v>
          </cell>
        </row>
        <row r="84">
          <cell r="B84" t="str">
            <v>Machimbre Madera en Pino Inmunizado</v>
          </cell>
          <cell r="C84" t="str">
            <v>M2</v>
          </cell>
          <cell r="D84">
            <v>10900</v>
          </cell>
        </row>
        <row r="85">
          <cell r="B85" t="str">
            <v>Malla Electro Soldada Q8</v>
          </cell>
          <cell r="C85" t="str">
            <v>KG</v>
          </cell>
          <cell r="D85">
            <v>17400</v>
          </cell>
        </row>
        <row r="86">
          <cell r="B86" t="str">
            <v>Malla electrosoldada Q8 x M2</v>
          </cell>
          <cell r="C86" t="str">
            <v>M2</v>
          </cell>
          <cell r="D86">
            <v>10283.68794326241</v>
          </cell>
        </row>
        <row r="87">
          <cell r="B87" t="str">
            <v>Masilla (hueso duro) x 1/8 de galon</v>
          </cell>
          <cell r="C87" t="str">
            <v>UND</v>
          </cell>
          <cell r="D87">
            <v>10000</v>
          </cell>
        </row>
        <row r="88">
          <cell r="B88" t="str">
            <v>Material Crudo de Rio Zarandeado de 2"</v>
          </cell>
          <cell r="C88" t="str">
            <v>M3</v>
          </cell>
          <cell r="D88">
            <v>22000</v>
          </cell>
        </row>
        <row r="89">
          <cell r="B89" t="str">
            <v>Meson en granito pulido</v>
          </cell>
          <cell r="C89" t="str">
            <v>M2</v>
          </cell>
          <cell r="D89">
            <v>79000</v>
          </cell>
        </row>
        <row r="90">
          <cell r="B90" t="str">
            <v xml:space="preserve">Mortero para nivelacion R. 1:4 </v>
          </cell>
          <cell r="C90" t="str">
            <v>M3</v>
          </cell>
          <cell r="D90" t="e">
            <v>#REF!</v>
          </cell>
        </row>
        <row r="91">
          <cell r="B91" t="str">
            <v xml:space="preserve">Mortero para pega de bloque R. 1:4 </v>
          </cell>
          <cell r="C91" t="str">
            <v>M3</v>
          </cell>
          <cell r="D91" t="e">
            <v>#REF!</v>
          </cell>
        </row>
        <row r="92">
          <cell r="B92" t="str">
            <v>Mortero para revoque R. 1:4 impermeabilizado</v>
          </cell>
          <cell r="C92" t="str">
            <v>M3</v>
          </cell>
          <cell r="D92" t="e">
            <v>#REF!</v>
          </cell>
        </row>
        <row r="93">
          <cell r="B93" t="str">
            <v>Omega 19x63x0.40mm 2.44m Cal 26</v>
          </cell>
          <cell r="C93" t="str">
            <v>UND</v>
          </cell>
          <cell r="D93">
            <v>3500</v>
          </cell>
        </row>
        <row r="94">
          <cell r="B94" t="str">
            <v>Orinal Arrecife Entrada Superior</v>
          </cell>
          <cell r="C94" t="str">
            <v>UND</v>
          </cell>
          <cell r="D94">
            <v>205000</v>
          </cell>
        </row>
        <row r="95">
          <cell r="B95" t="str">
            <v xml:space="preserve">Paral B6 2.44 cal 26 </v>
          </cell>
          <cell r="C95" t="str">
            <v>UND</v>
          </cell>
          <cell r="D95">
            <v>5500</v>
          </cell>
        </row>
        <row r="96">
          <cell r="B96" t="str">
            <v xml:space="preserve">Pegante para Cerámica </v>
          </cell>
          <cell r="C96" t="str">
            <v>KG</v>
          </cell>
          <cell r="D96">
            <v>1000</v>
          </cell>
        </row>
        <row r="97">
          <cell r="B97" t="str">
            <v xml:space="preserve">Perfil angulo 2X2 cal 26 </v>
          </cell>
          <cell r="C97" t="str">
            <v>UND</v>
          </cell>
          <cell r="D97">
            <v>1600</v>
          </cell>
        </row>
        <row r="98">
          <cell r="B98" t="str">
            <v>Perfil C Tipo Cajon 160*60*2mm</v>
          </cell>
          <cell r="C98" t="str">
            <v>M</v>
          </cell>
          <cell r="D98">
            <v>35333</v>
          </cell>
        </row>
        <row r="99">
          <cell r="B99" t="str">
            <v>Perfil Rectang. 120*60*3 mm C. 11</v>
          </cell>
          <cell r="C99" t="str">
            <v>M</v>
          </cell>
          <cell r="D99">
            <v>22500</v>
          </cell>
        </row>
        <row r="100">
          <cell r="B100" t="str">
            <v>Pintura Anticorrosiva</v>
          </cell>
          <cell r="C100" t="str">
            <v>GL</v>
          </cell>
          <cell r="D100">
            <v>28000</v>
          </cell>
        </row>
        <row r="101">
          <cell r="B101" t="str">
            <v>Pintura en vinilo tipo 1</v>
          </cell>
          <cell r="C101" t="str">
            <v>GL</v>
          </cell>
          <cell r="D101">
            <v>38000</v>
          </cell>
        </row>
        <row r="102">
          <cell r="B102" t="str">
            <v xml:space="preserve">Pintura esmalte </v>
          </cell>
          <cell r="C102" t="str">
            <v>GL</v>
          </cell>
          <cell r="D102">
            <v>45000</v>
          </cell>
        </row>
        <row r="103">
          <cell r="B103" t="str">
            <v>Pintura esmalte sintetico Tipo 1</v>
          </cell>
          <cell r="C103" t="str">
            <v>GL</v>
          </cell>
          <cell r="D103">
            <v>60000</v>
          </cell>
        </row>
        <row r="104">
          <cell r="B104" t="str">
            <v>Pintura koraza</v>
          </cell>
          <cell r="C104" t="str">
            <v>GL</v>
          </cell>
          <cell r="D104">
            <v>60000</v>
          </cell>
        </row>
        <row r="105">
          <cell r="B105" t="str">
            <v>Pintura vinilo tipo 1 viniltex</v>
          </cell>
          <cell r="C105" t="str">
            <v>GL</v>
          </cell>
          <cell r="D105">
            <v>50000</v>
          </cell>
        </row>
        <row r="106">
          <cell r="B106" t="str">
            <v>Piso Mikonos Ard Blanco 33.8x33.8 cm Corona</v>
          </cell>
          <cell r="C106" t="str">
            <v>M2</v>
          </cell>
          <cell r="D106">
            <v>23000</v>
          </cell>
        </row>
        <row r="107">
          <cell r="B107" t="str">
            <v>Placa de yeso gyplac 3/8" 2.44 x 1.22 Pz</v>
          </cell>
          <cell r="C107" t="str">
            <v>UND</v>
          </cell>
          <cell r="D107">
            <v>23000</v>
          </cell>
        </row>
        <row r="108">
          <cell r="B108" t="str">
            <v>Puerta en madera masiza en machaco o flor-morado incluye marco</v>
          </cell>
          <cell r="C108" t="str">
            <v>M2</v>
          </cell>
          <cell r="D108">
            <v>360000</v>
          </cell>
        </row>
        <row r="109">
          <cell r="B109" t="str">
            <v>Puerta Tablero Corrido cerradura yale 2x1 m</v>
          </cell>
          <cell r="C109" t="str">
            <v>M2</v>
          </cell>
          <cell r="D109">
            <v>430000</v>
          </cell>
        </row>
        <row r="110">
          <cell r="B110" t="str">
            <v>Puntilla 1" Sin Cabeza</v>
          </cell>
          <cell r="C110" t="str">
            <v>LB</v>
          </cell>
          <cell r="D110">
            <v>2600</v>
          </cell>
        </row>
        <row r="111">
          <cell r="B111" t="str">
            <v>Puntilla 2" CC</v>
          </cell>
          <cell r="C111" t="str">
            <v>LB</v>
          </cell>
          <cell r="D111">
            <v>2800</v>
          </cell>
        </row>
        <row r="112">
          <cell r="B112" t="str">
            <v>Punto 110</v>
          </cell>
          <cell r="C112" t="str">
            <v>GBL</v>
          </cell>
          <cell r="D112">
            <v>720000</v>
          </cell>
        </row>
        <row r="113">
          <cell r="B113" t="str">
            <v>Punto 220</v>
          </cell>
          <cell r="C113" t="str">
            <v>GBL</v>
          </cell>
          <cell r="D113">
            <v>464000</v>
          </cell>
        </row>
        <row r="114">
          <cell r="B114" t="str">
            <v>Punto de iluminacion</v>
          </cell>
          <cell r="C114" t="str">
            <v>GBL</v>
          </cell>
          <cell r="D114">
            <v>760000</v>
          </cell>
        </row>
        <row r="115">
          <cell r="B115" t="str">
            <v>Reja en tuberia cuadrada 12 cal. 18</v>
          </cell>
          <cell r="C115" t="str">
            <v>M2</v>
          </cell>
          <cell r="D115">
            <v>160000</v>
          </cell>
        </row>
        <row r="116">
          <cell r="B116" t="str">
            <v>Rejilla anticucaracha</v>
          </cell>
          <cell r="C116" t="str">
            <v>UND</v>
          </cell>
          <cell r="D116">
            <v>6000</v>
          </cell>
        </row>
        <row r="117">
          <cell r="B117" t="str">
            <v xml:space="preserve">Rejilla plana </v>
          </cell>
          <cell r="C117" t="str">
            <v>UND</v>
          </cell>
          <cell r="D117">
            <v>6800</v>
          </cell>
        </row>
        <row r="118">
          <cell r="B118" t="str">
            <v xml:space="preserve">Rejilla sosco 4x3", aluminio. (Anti cucarachas)       </v>
          </cell>
          <cell r="C118" t="str">
            <v>UND</v>
          </cell>
          <cell r="D118">
            <v>12000</v>
          </cell>
        </row>
        <row r="119">
          <cell r="B119" t="str">
            <v>Repisa madera 0,10 x 0,05 x 3 M</v>
          </cell>
          <cell r="C119" t="str">
            <v>UND</v>
          </cell>
          <cell r="D119">
            <v>14000</v>
          </cell>
        </row>
        <row r="120">
          <cell r="B120" t="str">
            <v>Rinconera x 3 M</v>
          </cell>
          <cell r="C120" t="str">
            <v>UND</v>
          </cell>
          <cell r="D120">
            <v>2350</v>
          </cell>
        </row>
        <row r="121">
          <cell r="B121" t="str">
            <v>Sanitario blanco corona</v>
          </cell>
          <cell r="C121" t="str">
            <v>UND</v>
          </cell>
          <cell r="D121">
            <v>210000</v>
          </cell>
        </row>
        <row r="122">
          <cell r="B122" t="str">
            <v>Sifon 3" Sanit.</v>
          </cell>
          <cell r="C122" t="str">
            <v>UND</v>
          </cell>
          <cell r="D122">
            <v>9000</v>
          </cell>
        </row>
        <row r="123">
          <cell r="B123" t="str">
            <v>Sikaflex 1A blanco 300 ml</v>
          </cell>
          <cell r="C123" t="str">
            <v>UND</v>
          </cell>
          <cell r="D123">
            <v>22000</v>
          </cell>
        </row>
        <row r="124">
          <cell r="B124" t="str">
            <v>Sikaflex Blanco 300cm</v>
          </cell>
          <cell r="C124" t="str">
            <v>UND</v>
          </cell>
          <cell r="D124">
            <v>68900</v>
          </cell>
        </row>
        <row r="125">
          <cell r="B125" t="str">
            <v>Soldadura estaño  al 95% x m + pasta de soldar</v>
          </cell>
          <cell r="C125" t="str">
            <v>KG</v>
          </cell>
          <cell r="D125">
            <v>120000</v>
          </cell>
        </row>
        <row r="126">
          <cell r="B126" t="str">
            <v>Soldadura pvc 1/4 de Gal.</v>
          </cell>
          <cell r="C126" t="str">
            <v>UND</v>
          </cell>
          <cell r="D126">
            <v>45000</v>
          </cell>
        </row>
        <row r="127">
          <cell r="B127" t="str">
            <v>Soldadura west arco 6013x3/32</v>
          </cell>
          <cell r="C127" t="str">
            <v>KG</v>
          </cell>
          <cell r="D127">
            <v>9500</v>
          </cell>
        </row>
        <row r="128">
          <cell r="B128" t="str">
            <v>Soldadura west arco 7018x1/8</v>
          </cell>
          <cell r="C128" t="str">
            <v>KG</v>
          </cell>
          <cell r="D128">
            <v>7500</v>
          </cell>
        </row>
        <row r="129">
          <cell r="B129" t="str">
            <v>Sosco para bajante 4" + tapas</v>
          </cell>
          <cell r="C129" t="str">
            <v>UND</v>
          </cell>
          <cell r="D129">
            <v>15000</v>
          </cell>
        </row>
        <row r="130">
          <cell r="B130" t="str">
            <v>Tabla Burra 0,28 x 3 m E=3 cm</v>
          </cell>
          <cell r="C130" t="str">
            <v>UND</v>
          </cell>
          <cell r="D130">
            <v>10800</v>
          </cell>
        </row>
        <row r="131">
          <cell r="B131" t="str">
            <v>Tablero trifásico 12 circuitos</v>
          </cell>
          <cell r="C131" t="str">
            <v>UND</v>
          </cell>
          <cell r="D131">
            <v>130000</v>
          </cell>
        </row>
        <row r="132">
          <cell r="B132" t="str">
            <v>Taco Madera para Nivel x 20 cm</v>
          </cell>
          <cell r="C132" t="str">
            <v>UND</v>
          </cell>
          <cell r="D132">
            <v>700</v>
          </cell>
        </row>
        <row r="133">
          <cell r="B133" t="str">
            <v>Taco monofasico 20 Amp.</v>
          </cell>
          <cell r="C133" t="str">
            <v>UND</v>
          </cell>
          <cell r="D133">
            <v>12000</v>
          </cell>
        </row>
        <row r="134">
          <cell r="B134" t="str">
            <v>Tanque unicolor 1000 ltr</v>
          </cell>
          <cell r="C134" t="str">
            <v>UND</v>
          </cell>
          <cell r="D134">
            <v>271400</v>
          </cell>
        </row>
        <row r="135">
          <cell r="B135" t="str">
            <v>Tapon de Caucho Tubo Rectangular</v>
          </cell>
          <cell r="C135" t="str">
            <v>UND</v>
          </cell>
          <cell r="D135">
            <v>2500</v>
          </cell>
        </row>
        <row r="136">
          <cell r="B136" t="str">
            <v>Terminal-Conector CopperWeld P/T</v>
          </cell>
          <cell r="C136" t="str">
            <v>UND</v>
          </cell>
          <cell r="D136">
            <v>6000</v>
          </cell>
        </row>
        <row r="137">
          <cell r="B137" t="str">
            <v>Terminal-Conector EMT de 1</v>
          </cell>
          <cell r="C137" t="str">
            <v>UND</v>
          </cell>
          <cell r="D137">
            <v>1500</v>
          </cell>
        </row>
        <row r="138">
          <cell r="B138" t="str">
            <v>Texjoint juntas 1 galón corona</v>
          </cell>
          <cell r="C138" t="str">
            <v>GL</v>
          </cell>
          <cell r="D138">
            <v>46000</v>
          </cell>
        </row>
        <row r="139">
          <cell r="B139" t="str">
            <v xml:space="preserve">Thinner </v>
          </cell>
          <cell r="C139" t="str">
            <v>GL</v>
          </cell>
          <cell r="D139">
            <v>15000</v>
          </cell>
        </row>
        <row r="140">
          <cell r="B140" t="str">
            <v xml:space="preserve">Tomacorriente doble con polo a tierra </v>
          </cell>
          <cell r="C140" t="str">
            <v>UND</v>
          </cell>
          <cell r="D140">
            <v>7000</v>
          </cell>
        </row>
        <row r="141">
          <cell r="B141" t="str">
            <v xml:space="preserve">Tornillo autoperforante con sello neopreno </v>
          </cell>
          <cell r="C141" t="str">
            <v>UND</v>
          </cell>
          <cell r="D141">
            <v>250</v>
          </cell>
        </row>
        <row r="142">
          <cell r="B142" t="str">
            <v>Tornillo 7 * 7/16  corto gyplac pz</v>
          </cell>
          <cell r="C142" t="str">
            <v>UND</v>
          </cell>
          <cell r="D142">
            <v>120</v>
          </cell>
        </row>
        <row r="143">
          <cell r="B143" t="str">
            <v>Triturado de Planta 1/2"</v>
          </cell>
          <cell r="C143" t="str">
            <v>M3</v>
          </cell>
          <cell r="D143">
            <v>40000</v>
          </cell>
        </row>
        <row r="144">
          <cell r="B144" t="str">
            <v>Triturado de Planta 3/4</v>
          </cell>
          <cell r="C144" t="str">
            <v>M3</v>
          </cell>
          <cell r="D144">
            <v>60000</v>
          </cell>
        </row>
        <row r="145">
          <cell r="B145" t="str">
            <v>Tubo cobre 1/2"</v>
          </cell>
          <cell r="C145" t="str">
            <v>M</v>
          </cell>
          <cell r="D145">
            <v>10000</v>
          </cell>
        </row>
        <row r="146">
          <cell r="B146" t="str">
            <v>Tubo Conduit 1/2" X 3 m</v>
          </cell>
          <cell r="C146" t="str">
            <v>UND</v>
          </cell>
          <cell r="D146">
            <v>6000</v>
          </cell>
        </row>
        <row r="147">
          <cell r="B147" t="str">
            <v>Tubo conduit pavco 1" x 3 m con campana</v>
          </cell>
          <cell r="C147" t="str">
            <v>UND</v>
          </cell>
          <cell r="D147">
            <v>12500</v>
          </cell>
        </row>
        <row r="148">
          <cell r="B148" t="str">
            <v>Tubo conduit pavco 1/2" x 3 m con campana</v>
          </cell>
          <cell r="C148" t="str">
            <v>UND</v>
          </cell>
          <cell r="D148">
            <v>6800</v>
          </cell>
        </row>
        <row r="149">
          <cell r="B149" t="str">
            <v>Tubo Metalico EMT Conduit Galvanizado de 1 x 3Mts</v>
          </cell>
          <cell r="C149" t="str">
            <v>UND</v>
          </cell>
          <cell r="D149">
            <v>23000</v>
          </cell>
        </row>
        <row r="150">
          <cell r="B150" t="str">
            <v>Tubo presion 1"</v>
          </cell>
          <cell r="C150" t="str">
            <v>UND</v>
          </cell>
          <cell r="D150">
            <v>2667</v>
          </cell>
        </row>
        <row r="151">
          <cell r="B151" t="str">
            <v>Tubo presion 1/2"</v>
          </cell>
          <cell r="C151" t="str">
            <v>M</v>
          </cell>
          <cell r="D151">
            <v>1600</v>
          </cell>
        </row>
        <row r="152">
          <cell r="B152" t="str">
            <v>Tubo presion 3/4"</v>
          </cell>
          <cell r="C152" t="str">
            <v>M</v>
          </cell>
          <cell r="D152">
            <v>2484</v>
          </cell>
        </row>
        <row r="153">
          <cell r="B153" t="str">
            <v>Tubo sanit. 2"</v>
          </cell>
          <cell r="C153" t="str">
            <v>M</v>
          </cell>
          <cell r="D153">
            <v>5150</v>
          </cell>
        </row>
        <row r="154">
          <cell r="B154" t="str">
            <v>Tubo sanit. 3"</v>
          </cell>
          <cell r="C154" t="str">
            <v>M</v>
          </cell>
          <cell r="D154">
            <v>7650</v>
          </cell>
        </row>
        <row r="155">
          <cell r="B155" t="str">
            <v>Tubo sanit. 4"</v>
          </cell>
          <cell r="C155" t="str">
            <v>M</v>
          </cell>
          <cell r="D155">
            <v>12500</v>
          </cell>
        </row>
        <row r="156">
          <cell r="B156" t="str">
            <v>Tubo sanit. 6"</v>
          </cell>
          <cell r="C156" t="str">
            <v>M</v>
          </cell>
          <cell r="D156">
            <v>24166.666666666668</v>
          </cell>
        </row>
        <row r="157">
          <cell r="B157" t="str">
            <v>Tubo ventilación 4" x 6 metros Pavco</v>
          </cell>
          <cell r="C157" t="str">
            <v>M</v>
          </cell>
          <cell r="D157">
            <v>9000</v>
          </cell>
        </row>
        <row r="158">
          <cell r="B158" t="str">
            <v>Union EMT de 1</v>
          </cell>
          <cell r="C158" t="str">
            <v>UND</v>
          </cell>
          <cell r="D158">
            <v>1500</v>
          </cell>
        </row>
        <row r="159">
          <cell r="B159" t="str">
            <v>Union sanitario pvc 4"</v>
          </cell>
          <cell r="C159" t="str">
            <v>UND</v>
          </cell>
          <cell r="D159">
            <v>3500</v>
          </cell>
        </row>
        <row r="160">
          <cell r="B160" t="str">
            <v>Desengrasante</v>
          </cell>
          <cell r="C160" t="str">
            <v>GL</v>
          </cell>
          <cell r="D160">
            <v>13000</v>
          </cell>
        </row>
        <row r="161">
          <cell r="B161" t="str">
            <v>Jabon liquido</v>
          </cell>
          <cell r="C161" t="str">
            <v>GL</v>
          </cell>
          <cell r="D161">
            <v>22000</v>
          </cell>
        </row>
        <row r="162">
          <cell r="B162" t="str">
            <v>Acido oxalico</v>
          </cell>
          <cell r="C162" t="str">
            <v>KG</v>
          </cell>
          <cell r="D162">
            <v>8000</v>
          </cell>
        </row>
        <row r="163">
          <cell r="B163" t="str">
            <v>Cera autobrillante</v>
          </cell>
          <cell r="C163" t="str">
            <v>GL</v>
          </cell>
          <cell r="D163">
            <v>42000</v>
          </cell>
        </row>
        <row r="164">
          <cell r="B164" t="str">
            <v>Varilla Liza 1/2"</v>
          </cell>
          <cell r="C164" t="str">
            <v>M</v>
          </cell>
          <cell r="D164">
            <v>3667</v>
          </cell>
        </row>
        <row r="165">
          <cell r="B165" t="str">
            <v xml:space="preserve">Varilla PDR 60 Ø 3/8" - 1/2" y 5/8"  </v>
          </cell>
          <cell r="C165" t="str">
            <v>KG</v>
          </cell>
          <cell r="D165">
            <v>2417</v>
          </cell>
        </row>
        <row r="166">
          <cell r="B166" t="str">
            <v>Ventana ornamentada</v>
          </cell>
          <cell r="C166" t="str">
            <v>M2</v>
          </cell>
          <cell r="D166">
            <v>280000</v>
          </cell>
        </row>
        <row r="167">
          <cell r="B167" t="str">
            <v>Vidrio templado 10mm para cerr. Inc. accesorios en acero inox.</v>
          </cell>
          <cell r="C167" t="str">
            <v>M2</v>
          </cell>
          <cell r="D167">
            <v>300000</v>
          </cell>
        </row>
        <row r="168">
          <cell r="B168" t="str">
            <v>Vidrio transparente 4mm</v>
          </cell>
          <cell r="C168" t="str">
            <v>M2</v>
          </cell>
          <cell r="D168">
            <v>32000</v>
          </cell>
        </row>
        <row r="169">
          <cell r="B169" t="str">
            <v>Wash Primer componentes A y B</v>
          </cell>
          <cell r="C169" t="str">
            <v>GL</v>
          </cell>
          <cell r="D169">
            <v>85000</v>
          </cell>
        </row>
        <row r="170">
          <cell r="B170" t="str">
            <v xml:space="preserve">Win Metalico </v>
          </cell>
          <cell r="C170" t="str">
            <v>M</v>
          </cell>
          <cell r="D170">
            <v>1800</v>
          </cell>
        </row>
        <row r="171">
          <cell r="B171" t="str">
            <v>Ventana aluminio anoloc sistema corredera incluye marco</v>
          </cell>
          <cell r="C171" t="str">
            <v>M2</v>
          </cell>
          <cell r="D171">
            <v>280000</v>
          </cell>
        </row>
        <row r="172">
          <cell r="B172" t="str">
            <v>Lampara colgante incluye bombillo</v>
          </cell>
          <cell r="C172" t="str">
            <v>UND</v>
          </cell>
          <cell r="D172">
            <v>240000</v>
          </cell>
        </row>
        <row r="173">
          <cell r="B173" t="str">
            <v>Tornillo de cabeza extraplano 8" x 1"</v>
          </cell>
          <cell r="C173" t="str">
            <v>UND</v>
          </cell>
          <cell r="D173">
            <v>130</v>
          </cell>
        </row>
        <row r="174">
          <cell r="B174" t="str">
            <v>Sikaflex 15 LM 305 c.c</v>
          </cell>
          <cell r="C174" t="str">
            <v>UND</v>
          </cell>
          <cell r="D174">
            <v>22000</v>
          </cell>
        </row>
        <row r="175">
          <cell r="B175" t="str">
            <v>Canal B6</v>
          </cell>
          <cell r="C175" t="str">
            <v>UND</v>
          </cell>
          <cell r="D175">
            <v>5500</v>
          </cell>
        </row>
        <row r="176">
          <cell r="B176" t="str">
            <v>Jabon polvo</v>
          </cell>
          <cell r="C176" t="str">
            <v>UND</v>
          </cell>
          <cell r="D176">
            <v>12000</v>
          </cell>
        </row>
        <row r="177">
          <cell r="B177" t="str">
            <v>Aditivo pasta brillado</v>
          </cell>
          <cell r="C177" t="str">
            <v>UND</v>
          </cell>
          <cell r="D177">
            <v>12000</v>
          </cell>
        </row>
        <row r="178">
          <cell r="B178">
            <v>0</v>
          </cell>
          <cell r="C178">
            <v>0</v>
          </cell>
          <cell r="D178">
            <v>0</v>
          </cell>
        </row>
      </sheetData>
      <sheetData sheetId="2"/>
      <sheetData sheetId="3"/>
      <sheetData sheetId="4"/>
      <sheetData sheetId="5"/>
      <sheetData sheetId="6"/>
      <sheetData sheetId="7"/>
      <sheetData sheetId="8"/>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ERTA"/>
      <sheetName val="2A"/>
      <sheetName val="2B"/>
      <sheetName val="2C"/>
      <sheetName val="2D"/>
      <sheetName val="2E"/>
      <sheetName val="2F"/>
      <sheetName val="2G"/>
      <sheetName val="S1"/>
      <sheetName val="COSTOS"/>
      <sheetName val="PANEL"/>
      <sheetName val="FORMULACION0"/>
      <sheetName val="FORMULACION1"/>
      <sheetName val="FORMULACION2"/>
      <sheetName val="FORMULACION3"/>
      <sheetName val="FORMULACION4"/>
      <sheetName val="CALIFIC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6">
          <cell r="F16">
            <v>7.4038654565811157E-4</v>
          </cell>
        </row>
      </sheetData>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BASES"/>
      <sheetName val="Equipo"/>
      <sheetName val="materiales"/>
      <sheetName val="otros"/>
      <sheetName val="Info Ejec"/>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 sheetId="5" refreshError="1"/>
      <sheetData sheetId="6" refreshError="1"/>
      <sheetData sheetId="7" refreshError="1"/>
      <sheetData sheetId="8"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Res-Accide-10"/>
      <sheetName val="EQUIPO"/>
      <sheetName val="MATERIAL"/>
      <sheetName val="AIU"/>
      <sheetName val="Info Ejec"/>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DRID"/>
      <sheetName val="COLOMBIA"/>
      <sheetName val="PERU"/>
      <sheetName val="EGYPT"/>
      <sheetName val="RKF"/>
      <sheetName val="ARGEL"/>
      <sheetName val="Misc"/>
      <sheetName val="IT Budget 2009"/>
    </sheetNames>
    <sheetDataSet>
      <sheetData sheetId="0"/>
      <sheetData sheetId="1"/>
      <sheetData sheetId="2"/>
      <sheetData sheetId="3"/>
      <sheetData sheetId="4"/>
      <sheetData sheetId="5"/>
      <sheetData sheetId="6"/>
      <sheetData sheetId="7" refreshError="1">
        <row r="1">
          <cell r="B1">
            <v>1</v>
          </cell>
        </row>
        <row r="2">
          <cell r="B2">
            <v>1.3333333333333333</v>
          </cell>
        </row>
        <row r="3">
          <cell r="B3">
            <v>0.7142857142857143</v>
          </cell>
        </row>
      </sheetData>
      <sheetData sheetId="8"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CORREGIDO"/>
      <sheetName val="APU CORREGIDO NUEVOS"/>
      <sheetName val="listado precios"/>
      <sheetName val="analisis cuadrilla"/>
      <sheetName val="Presupuesto obra"/>
      <sheetName val="EQUI"/>
      <sheetName val="MAT"/>
      <sheetName val="PRES"/>
    </sheetNames>
    <sheetDataSet>
      <sheetData sheetId="0"/>
      <sheetData sheetId="1"/>
      <sheetData sheetId="2" refreshError="1"/>
      <sheetData sheetId="3" refreshError="1"/>
      <sheetData sheetId="4"/>
      <sheetData sheetId="5" refreshError="1"/>
      <sheetData sheetId="6" refreshError="1"/>
      <sheetData sheetId="7"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Table 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urces"/>
      <sheetName val="SUMMARY by Project"/>
      <sheetName val="CAPEX_OVERVIEW_2004"/>
      <sheetName val="SUMMARY GROSS"/>
      <sheetName val="SUMMARY NET"/>
      <sheetName val="TABLES "/>
      <sheetName val="SUMMARY PROJECTS"/>
      <sheetName val="Table by Project"/>
      <sheetName val="Flying Bricks (2)"/>
      <sheetName val="Flying Bricks"/>
      <sheetName val="Graphs"/>
      <sheetName val="Misc"/>
    </sheetNames>
    <sheetDataSet>
      <sheetData sheetId="0" refreshError="1">
        <row r="3">
          <cell r="R3" t="str">
            <v>ADD PERF</v>
          </cell>
          <cell r="T3">
            <v>10</v>
          </cell>
          <cell r="U3">
            <v>1</v>
          </cell>
          <cell r="V3">
            <v>0</v>
          </cell>
          <cell r="Y3" t="str">
            <v>Exploration</v>
          </cell>
        </row>
        <row r="4">
          <cell r="R4" t="str">
            <v>AFA</v>
          </cell>
          <cell r="T4">
            <v>40</v>
          </cell>
          <cell r="U4">
            <v>1</v>
          </cell>
          <cell r="V4">
            <v>0</v>
          </cell>
          <cell r="Y4" t="str">
            <v>Development</v>
          </cell>
        </row>
        <row r="5">
          <cell r="R5" t="str">
            <v>AUDIT</v>
          </cell>
          <cell r="T5">
            <v>42</v>
          </cell>
          <cell r="U5">
            <v>0.79999999999999993</v>
          </cell>
          <cell r="V5">
            <v>0.2</v>
          </cell>
          <cell r="Y5" t="str">
            <v>BP100%</v>
          </cell>
        </row>
        <row r="6">
          <cell r="R6" t="str">
            <v>BIG REPAIRS</v>
          </cell>
          <cell r="T6">
            <v>47</v>
          </cell>
          <cell r="U6">
            <v>0.4</v>
          </cell>
          <cell r="V6">
            <v>0.1</v>
          </cell>
        </row>
        <row r="7">
          <cell r="R7" t="str">
            <v>CHEM.STIM.</v>
          </cell>
          <cell r="T7">
            <v>100</v>
          </cell>
          <cell r="U7">
            <v>1</v>
          </cell>
          <cell r="V7">
            <v>0</v>
          </cell>
        </row>
        <row r="8">
          <cell r="R8" t="str">
            <v>CONV</v>
          </cell>
          <cell r="T8">
            <v>104</v>
          </cell>
          <cell r="U8">
            <v>0.38</v>
          </cell>
          <cell r="V8">
            <v>0.24</v>
          </cell>
        </row>
        <row r="9">
          <cell r="R9" t="str">
            <v>CTD</v>
          </cell>
          <cell r="T9">
            <v>105</v>
          </cell>
          <cell r="U9">
            <v>0.19</v>
          </cell>
          <cell r="V9">
            <v>0.12</v>
          </cell>
        </row>
        <row r="10">
          <cell r="R10" t="str">
            <v>ESP</v>
          </cell>
          <cell r="T10">
            <v>133</v>
          </cell>
          <cell r="U10">
            <v>0.38</v>
          </cell>
          <cell r="V10">
            <v>0.24</v>
          </cell>
        </row>
        <row r="11">
          <cell r="R11" t="str">
            <v>FACILITIES OPT</v>
          </cell>
          <cell r="T11">
            <v>134</v>
          </cell>
          <cell r="U11">
            <v>0.19</v>
          </cell>
          <cell r="V11">
            <v>0.12</v>
          </cell>
        </row>
        <row r="12">
          <cell r="R12" t="str">
            <v>FLOW LINE</v>
          </cell>
          <cell r="T12">
            <v>262</v>
          </cell>
          <cell r="U12">
            <v>0.19</v>
          </cell>
          <cell r="V12">
            <v>0.12</v>
          </cell>
        </row>
        <row r="13">
          <cell r="R13" t="str">
            <v>GAS PROJECT</v>
          </cell>
          <cell r="T13">
            <v>280</v>
          </cell>
          <cell r="U13">
            <v>1</v>
          </cell>
          <cell r="V13">
            <v>0</v>
          </cell>
        </row>
        <row r="14">
          <cell r="R14" t="str">
            <v>INTEGRITY</v>
          </cell>
          <cell r="T14">
            <v>281</v>
          </cell>
          <cell r="U14">
            <v>1</v>
          </cell>
          <cell r="V14">
            <v>0</v>
          </cell>
        </row>
        <row r="15">
          <cell r="R15" t="str">
            <v xml:space="preserve">IT </v>
          </cell>
          <cell r="T15">
            <v>285</v>
          </cell>
          <cell r="U15">
            <v>1</v>
          </cell>
          <cell r="V15">
            <v>0</v>
          </cell>
        </row>
        <row r="16">
          <cell r="R16" t="str">
            <v>IWO</v>
          </cell>
          <cell r="T16">
            <v>287</v>
          </cell>
          <cell r="U16">
            <v>0.5</v>
          </cell>
          <cell r="V16">
            <v>0</v>
          </cell>
        </row>
        <row r="17">
          <cell r="R17" t="str">
            <v>LANDS</v>
          </cell>
          <cell r="T17">
            <v>293</v>
          </cell>
          <cell r="U17">
            <v>0.152</v>
          </cell>
          <cell r="V17">
            <v>9.6000000000000002E-2</v>
          </cell>
        </row>
        <row r="18">
          <cell r="R18" t="str">
            <v>NEW WELL</v>
          </cell>
          <cell r="T18">
            <v>299</v>
          </cell>
          <cell r="U18">
            <v>0.152</v>
          </cell>
          <cell r="V18">
            <v>9.6000000000000002E-2</v>
          </cell>
        </row>
        <row r="19">
          <cell r="R19" t="str">
            <v>NRF</v>
          </cell>
          <cell r="T19">
            <v>351</v>
          </cell>
          <cell r="U19">
            <v>1</v>
          </cell>
          <cell r="V19">
            <v>0</v>
          </cell>
        </row>
        <row r="20">
          <cell r="R20" t="str">
            <v>OTHER</v>
          </cell>
          <cell r="T20">
            <v>355</v>
          </cell>
          <cell r="U20">
            <v>1</v>
          </cell>
          <cell r="V20">
            <v>0</v>
          </cell>
        </row>
        <row r="21">
          <cell r="R21" t="str">
            <v>POST DRILLING</v>
          </cell>
          <cell r="T21">
            <v>356</v>
          </cell>
          <cell r="U21">
            <v>0.5</v>
          </cell>
          <cell r="V21">
            <v>0.5</v>
          </cell>
        </row>
        <row r="22">
          <cell r="R22" t="str">
            <v>POST FRAC</v>
          </cell>
          <cell r="T22">
            <v>550</v>
          </cell>
          <cell r="U22">
            <v>1</v>
          </cell>
          <cell r="V22">
            <v>0</v>
          </cell>
        </row>
        <row r="23">
          <cell r="R23" t="str">
            <v>POST RIG</v>
          </cell>
          <cell r="T23">
            <v>705</v>
          </cell>
          <cell r="U23">
            <v>0</v>
          </cell>
          <cell r="V23">
            <v>0.3871</v>
          </cell>
        </row>
        <row r="24">
          <cell r="R24" t="str">
            <v>PRE RIG</v>
          </cell>
          <cell r="T24">
            <v>742</v>
          </cell>
          <cell r="U24">
            <v>0</v>
          </cell>
          <cell r="V24">
            <v>1</v>
          </cell>
        </row>
        <row r="25">
          <cell r="R25" t="str">
            <v>RE-COMPLETION</v>
          </cell>
          <cell r="T25">
            <v>755</v>
          </cell>
          <cell r="U25">
            <v>0</v>
          </cell>
          <cell r="V25">
            <v>1</v>
          </cell>
        </row>
        <row r="26">
          <cell r="R26" t="str">
            <v>REIMB</v>
          </cell>
          <cell r="T26">
            <v>100034</v>
          </cell>
          <cell r="U26">
            <v>0.8</v>
          </cell>
          <cell r="V26">
            <v>0.2</v>
          </cell>
        </row>
        <row r="27">
          <cell r="R27" t="str">
            <v>RIG DEMOB</v>
          </cell>
        </row>
        <row r="28">
          <cell r="R28" t="str">
            <v>SEISMIC REPR</v>
          </cell>
        </row>
        <row r="29">
          <cell r="R29" t="str">
            <v>SKID</v>
          </cell>
        </row>
        <row r="30">
          <cell r="R30" t="str">
            <v>TECH SERV</v>
          </cell>
        </row>
        <row r="31">
          <cell r="R31" t="str">
            <v>WELLSITE</v>
          </cell>
        </row>
        <row r="32">
          <cell r="R32" t="str">
            <v>WOU</v>
          </cell>
        </row>
        <row r="33">
          <cell r="R33" t="str">
            <v>P&amp;O/F.SUPP</v>
          </cell>
        </row>
        <row r="34">
          <cell r="R34" t="str">
            <v>DECOMMISIONING</v>
          </cell>
        </row>
        <row r="35">
          <cell r="R35" t="str">
            <v>WPF</v>
          </cell>
        </row>
        <row r="36">
          <cell r="R36" t="str">
            <v>BIG REPAIRS-spares</v>
          </cell>
        </row>
      </sheetData>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Prog. y control_INTERCO"/>
      <sheetName val="Info-Portaf"/>
      <sheetName val="201.15"/>
      <sheetName val="201.21"/>
      <sheetName val="201.7"/>
      <sheetName val="201.8"/>
      <sheetName val="330.1P (7801)"/>
      <sheetName val="632.1P "/>
      <sheetName val="632.4P"/>
      <sheetName val="Equipo"/>
      <sheetName val="Materiales"/>
      <sheetName val="Otros"/>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Drilling Schedule (2)"/>
      <sheetName val="Obras Civiles (Rev.11) 23Dic09"/>
      <sheetName val="Detalle Drilling Schedule"/>
      <sheetName val="Detalle Drilling Sch 24-Dic"/>
      <sheetName val="MBuffer Existentes"/>
      <sheetName val="Supestos Ppto 2009"/>
      <sheetName val="ONGC"/>
      <sheetName val="TALADROS"/>
      <sheetName val="Drilling Sch(Total Cl_Pozo_año)"/>
      <sheetName val="Girasol BP2010 Aug Proposal"/>
      <sheetName val="Girasol BP2010 (Board &amp; ECP)"/>
      <sheetName val="Girasol BP2010  Proyección"/>
      <sheetName val="Comparación Planes"/>
      <sheetName val="12 taladros"/>
      <sheetName val="Drilling Schedule"/>
      <sheetName val="Obras Civiles R(4) 16-Jun-09"/>
      <sheetName val="Consolidado Obras Civiles R (3)"/>
      <sheetName val="Consolidado Obras Civiles Rev2 "/>
      <sheetName val="Consolid O.Civiles 2010 (Rev.1)"/>
      <sheetName val="Frentes de Trabajo OCivil"/>
      <sheetName val="Consolidado Obras Civiles 2011"/>
    </sheetNames>
    <sheetDataSet>
      <sheetData sheetId="0" refreshError="1">
        <row r="1">
          <cell r="K1" t="str">
            <v>Rango para formula</v>
          </cell>
        </row>
        <row r="2">
          <cell r="L2" t="str">
            <v>Drilling</v>
          </cell>
        </row>
        <row r="3">
          <cell r="K3" t="str">
            <v>Cluster2</v>
          </cell>
          <cell r="L3" t="str">
            <v>Min of SPUD DATE</v>
          </cell>
          <cell r="M3" t="str">
            <v>Max of END DATE</v>
          </cell>
        </row>
        <row r="4">
          <cell r="K4" t="str">
            <v>ABA-06</v>
          </cell>
          <cell r="L4">
            <v>40427</v>
          </cell>
          <cell r="M4">
            <v>40441</v>
          </cell>
        </row>
        <row r="5">
          <cell r="K5">
            <v>0</v>
          </cell>
          <cell r="L5">
            <v>0</v>
          </cell>
          <cell r="M5">
            <v>0</v>
          </cell>
        </row>
        <row r="6">
          <cell r="K6" t="str">
            <v>MOB2-2</v>
          </cell>
          <cell r="L6">
            <v>40479</v>
          </cell>
          <cell r="M6">
            <v>40502</v>
          </cell>
        </row>
        <row r="7">
          <cell r="K7">
            <v>0</v>
          </cell>
          <cell r="L7">
            <v>0</v>
          </cell>
          <cell r="M7">
            <v>0</v>
          </cell>
        </row>
        <row r="8">
          <cell r="K8" t="str">
            <v>MOB2-3</v>
          </cell>
          <cell r="L8">
            <v>40461</v>
          </cell>
          <cell r="M8">
            <v>40476</v>
          </cell>
        </row>
        <row r="9">
          <cell r="K9">
            <v>0</v>
          </cell>
          <cell r="L9">
            <v>0</v>
          </cell>
          <cell r="M9">
            <v>0</v>
          </cell>
        </row>
        <row r="10">
          <cell r="K10" t="str">
            <v>UNR-1E</v>
          </cell>
          <cell r="L10">
            <v>40227</v>
          </cell>
          <cell r="M10">
            <v>40242</v>
          </cell>
        </row>
        <row r="11">
          <cell r="K11">
            <v>0</v>
          </cell>
          <cell r="L11">
            <v>0</v>
          </cell>
          <cell r="M11">
            <v>0</v>
          </cell>
        </row>
        <row r="12">
          <cell r="K12" t="str">
            <v>VEL-1E</v>
          </cell>
          <cell r="L12">
            <v>40489</v>
          </cell>
          <cell r="M12">
            <v>40512</v>
          </cell>
        </row>
        <row r="13">
          <cell r="K13">
            <v>0</v>
          </cell>
          <cell r="L13">
            <v>0</v>
          </cell>
          <cell r="M13">
            <v>0</v>
          </cell>
        </row>
        <row r="14">
          <cell r="K14" t="str">
            <v>VEL-2E</v>
          </cell>
          <cell r="L14">
            <v>40515</v>
          </cell>
          <cell r="M14">
            <v>40538</v>
          </cell>
        </row>
        <row r="15">
          <cell r="K15">
            <v>0</v>
          </cell>
          <cell r="L15">
            <v>0</v>
          </cell>
          <cell r="M15">
            <v>0</v>
          </cell>
        </row>
        <row r="16">
          <cell r="K16" t="str">
            <v>ABA-C</v>
          </cell>
          <cell r="L16">
            <v>40329</v>
          </cell>
          <cell r="M16">
            <v>40344</v>
          </cell>
        </row>
        <row r="17">
          <cell r="K17">
            <v>0</v>
          </cell>
          <cell r="L17">
            <v>0</v>
          </cell>
          <cell r="M17">
            <v>0</v>
          </cell>
        </row>
        <row r="18">
          <cell r="K18" t="str">
            <v>ABA-AI</v>
          </cell>
          <cell r="L18">
            <v>40373</v>
          </cell>
          <cell r="M18">
            <v>40388</v>
          </cell>
        </row>
        <row r="19">
          <cell r="K19">
            <v>0</v>
          </cell>
          <cell r="L19">
            <v>0</v>
          </cell>
          <cell r="M19">
            <v>0</v>
          </cell>
        </row>
        <row r="20">
          <cell r="K20" t="str">
            <v>ABA-7</v>
          </cell>
          <cell r="L20">
            <v>40444</v>
          </cell>
          <cell r="M20">
            <v>40458</v>
          </cell>
        </row>
        <row r="21">
          <cell r="K21">
            <v>0</v>
          </cell>
          <cell r="L21">
            <v>0</v>
          </cell>
          <cell r="M21">
            <v>0</v>
          </cell>
        </row>
        <row r="22">
          <cell r="K22" t="str">
            <v>MO-N17</v>
          </cell>
          <cell r="L22">
            <v>40303</v>
          </cell>
          <cell r="M22">
            <v>40326</v>
          </cell>
        </row>
        <row r="23">
          <cell r="K23">
            <v>0</v>
          </cell>
          <cell r="L23">
            <v>0</v>
          </cell>
          <cell r="M23">
            <v>0</v>
          </cell>
        </row>
        <row r="24">
          <cell r="K24" t="str">
            <v>ABA-X</v>
          </cell>
          <cell r="L24">
            <v>40347</v>
          </cell>
          <cell r="M24">
            <v>40370</v>
          </cell>
        </row>
        <row r="25">
          <cell r="K25">
            <v>0</v>
          </cell>
          <cell r="L25">
            <v>0</v>
          </cell>
          <cell r="M25">
            <v>0</v>
          </cell>
        </row>
        <row r="26">
          <cell r="K26" t="str">
            <v>ABA-04</v>
          </cell>
          <cell r="L26">
            <v>40391</v>
          </cell>
          <cell r="M26">
            <v>40406</v>
          </cell>
        </row>
        <row r="27">
          <cell r="K27">
            <v>0</v>
          </cell>
          <cell r="L27">
            <v>0</v>
          </cell>
          <cell r="M27">
            <v>0</v>
          </cell>
        </row>
        <row r="28">
          <cell r="K28" t="str">
            <v>ABA-05</v>
          </cell>
          <cell r="L28">
            <v>40409</v>
          </cell>
          <cell r="M28">
            <v>40424</v>
          </cell>
        </row>
        <row r="29">
          <cell r="K29">
            <v>0</v>
          </cell>
          <cell r="L29">
            <v>0</v>
          </cell>
          <cell r="M29">
            <v>0</v>
          </cell>
        </row>
        <row r="30">
          <cell r="K30" t="str">
            <v>MOB2-4</v>
          </cell>
          <cell r="L30">
            <v>40605</v>
          </cell>
          <cell r="M30">
            <v>40620</v>
          </cell>
        </row>
        <row r="31">
          <cell r="K31">
            <v>0</v>
          </cell>
          <cell r="L31">
            <v>0</v>
          </cell>
          <cell r="M31">
            <v>0</v>
          </cell>
        </row>
        <row r="32">
          <cell r="K32" t="str">
            <v>MOB2-5</v>
          </cell>
          <cell r="L32">
            <v>40623</v>
          </cell>
          <cell r="M32">
            <v>40638</v>
          </cell>
        </row>
        <row r="33">
          <cell r="K33">
            <v>0</v>
          </cell>
          <cell r="L33">
            <v>0</v>
          </cell>
          <cell r="M33">
            <v>0</v>
          </cell>
        </row>
        <row r="34">
          <cell r="K34" t="str">
            <v>MOB2-6</v>
          </cell>
          <cell r="L34">
            <v>40641</v>
          </cell>
          <cell r="M34">
            <v>40656</v>
          </cell>
        </row>
        <row r="35">
          <cell r="K35">
            <v>0</v>
          </cell>
          <cell r="L35">
            <v>0</v>
          </cell>
          <cell r="M35">
            <v>0</v>
          </cell>
        </row>
        <row r="36">
          <cell r="K36" t="str">
            <v>MOB2-7</v>
          </cell>
          <cell r="L36">
            <v>40659</v>
          </cell>
          <cell r="M36">
            <v>40674</v>
          </cell>
        </row>
        <row r="37">
          <cell r="K37">
            <v>0</v>
          </cell>
          <cell r="L37">
            <v>0</v>
          </cell>
          <cell r="M37">
            <v>0</v>
          </cell>
        </row>
        <row r="38">
          <cell r="K38" t="str">
            <v>MOB2-8</v>
          </cell>
          <cell r="L38">
            <v>40677</v>
          </cell>
          <cell r="M38">
            <v>40692</v>
          </cell>
        </row>
        <row r="39">
          <cell r="K39">
            <v>0</v>
          </cell>
          <cell r="L39">
            <v>0</v>
          </cell>
          <cell r="M39">
            <v>0</v>
          </cell>
        </row>
        <row r="40">
          <cell r="K40">
            <v>0</v>
          </cell>
          <cell r="L40">
            <v>0</v>
          </cell>
          <cell r="M40">
            <v>0</v>
          </cell>
        </row>
        <row r="41">
          <cell r="K41">
            <v>0</v>
          </cell>
          <cell r="L41">
            <v>0</v>
          </cell>
          <cell r="M41">
            <v>0</v>
          </cell>
        </row>
        <row r="42">
          <cell r="K42" t="str">
            <v>PH03</v>
          </cell>
          <cell r="L42">
            <v>40232</v>
          </cell>
          <cell r="M42">
            <v>40300</v>
          </cell>
        </row>
        <row r="43">
          <cell r="K43">
            <v>0</v>
          </cell>
          <cell r="L43">
            <v>0</v>
          </cell>
          <cell r="M43">
            <v>0</v>
          </cell>
        </row>
        <row r="44">
          <cell r="K44" t="str">
            <v>PH05</v>
          </cell>
          <cell r="L44">
            <v>40182.708333333336</v>
          </cell>
          <cell r="M44">
            <v>40265.708333333336</v>
          </cell>
        </row>
        <row r="45">
          <cell r="K45">
            <v>0</v>
          </cell>
          <cell r="L45">
            <v>0</v>
          </cell>
          <cell r="M45">
            <v>0</v>
          </cell>
        </row>
        <row r="46">
          <cell r="K46" t="str">
            <v>PH07</v>
          </cell>
          <cell r="L46">
            <v>40277</v>
          </cell>
          <cell r="M46">
            <v>40353</v>
          </cell>
        </row>
        <row r="47">
          <cell r="K47">
            <v>0</v>
          </cell>
          <cell r="L47">
            <v>0</v>
          </cell>
          <cell r="M47">
            <v>0</v>
          </cell>
        </row>
        <row r="48">
          <cell r="K48" t="str">
            <v>INY-G</v>
          </cell>
          <cell r="L48">
            <v>40413</v>
          </cell>
          <cell r="M48">
            <v>40426</v>
          </cell>
        </row>
        <row r="49">
          <cell r="K49">
            <v>0</v>
          </cell>
          <cell r="L49">
            <v>0</v>
          </cell>
          <cell r="M49">
            <v>0</v>
          </cell>
        </row>
        <row r="50">
          <cell r="K50" t="str">
            <v>INY-F</v>
          </cell>
          <cell r="L50">
            <v>40397</v>
          </cell>
          <cell r="M50">
            <v>40410</v>
          </cell>
        </row>
        <row r="51">
          <cell r="K51">
            <v>0</v>
          </cell>
          <cell r="L51">
            <v>0</v>
          </cell>
          <cell r="M51">
            <v>0</v>
          </cell>
        </row>
        <row r="52">
          <cell r="K52" t="str">
            <v>INY-E</v>
          </cell>
          <cell r="L52">
            <v>40381</v>
          </cell>
          <cell r="M52">
            <v>40394</v>
          </cell>
        </row>
        <row r="53">
          <cell r="K53">
            <v>0</v>
          </cell>
          <cell r="L53">
            <v>0</v>
          </cell>
          <cell r="M53">
            <v>0</v>
          </cell>
        </row>
        <row r="54">
          <cell r="K54" t="str">
            <v>PH10</v>
          </cell>
          <cell r="L54">
            <v>40232.333333333336</v>
          </cell>
          <cell r="M54">
            <v>40328.333333333336</v>
          </cell>
        </row>
        <row r="55">
          <cell r="K55">
            <v>0</v>
          </cell>
          <cell r="L55">
            <v>0</v>
          </cell>
          <cell r="M55">
            <v>0</v>
          </cell>
        </row>
        <row r="56">
          <cell r="K56">
            <v>0</v>
          </cell>
          <cell r="L56">
            <v>0</v>
          </cell>
          <cell r="M56">
            <v>0</v>
          </cell>
        </row>
        <row r="57">
          <cell r="K57">
            <v>0</v>
          </cell>
          <cell r="L57">
            <v>0</v>
          </cell>
          <cell r="M57">
            <v>0</v>
          </cell>
        </row>
        <row r="58">
          <cell r="K58" t="str">
            <v>PH06</v>
          </cell>
          <cell r="L58">
            <v>40479</v>
          </cell>
          <cell r="M58">
            <v>40655</v>
          </cell>
        </row>
        <row r="59">
          <cell r="K59">
            <v>0</v>
          </cell>
          <cell r="L59">
            <v>0</v>
          </cell>
          <cell r="M59">
            <v>0</v>
          </cell>
        </row>
        <row r="60">
          <cell r="K60" t="str">
            <v>PH09</v>
          </cell>
          <cell r="L60">
            <v>40358</v>
          </cell>
          <cell r="M60">
            <v>40594</v>
          </cell>
        </row>
        <row r="61">
          <cell r="K61">
            <v>0</v>
          </cell>
          <cell r="L61">
            <v>0</v>
          </cell>
          <cell r="M61">
            <v>0</v>
          </cell>
        </row>
        <row r="62">
          <cell r="K62" t="str">
            <v>PH11</v>
          </cell>
          <cell r="L62">
            <v>40309</v>
          </cell>
          <cell r="M62">
            <v>40474</v>
          </cell>
        </row>
        <row r="63">
          <cell r="K63">
            <v>0</v>
          </cell>
          <cell r="L63">
            <v>0</v>
          </cell>
          <cell r="M63">
            <v>0</v>
          </cell>
        </row>
        <row r="64">
          <cell r="K64" t="str">
            <v>J</v>
          </cell>
          <cell r="L64">
            <v>40259</v>
          </cell>
          <cell r="M64">
            <v>40300</v>
          </cell>
        </row>
        <row r="65">
          <cell r="K65">
            <v>0</v>
          </cell>
          <cell r="L65">
            <v>0</v>
          </cell>
          <cell r="M65">
            <v>0</v>
          </cell>
        </row>
        <row r="66">
          <cell r="K66" t="str">
            <v>K-MON7</v>
          </cell>
          <cell r="L66">
            <v>40268.708333333336</v>
          </cell>
          <cell r="M66">
            <v>40295.708333333336</v>
          </cell>
        </row>
        <row r="67">
          <cell r="K67">
            <v>0</v>
          </cell>
          <cell r="L67">
            <v>0</v>
          </cell>
          <cell r="M67">
            <v>0</v>
          </cell>
        </row>
        <row r="68">
          <cell r="K68">
            <v>0</v>
          </cell>
          <cell r="L68">
            <v>0</v>
          </cell>
          <cell r="M68">
            <v>0</v>
          </cell>
        </row>
        <row r="69">
          <cell r="K69">
            <v>0</v>
          </cell>
          <cell r="L69">
            <v>0</v>
          </cell>
          <cell r="M69">
            <v>0</v>
          </cell>
        </row>
        <row r="70">
          <cell r="K70" t="str">
            <v>AF</v>
          </cell>
          <cell r="L70">
            <v>40645</v>
          </cell>
          <cell r="M70">
            <v>40756</v>
          </cell>
        </row>
        <row r="71">
          <cell r="K71">
            <v>0</v>
          </cell>
          <cell r="L71">
            <v>0</v>
          </cell>
          <cell r="M71">
            <v>0</v>
          </cell>
        </row>
        <row r="72">
          <cell r="K72" t="str">
            <v>AG</v>
          </cell>
          <cell r="L72">
            <v>40307</v>
          </cell>
          <cell r="M72">
            <v>40390</v>
          </cell>
        </row>
        <row r="73">
          <cell r="K73">
            <v>0</v>
          </cell>
          <cell r="L73">
            <v>0</v>
          </cell>
          <cell r="M73">
            <v>0</v>
          </cell>
        </row>
        <row r="74">
          <cell r="K74" t="str">
            <v>AL</v>
          </cell>
          <cell r="L74">
            <v>40484.708333333336</v>
          </cell>
          <cell r="M74">
            <v>40595.708333333336</v>
          </cell>
        </row>
        <row r="75">
          <cell r="K75">
            <v>0</v>
          </cell>
          <cell r="L75">
            <v>0</v>
          </cell>
          <cell r="M75">
            <v>0</v>
          </cell>
        </row>
        <row r="76">
          <cell r="K76" t="str">
            <v>AN</v>
          </cell>
          <cell r="L76">
            <v>40367</v>
          </cell>
          <cell r="M76">
            <v>40492</v>
          </cell>
        </row>
        <row r="77">
          <cell r="K77">
            <v>0</v>
          </cell>
          <cell r="L77">
            <v>0</v>
          </cell>
          <cell r="M77">
            <v>0</v>
          </cell>
        </row>
        <row r="78">
          <cell r="K78" t="str">
            <v>AO</v>
          </cell>
          <cell r="L78">
            <v>40445</v>
          </cell>
          <cell r="M78">
            <v>40570</v>
          </cell>
        </row>
        <row r="79">
          <cell r="K79">
            <v>0</v>
          </cell>
          <cell r="L79">
            <v>0</v>
          </cell>
          <cell r="M79">
            <v>0</v>
          </cell>
        </row>
        <row r="80">
          <cell r="K80" t="str">
            <v>AT</v>
          </cell>
          <cell r="L80">
            <v>40617</v>
          </cell>
          <cell r="M80">
            <v>40744</v>
          </cell>
        </row>
        <row r="81">
          <cell r="K81">
            <v>0</v>
          </cell>
          <cell r="L81">
            <v>0</v>
          </cell>
          <cell r="M81">
            <v>0</v>
          </cell>
        </row>
        <row r="82">
          <cell r="K82" t="str">
            <v>AU</v>
          </cell>
          <cell r="L82">
            <v>40505</v>
          </cell>
          <cell r="M82">
            <v>40602</v>
          </cell>
        </row>
        <row r="83">
          <cell r="K83">
            <v>0</v>
          </cell>
          <cell r="L83">
            <v>0</v>
          </cell>
          <cell r="M83">
            <v>0</v>
          </cell>
        </row>
        <row r="84">
          <cell r="K84" t="str">
            <v>AW</v>
          </cell>
          <cell r="L84">
            <v>40423</v>
          </cell>
          <cell r="M84">
            <v>40562</v>
          </cell>
        </row>
        <row r="85">
          <cell r="K85">
            <v>0</v>
          </cell>
          <cell r="L85">
            <v>0</v>
          </cell>
          <cell r="M85">
            <v>0</v>
          </cell>
        </row>
        <row r="86">
          <cell r="K86" t="str">
            <v>AX</v>
          </cell>
          <cell r="L86">
            <v>40489</v>
          </cell>
          <cell r="M86">
            <v>40614</v>
          </cell>
        </row>
        <row r="87">
          <cell r="K87">
            <v>0</v>
          </cell>
          <cell r="L87">
            <v>0</v>
          </cell>
          <cell r="M87">
            <v>0</v>
          </cell>
        </row>
        <row r="88">
          <cell r="K88" t="str">
            <v>BB</v>
          </cell>
          <cell r="L88">
            <v>40289</v>
          </cell>
          <cell r="M88">
            <v>40372</v>
          </cell>
        </row>
        <row r="89">
          <cell r="K89">
            <v>0</v>
          </cell>
          <cell r="L89">
            <v>0</v>
          </cell>
          <cell r="M89">
            <v>0</v>
          </cell>
        </row>
        <row r="90">
          <cell r="K90" t="str">
            <v>BC</v>
          </cell>
          <cell r="L90">
            <v>40347</v>
          </cell>
          <cell r="M90">
            <v>40486</v>
          </cell>
        </row>
        <row r="91">
          <cell r="K91">
            <v>0</v>
          </cell>
          <cell r="L91">
            <v>0</v>
          </cell>
          <cell r="M91">
            <v>0</v>
          </cell>
        </row>
        <row r="92">
          <cell r="K92" t="str">
            <v>BE</v>
          </cell>
          <cell r="L92">
            <v>40298.708333333336</v>
          </cell>
          <cell r="M92">
            <v>40367.708333333336</v>
          </cell>
        </row>
        <row r="93">
          <cell r="K93">
            <v>0</v>
          </cell>
          <cell r="L93">
            <v>0</v>
          </cell>
          <cell r="M93">
            <v>0</v>
          </cell>
        </row>
        <row r="94">
          <cell r="K94" t="str">
            <v>BF</v>
          </cell>
          <cell r="L94">
            <v>40460</v>
          </cell>
          <cell r="M94">
            <v>40541</v>
          </cell>
        </row>
        <row r="95">
          <cell r="K95">
            <v>0</v>
          </cell>
          <cell r="L95">
            <v>0</v>
          </cell>
          <cell r="M95">
            <v>0</v>
          </cell>
        </row>
        <row r="96">
          <cell r="K96" t="str">
            <v>BG</v>
          </cell>
          <cell r="L96">
            <v>40417</v>
          </cell>
          <cell r="M96">
            <v>40486</v>
          </cell>
        </row>
        <row r="97">
          <cell r="K97">
            <v>0</v>
          </cell>
          <cell r="L97">
            <v>0</v>
          </cell>
          <cell r="M97">
            <v>0</v>
          </cell>
        </row>
        <row r="98">
          <cell r="K98" t="str">
            <v>BJ</v>
          </cell>
          <cell r="L98">
            <v>40279</v>
          </cell>
          <cell r="M98">
            <v>40348</v>
          </cell>
        </row>
        <row r="99">
          <cell r="K99">
            <v>0</v>
          </cell>
          <cell r="L99">
            <v>0</v>
          </cell>
          <cell r="M99">
            <v>0</v>
          </cell>
        </row>
        <row r="100">
          <cell r="K100" t="str">
            <v>BK</v>
          </cell>
          <cell r="L100">
            <v>40289</v>
          </cell>
          <cell r="M100">
            <v>40414</v>
          </cell>
        </row>
        <row r="101">
          <cell r="K101">
            <v>0</v>
          </cell>
          <cell r="L101">
            <v>0</v>
          </cell>
          <cell r="M101">
            <v>0</v>
          </cell>
        </row>
        <row r="102">
          <cell r="K102" t="str">
            <v>BM</v>
          </cell>
          <cell r="L102">
            <v>40351</v>
          </cell>
          <cell r="M102">
            <v>40462</v>
          </cell>
        </row>
        <row r="103">
          <cell r="K103">
            <v>0</v>
          </cell>
          <cell r="L103">
            <v>0</v>
          </cell>
          <cell r="M103">
            <v>0</v>
          </cell>
        </row>
        <row r="104">
          <cell r="K104" t="str">
            <v>AK</v>
          </cell>
          <cell r="L104">
            <v>40667</v>
          </cell>
          <cell r="M104">
            <v>40806</v>
          </cell>
        </row>
        <row r="105">
          <cell r="K105">
            <v>0</v>
          </cell>
          <cell r="L105">
            <v>0</v>
          </cell>
          <cell r="M105">
            <v>0</v>
          </cell>
        </row>
        <row r="106">
          <cell r="K106" t="str">
            <v>BH</v>
          </cell>
          <cell r="L106">
            <v>40375</v>
          </cell>
          <cell r="M106">
            <v>40458</v>
          </cell>
        </row>
        <row r="107">
          <cell r="K107">
            <v>0</v>
          </cell>
          <cell r="L107">
            <v>0</v>
          </cell>
          <cell r="M107">
            <v>0</v>
          </cell>
        </row>
        <row r="108">
          <cell r="K108" t="str">
            <v>BD</v>
          </cell>
          <cell r="L108">
            <v>40465</v>
          </cell>
          <cell r="M108">
            <v>40562</v>
          </cell>
        </row>
        <row r="109">
          <cell r="K109">
            <v>0</v>
          </cell>
          <cell r="L109">
            <v>0</v>
          </cell>
          <cell r="M109">
            <v>0</v>
          </cell>
        </row>
        <row r="110">
          <cell r="K110" t="str">
            <v>BO</v>
          </cell>
          <cell r="L110">
            <v>40592</v>
          </cell>
          <cell r="M110">
            <v>40689</v>
          </cell>
        </row>
        <row r="111">
          <cell r="K111">
            <v>0</v>
          </cell>
          <cell r="L111">
            <v>0</v>
          </cell>
          <cell r="M111">
            <v>0</v>
          </cell>
        </row>
        <row r="112">
          <cell r="K112" t="str">
            <v>BL</v>
          </cell>
          <cell r="L112">
            <v>40392</v>
          </cell>
          <cell r="M112">
            <v>40461</v>
          </cell>
        </row>
        <row r="113">
          <cell r="K113">
            <v>0</v>
          </cell>
          <cell r="L113">
            <v>0</v>
          </cell>
          <cell r="M113">
            <v>0</v>
          </cell>
        </row>
        <row r="114">
          <cell r="K114" t="str">
            <v>BP</v>
          </cell>
          <cell r="L114">
            <v>40565</v>
          </cell>
          <cell r="M114">
            <v>40662</v>
          </cell>
        </row>
        <row r="115">
          <cell r="K115">
            <v>0</v>
          </cell>
          <cell r="L115">
            <v>0</v>
          </cell>
          <cell r="M115">
            <v>0</v>
          </cell>
        </row>
        <row r="116">
          <cell r="K116" t="str">
            <v>BI</v>
          </cell>
          <cell r="L116">
            <v>40565</v>
          </cell>
          <cell r="M116">
            <v>40648</v>
          </cell>
        </row>
        <row r="117">
          <cell r="K117">
            <v>0</v>
          </cell>
          <cell r="L117">
            <v>0</v>
          </cell>
          <cell r="M117">
            <v>0</v>
          </cell>
        </row>
        <row r="118">
          <cell r="K118" t="str">
            <v>BN</v>
          </cell>
          <cell r="L118">
            <v>40573</v>
          </cell>
          <cell r="M118">
            <v>40642</v>
          </cell>
        </row>
        <row r="119">
          <cell r="K119">
            <v>0</v>
          </cell>
          <cell r="L119">
            <v>0</v>
          </cell>
          <cell r="M119">
            <v>0</v>
          </cell>
        </row>
        <row r="120">
          <cell r="K120" t="str">
            <v>BR</v>
          </cell>
          <cell r="L120">
            <v>40464</v>
          </cell>
          <cell r="M120">
            <v>40589</v>
          </cell>
        </row>
        <row r="121">
          <cell r="K121">
            <v>0</v>
          </cell>
          <cell r="L121">
            <v>0</v>
          </cell>
          <cell r="M121">
            <v>0</v>
          </cell>
        </row>
        <row r="122">
          <cell r="K122" t="str">
            <v>AH2</v>
          </cell>
          <cell r="L122">
            <v>40279</v>
          </cell>
          <cell r="M122">
            <v>40348</v>
          </cell>
        </row>
        <row r="123">
          <cell r="K123">
            <v>0</v>
          </cell>
          <cell r="L123">
            <v>0</v>
          </cell>
          <cell r="M123">
            <v>0</v>
          </cell>
        </row>
        <row r="124">
          <cell r="K124" t="str">
            <v>AE</v>
          </cell>
          <cell r="L124">
            <v>40598.708333333336</v>
          </cell>
          <cell r="M124">
            <v>40639.708333333336</v>
          </cell>
        </row>
        <row r="125">
          <cell r="K125">
            <v>0</v>
          </cell>
          <cell r="L125">
            <v>0</v>
          </cell>
          <cell r="M125">
            <v>0</v>
          </cell>
        </row>
        <row r="126">
          <cell r="K126" t="str">
            <v>AM</v>
          </cell>
          <cell r="L126">
            <v>40609</v>
          </cell>
          <cell r="M126">
            <v>40650</v>
          </cell>
        </row>
        <row r="127">
          <cell r="K127">
            <v>0</v>
          </cell>
          <cell r="L127">
            <v>0</v>
          </cell>
          <cell r="M127">
            <v>0</v>
          </cell>
        </row>
        <row r="128">
          <cell r="K128" t="str">
            <v>AS</v>
          </cell>
          <cell r="L128">
            <v>40653</v>
          </cell>
          <cell r="M128">
            <v>40708</v>
          </cell>
        </row>
        <row r="129">
          <cell r="K129">
            <v>0</v>
          </cell>
          <cell r="L129">
            <v>0</v>
          </cell>
          <cell r="M129">
            <v>0</v>
          </cell>
        </row>
        <row r="130">
          <cell r="K130" t="str">
            <v>Y</v>
          </cell>
          <cell r="L130">
            <v>40657</v>
          </cell>
          <cell r="M130">
            <v>40670</v>
          </cell>
        </row>
        <row r="131">
          <cell r="K131">
            <v>0</v>
          </cell>
          <cell r="L131">
            <v>0</v>
          </cell>
          <cell r="M131">
            <v>0</v>
          </cell>
        </row>
        <row r="132">
          <cell r="K132" t="str">
            <v>AI</v>
          </cell>
          <cell r="L132">
            <v>40597</v>
          </cell>
          <cell r="M132">
            <v>40708</v>
          </cell>
        </row>
        <row r="133">
          <cell r="K133">
            <v>0</v>
          </cell>
          <cell r="L133">
            <v>0</v>
          </cell>
          <cell r="M133">
            <v>0</v>
          </cell>
        </row>
        <row r="134">
          <cell r="K134" t="str">
            <v>AN2</v>
          </cell>
          <cell r="L134">
            <v>40351</v>
          </cell>
          <cell r="M134">
            <v>40364</v>
          </cell>
        </row>
        <row r="135">
          <cell r="K135">
            <v>0</v>
          </cell>
          <cell r="L135">
            <v>0</v>
          </cell>
          <cell r="M135">
            <v>0</v>
          </cell>
        </row>
        <row r="136">
          <cell r="K136" t="str">
            <v>BA</v>
          </cell>
          <cell r="L136">
            <v>40613</v>
          </cell>
          <cell r="M136">
            <v>40738</v>
          </cell>
        </row>
        <row r="137">
          <cell r="K137">
            <v>0</v>
          </cell>
          <cell r="L137">
            <v>0</v>
          </cell>
          <cell r="M137">
            <v>0</v>
          </cell>
        </row>
        <row r="138">
          <cell r="K138" t="str">
            <v>AC</v>
          </cell>
          <cell r="L138">
            <v>40541</v>
          </cell>
          <cell r="M138">
            <v>40610</v>
          </cell>
        </row>
        <row r="139">
          <cell r="K139">
            <v>0</v>
          </cell>
          <cell r="L139">
            <v>0</v>
          </cell>
          <cell r="M139">
            <v>0</v>
          </cell>
        </row>
        <row r="140">
          <cell r="K140" t="str">
            <v>W</v>
          </cell>
          <cell r="L140">
            <v>40651</v>
          </cell>
          <cell r="M140">
            <v>40664</v>
          </cell>
        </row>
        <row r="141">
          <cell r="K141">
            <v>0</v>
          </cell>
          <cell r="L141">
            <v>0</v>
          </cell>
          <cell r="M141">
            <v>0</v>
          </cell>
        </row>
        <row r="142">
          <cell r="K142" t="str">
            <v>A</v>
          </cell>
          <cell r="L142">
            <v>40393</v>
          </cell>
          <cell r="M142">
            <v>40420</v>
          </cell>
        </row>
        <row r="143">
          <cell r="K143">
            <v>0</v>
          </cell>
          <cell r="L143">
            <v>0</v>
          </cell>
          <cell r="M143">
            <v>0</v>
          </cell>
        </row>
        <row r="144">
          <cell r="K144" t="str">
            <v>AD</v>
          </cell>
          <cell r="L144">
            <v>40495</v>
          </cell>
          <cell r="M144">
            <v>40606</v>
          </cell>
        </row>
        <row r="145">
          <cell r="K145">
            <v>0</v>
          </cell>
          <cell r="L145">
            <v>0</v>
          </cell>
          <cell r="M145">
            <v>0</v>
          </cell>
        </row>
        <row r="146">
          <cell r="K146" t="str">
            <v>AA</v>
          </cell>
          <cell r="L146">
            <v>40429</v>
          </cell>
          <cell r="M146">
            <v>40442</v>
          </cell>
        </row>
        <row r="147">
          <cell r="K147">
            <v>0</v>
          </cell>
          <cell r="L147">
            <v>0</v>
          </cell>
          <cell r="M147">
            <v>0</v>
          </cell>
        </row>
        <row r="148">
          <cell r="K148" t="str">
            <v>AQ</v>
          </cell>
          <cell r="L148">
            <v>40543</v>
          </cell>
          <cell r="M148">
            <v>40654</v>
          </cell>
        </row>
        <row r="149">
          <cell r="K149">
            <v>0</v>
          </cell>
          <cell r="L149">
            <v>0</v>
          </cell>
          <cell r="M149">
            <v>0</v>
          </cell>
        </row>
        <row r="150">
          <cell r="K150" t="str">
            <v>AR</v>
          </cell>
          <cell r="L150">
            <v>40673</v>
          </cell>
          <cell r="M150">
            <v>40798</v>
          </cell>
        </row>
        <row r="151">
          <cell r="K151">
            <v>0</v>
          </cell>
          <cell r="L151">
            <v>0</v>
          </cell>
          <cell r="M151">
            <v>0</v>
          </cell>
        </row>
        <row r="152">
          <cell r="K152" t="str">
            <v>AJ</v>
          </cell>
          <cell r="L152">
            <v>40303</v>
          </cell>
          <cell r="M152">
            <v>40344</v>
          </cell>
        </row>
        <row r="153">
          <cell r="K153">
            <v>0</v>
          </cell>
          <cell r="L153">
            <v>0</v>
          </cell>
          <cell r="M153">
            <v>0</v>
          </cell>
        </row>
        <row r="154">
          <cell r="K154" t="str">
            <v>BS</v>
          </cell>
          <cell r="L154">
            <v>40370.708333333336</v>
          </cell>
          <cell r="M154">
            <v>40481.708333333336</v>
          </cell>
        </row>
        <row r="155">
          <cell r="K155">
            <v>0</v>
          </cell>
          <cell r="L155">
            <v>0</v>
          </cell>
          <cell r="M155">
            <v>0</v>
          </cell>
        </row>
        <row r="156">
          <cell r="K156" t="str">
            <v>AZ</v>
          </cell>
          <cell r="L156">
            <v>40642.708333333336</v>
          </cell>
          <cell r="M156">
            <v>40753.708333333336</v>
          </cell>
        </row>
        <row r="157">
          <cell r="K157">
            <v>0</v>
          </cell>
          <cell r="L157">
            <v>0</v>
          </cell>
          <cell r="M157">
            <v>0</v>
          </cell>
        </row>
        <row r="158">
          <cell r="K158" t="str">
            <v>AY</v>
          </cell>
          <cell r="L158">
            <v>40711</v>
          </cell>
          <cell r="M158">
            <v>40822</v>
          </cell>
        </row>
        <row r="159">
          <cell r="K159">
            <v>0</v>
          </cell>
          <cell r="L159">
            <v>0</v>
          </cell>
          <cell r="M159">
            <v>0</v>
          </cell>
        </row>
        <row r="160">
          <cell r="K160">
            <v>0</v>
          </cell>
          <cell r="L160">
            <v>0</v>
          </cell>
          <cell r="M160">
            <v>0</v>
          </cell>
        </row>
        <row r="161">
          <cell r="K161">
            <v>0</v>
          </cell>
          <cell r="L161">
            <v>0</v>
          </cell>
          <cell r="M161">
            <v>0</v>
          </cell>
        </row>
        <row r="162">
          <cell r="K162" t="str">
            <v>(blank)</v>
          </cell>
          <cell r="L162">
            <v>0</v>
          </cell>
          <cell r="M162">
            <v>0</v>
          </cell>
        </row>
        <row r="163">
          <cell r="K163">
            <v>0</v>
          </cell>
          <cell r="L163">
            <v>0</v>
          </cell>
          <cell r="M163">
            <v>0</v>
          </cell>
        </row>
        <row r="164">
          <cell r="K164">
            <v>0</v>
          </cell>
          <cell r="L164">
            <v>0</v>
          </cell>
          <cell r="M164">
            <v>0</v>
          </cell>
        </row>
        <row r="165">
          <cell r="K165">
            <v>0</v>
          </cell>
          <cell r="L165">
            <v>0</v>
          </cell>
          <cell r="M165">
            <v>0</v>
          </cell>
        </row>
        <row r="166">
          <cell r="K166">
            <v>0</v>
          </cell>
          <cell r="L166">
            <v>0</v>
          </cell>
          <cell r="M166">
            <v>0</v>
          </cell>
        </row>
        <row r="167">
          <cell r="K167">
            <v>0</v>
          </cell>
          <cell r="L167">
            <v>0</v>
          </cell>
          <cell r="M167">
            <v>0</v>
          </cell>
        </row>
        <row r="168">
          <cell r="K168">
            <v>0</v>
          </cell>
          <cell r="L168">
            <v>0</v>
          </cell>
          <cell r="M168">
            <v>0</v>
          </cell>
        </row>
        <row r="169">
          <cell r="K169">
            <v>0</v>
          </cell>
          <cell r="L169">
            <v>0</v>
          </cell>
          <cell r="M169">
            <v>0</v>
          </cell>
        </row>
        <row r="170">
          <cell r="K170">
            <v>0</v>
          </cell>
          <cell r="L170">
            <v>0</v>
          </cell>
          <cell r="M170">
            <v>0</v>
          </cell>
        </row>
        <row r="171">
          <cell r="K171">
            <v>0</v>
          </cell>
          <cell r="L171">
            <v>0</v>
          </cell>
          <cell r="M171">
            <v>0</v>
          </cell>
        </row>
        <row r="172">
          <cell r="K172">
            <v>0</v>
          </cell>
          <cell r="L172">
            <v>0</v>
          </cell>
          <cell r="M172">
            <v>0</v>
          </cell>
        </row>
        <row r="173">
          <cell r="K173">
            <v>0</v>
          </cell>
          <cell r="L173">
            <v>0</v>
          </cell>
          <cell r="M173">
            <v>0</v>
          </cell>
        </row>
      </sheetData>
      <sheetData sheetId="1" refreshError="1">
        <row r="385">
          <cell r="I385">
            <v>1</v>
          </cell>
          <cell r="J385">
            <v>2</v>
          </cell>
          <cell r="K385">
            <v>3</v>
          </cell>
          <cell r="L385">
            <v>4</v>
          </cell>
          <cell r="M385">
            <v>5</v>
          </cell>
          <cell r="N385">
            <v>6</v>
          </cell>
          <cell r="O385">
            <v>7</v>
          </cell>
          <cell r="P385">
            <v>8</v>
          </cell>
          <cell r="Q385">
            <v>9</v>
          </cell>
          <cell r="R385">
            <v>10</v>
          </cell>
          <cell r="S385">
            <v>11</v>
          </cell>
          <cell r="T385">
            <v>12</v>
          </cell>
          <cell r="U385">
            <v>13</v>
          </cell>
          <cell r="V385">
            <v>14</v>
          </cell>
          <cell r="W385">
            <v>15</v>
          </cell>
          <cell r="X385">
            <v>16</v>
          </cell>
          <cell r="Y385">
            <v>17</v>
          </cell>
          <cell r="Z385">
            <v>18</v>
          </cell>
          <cell r="AA385">
            <v>19</v>
          </cell>
          <cell r="AB385">
            <v>20</v>
          </cell>
          <cell r="AC385">
            <v>21</v>
          </cell>
          <cell r="AD385">
            <v>22</v>
          </cell>
          <cell r="AE385">
            <v>23</v>
          </cell>
          <cell r="AF385">
            <v>24</v>
          </cell>
          <cell r="AG385">
            <v>25</v>
          </cell>
          <cell r="AH385">
            <v>26</v>
          </cell>
          <cell r="AN385">
            <v>2</v>
          </cell>
          <cell r="AO385">
            <v>3</v>
          </cell>
          <cell r="AP385">
            <v>4</v>
          </cell>
          <cell r="AQ385">
            <v>5</v>
          </cell>
          <cell r="AR385">
            <v>6</v>
          </cell>
          <cell r="AS385">
            <v>7</v>
          </cell>
          <cell r="AT385">
            <v>8</v>
          </cell>
          <cell r="AU385">
            <v>9</v>
          </cell>
          <cell r="AV385">
            <v>10</v>
          </cell>
          <cell r="AW385">
            <v>11</v>
          </cell>
          <cell r="AX385">
            <v>12</v>
          </cell>
          <cell r="AY385">
            <v>13</v>
          </cell>
          <cell r="AZ385">
            <v>14</v>
          </cell>
          <cell r="BA385">
            <v>15</v>
          </cell>
          <cell r="BB385">
            <v>16</v>
          </cell>
          <cell r="BC385">
            <v>17</v>
          </cell>
          <cell r="BD385">
            <v>18</v>
          </cell>
          <cell r="BE385">
            <v>19</v>
          </cell>
          <cell r="BF385">
            <v>20</v>
          </cell>
          <cell r="BG385">
            <v>21</v>
          </cell>
          <cell r="BH385">
            <v>22</v>
          </cell>
          <cell r="BI385">
            <v>23</v>
          </cell>
          <cell r="BJ385">
            <v>24</v>
          </cell>
          <cell r="BK385">
            <v>25</v>
          </cell>
        </row>
        <row r="386">
          <cell r="I386" t="str">
            <v>ABA-06</v>
          </cell>
          <cell r="J386">
            <v>0</v>
          </cell>
          <cell r="K386">
            <v>0</v>
          </cell>
          <cell r="L386">
            <v>0</v>
          </cell>
          <cell r="M386">
            <v>0</v>
          </cell>
          <cell r="N386">
            <v>0</v>
          </cell>
          <cell r="O386">
            <v>0</v>
          </cell>
          <cell r="P386">
            <v>0</v>
          </cell>
          <cell r="Q386">
            <v>0</v>
          </cell>
          <cell r="R386">
            <v>1</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1</v>
          </cell>
          <cell r="AM386" t="str">
            <v>ABA-06</v>
          </cell>
          <cell r="AN386">
            <v>0</v>
          </cell>
          <cell r="AO386">
            <v>0</v>
          </cell>
          <cell r="AP386">
            <v>0</v>
          </cell>
          <cell r="AQ386">
            <v>0</v>
          </cell>
          <cell r="AR386">
            <v>0</v>
          </cell>
          <cell r="AS386">
            <v>0</v>
          </cell>
          <cell r="AT386">
            <v>0</v>
          </cell>
          <cell r="AU386">
            <v>0</v>
          </cell>
          <cell r="AV386">
            <v>1</v>
          </cell>
          <cell r="AW386">
            <v>0</v>
          </cell>
          <cell r="AX386">
            <v>0</v>
          </cell>
          <cell r="AY386">
            <v>0</v>
          </cell>
          <cell r="AZ386">
            <v>0</v>
          </cell>
          <cell r="BA386">
            <v>0</v>
          </cell>
          <cell r="BB386">
            <v>0</v>
          </cell>
          <cell r="BC386">
            <v>0</v>
          </cell>
          <cell r="BD386">
            <v>0</v>
          </cell>
          <cell r="BE386">
            <v>0</v>
          </cell>
          <cell r="BF386">
            <v>0</v>
          </cell>
          <cell r="BG386">
            <v>0</v>
          </cell>
          <cell r="BH386">
            <v>0</v>
          </cell>
          <cell r="BI386">
            <v>0</v>
          </cell>
          <cell r="BJ386">
            <v>0</v>
          </cell>
          <cell r="BK386">
            <v>0</v>
          </cell>
        </row>
        <row r="387">
          <cell r="I387" t="str">
            <v>MOB2-2</v>
          </cell>
          <cell r="J387">
            <v>0</v>
          </cell>
          <cell r="K387">
            <v>0</v>
          </cell>
          <cell r="L387">
            <v>0</v>
          </cell>
          <cell r="M387">
            <v>0</v>
          </cell>
          <cell r="N387">
            <v>0</v>
          </cell>
          <cell r="O387">
            <v>0</v>
          </cell>
          <cell r="P387">
            <v>0</v>
          </cell>
          <cell r="Q387">
            <v>0</v>
          </cell>
          <cell r="R387">
            <v>0</v>
          </cell>
          <cell r="S387">
            <v>0</v>
          </cell>
          <cell r="T387">
            <v>1</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1</v>
          </cell>
          <cell r="AM387" t="str">
            <v>MOB2-2</v>
          </cell>
          <cell r="AN387">
            <v>0</v>
          </cell>
          <cell r="AO387">
            <v>0</v>
          </cell>
          <cell r="AP387">
            <v>0</v>
          </cell>
          <cell r="AQ387">
            <v>0</v>
          </cell>
          <cell r="AR387">
            <v>0</v>
          </cell>
          <cell r="AS387">
            <v>0</v>
          </cell>
          <cell r="AT387">
            <v>0</v>
          </cell>
          <cell r="AU387">
            <v>0</v>
          </cell>
          <cell r="AV387">
            <v>0</v>
          </cell>
          <cell r="AW387">
            <v>1</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row>
        <row r="388">
          <cell r="I388" t="str">
            <v>MOB2-3</v>
          </cell>
          <cell r="J388">
            <v>0</v>
          </cell>
          <cell r="K388">
            <v>0</v>
          </cell>
          <cell r="L388">
            <v>0</v>
          </cell>
          <cell r="M388">
            <v>0</v>
          </cell>
          <cell r="N388">
            <v>0</v>
          </cell>
          <cell r="O388">
            <v>0</v>
          </cell>
          <cell r="P388">
            <v>0</v>
          </cell>
          <cell r="Q388">
            <v>0</v>
          </cell>
          <cell r="R388">
            <v>0</v>
          </cell>
          <cell r="S388">
            <v>1</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1</v>
          </cell>
          <cell r="AM388" t="str">
            <v>MOB2-3</v>
          </cell>
          <cell r="AN388">
            <v>0</v>
          </cell>
          <cell r="AO388">
            <v>0</v>
          </cell>
          <cell r="AP388">
            <v>0</v>
          </cell>
          <cell r="AQ388">
            <v>0</v>
          </cell>
          <cell r="AR388">
            <v>0</v>
          </cell>
          <cell r="AS388">
            <v>0</v>
          </cell>
          <cell r="AT388">
            <v>0</v>
          </cell>
          <cell r="AU388">
            <v>0</v>
          </cell>
          <cell r="AV388">
            <v>0</v>
          </cell>
          <cell r="AW388">
            <v>1</v>
          </cell>
          <cell r="AX388">
            <v>0</v>
          </cell>
          <cell r="AY388">
            <v>0</v>
          </cell>
          <cell r="AZ388">
            <v>0</v>
          </cell>
          <cell r="BA388">
            <v>0</v>
          </cell>
          <cell r="BB388">
            <v>0</v>
          </cell>
          <cell r="BC388">
            <v>0</v>
          </cell>
          <cell r="BD388">
            <v>0</v>
          </cell>
          <cell r="BE388">
            <v>0</v>
          </cell>
          <cell r="BF388">
            <v>0</v>
          </cell>
          <cell r="BG388">
            <v>0</v>
          </cell>
          <cell r="BH388">
            <v>0</v>
          </cell>
          <cell r="BI388">
            <v>0</v>
          </cell>
          <cell r="BJ388">
            <v>0</v>
          </cell>
          <cell r="BK388">
            <v>0</v>
          </cell>
        </row>
        <row r="389">
          <cell r="I389" t="str">
            <v>UNR-1E</v>
          </cell>
          <cell r="J389">
            <v>0</v>
          </cell>
          <cell r="K389">
            <v>0</v>
          </cell>
          <cell r="L389">
            <v>1</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1</v>
          </cell>
          <cell r="AM389" t="str">
            <v>UNR-1E</v>
          </cell>
          <cell r="AN389">
            <v>0</v>
          </cell>
          <cell r="AO389">
            <v>1</v>
          </cell>
          <cell r="AP389">
            <v>0</v>
          </cell>
          <cell r="AQ389">
            <v>0</v>
          </cell>
          <cell r="AR389">
            <v>0</v>
          </cell>
          <cell r="AS389">
            <v>0</v>
          </cell>
          <cell r="AT389">
            <v>0</v>
          </cell>
          <cell r="AU389">
            <v>0</v>
          </cell>
          <cell r="AV389">
            <v>0</v>
          </cell>
          <cell r="AW389">
            <v>0</v>
          </cell>
          <cell r="AX389">
            <v>0</v>
          </cell>
          <cell r="AY389">
            <v>0</v>
          </cell>
          <cell r="AZ389">
            <v>0</v>
          </cell>
          <cell r="BA389">
            <v>0</v>
          </cell>
          <cell r="BB389">
            <v>0</v>
          </cell>
          <cell r="BC389">
            <v>0</v>
          </cell>
          <cell r="BD389">
            <v>0</v>
          </cell>
          <cell r="BE389">
            <v>0</v>
          </cell>
          <cell r="BF389">
            <v>0</v>
          </cell>
          <cell r="BG389">
            <v>0</v>
          </cell>
          <cell r="BH389">
            <v>0</v>
          </cell>
          <cell r="BI389">
            <v>0</v>
          </cell>
          <cell r="BJ389">
            <v>0</v>
          </cell>
          <cell r="BK389">
            <v>0</v>
          </cell>
        </row>
        <row r="390">
          <cell r="I390" t="str">
            <v>VEL-1E</v>
          </cell>
          <cell r="J390">
            <v>0</v>
          </cell>
          <cell r="K390">
            <v>0</v>
          </cell>
          <cell r="L390">
            <v>0</v>
          </cell>
          <cell r="M390">
            <v>0</v>
          </cell>
          <cell r="N390">
            <v>0</v>
          </cell>
          <cell r="O390">
            <v>0</v>
          </cell>
          <cell r="P390">
            <v>0</v>
          </cell>
          <cell r="Q390">
            <v>0</v>
          </cell>
          <cell r="R390">
            <v>0</v>
          </cell>
          <cell r="S390">
            <v>0</v>
          </cell>
          <cell r="T390">
            <v>1</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1</v>
          </cell>
          <cell r="AM390" t="str">
            <v>VEL-1E</v>
          </cell>
          <cell r="AN390">
            <v>0</v>
          </cell>
          <cell r="AO390">
            <v>0</v>
          </cell>
          <cell r="AP390">
            <v>0</v>
          </cell>
          <cell r="AQ390">
            <v>0</v>
          </cell>
          <cell r="AR390">
            <v>0</v>
          </cell>
          <cell r="AS390">
            <v>0</v>
          </cell>
          <cell r="AT390">
            <v>0</v>
          </cell>
          <cell r="AU390">
            <v>0</v>
          </cell>
          <cell r="AV390">
            <v>0</v>
          </cell>
          <cell r="AW390">
            <v>0</v>
          </cell>
          <cell r="AX390">
            <v>1</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row>
        <row r="391">
          <cell r="I391" t="str">
            <v>VEL-2E</v>
          </cell>
          <cell r="J391">
            <v>0</v>
          </cell>
          <cell r="K391">
            <v>0</v>
          </cell>
          <cell r="L391">
            <v>0</v>
          </cell>
          <cell r="M391">
            <v>0</v>
          </cell>
          <cell r="N391">
            <v>0</v>
          </cell>
          <cell r="O391">
            <v>0</v>
          </cell>
          <cell r="P391">
            <v>0</v>
          </cell>
          <cell r="Q391">
            <v>0</v>
          </cell>
          <cell r="R391">
            <v>0</v>
          </cell>
          <cell r="S391">
            <v>0</v>
          </cell>
          <cell r="T391">
            <v>0</v>
          </cell>
          <cell r="U391">
            <v>1</v>
          </cell>
          <cell r="V391">
            <v>0</v>
          </cell>
          <cell r="W391">
            <v>0</v>
          </cell>
          <cell r="X391">
            <v>0</v>
          </cell>
          <cell r="Y391">
            <v>0</v>
          </cell>
          <cell r="Z391">
            <v>0</v>
          </cell>
          <cell r="AA391">
            <v>0</v>
          </cell>
          <cell r="AB391">
            <v>0</v>
          </cell>
          <cell r="AC391">
            <v>0</v>
          </cell>
          <cell r="AD391">
            <v>0</v>
          </cell>
          <cell r="AE391">
            <v>0</v>
          </cell>
          <cell r="AF391">
            <v>0</v>
          </cell>
          <cell r="AG391">
            <v>0</v>
          </cell>
          <cell r="AH391">
            <v>1</v>
          </cell>
          <cell r="AM391" t="str">
            <v>VEL-2E</v>
          </cell>
          <cell r="AN391">
            <v>0</v>
          </cell>
          <cell r="AO391">
            <v>0</v>
          </cell>
          <cell r="AP391">
            <v>0</v>
          </cell>
          <cell r="AQ391">
            <v>0</v>
          </cell>
          <cell r="AR391">
            <v>0</v>
          </cell>
          <cell r="AS391">
            <v>0</v>
          </cell>
          <cell r="AT391">
            <v>0</v>
          </cell>
          <cell r="AU391">
            <v>0</v>
          </cell>
          <cell r="AV391">
            <v>0</v>
          </cell>
          <cell r="AW391">
            <v>0</v>
          </cell>
          <cell r="AX391">
            <v>0</v>
          </cell>
          <cell r="AY391">
            <v>1</v>
          </cell>
          <cell r="AZ391">
            <v>0</v>
          </cell>
          <cell r="BA391">
            <v>0</v>
          </cell>
          <cell r="BB391">
            <v>0</v>
          </cell>
          <cell r="BC391">
            <v>0</v>
          </cell>
          <cell r="BD391">
            <v>0</v>
          </cell>
          <cell r="BE391">
            <v>0</v>
          </cell>
          <cell r="BF391">
            <v>0</v>
          </cell>
          <cell r="BG391">
            <v>0</v>
          </cell>
          <cell r="BH391">
            <v>0</v>
          </cell>
          <cell r="BI391">
            <v>0</v>
          </cell>
          <cell r="BJ391">
            <v>0</v>
          </cell>
          <cell r="BK391">
            <v>0</v>
          </cell>
        </row>
        <row r="392">
          <cell r="I392" t="str">
            <v>ABA-C</v>
          </cell>
          <cell r="J392">
            <v>0</v>
          </cell>
          <cell r="K392">
            <v>0</v>
          </cell>
          <cell r="L392">
            <v>0</v>
          </cell>
          <cell r="M392">
            <v>0</v>
          </cell>
          <cell r="N392">
            <v>0</v>
          </cell>
          <cell r="O392">
            <v>1</v>
          </cell>
          <cell r="P392">
            <v>0</v>
          </cell>
          <cell r="Q392">
            <v>0</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1</v>
          </cell>
          <cell r="AM392" t="str">
            <v>ABA-C</v>
          </cell>
          <cell r="AN392">
            <v>0</v>
          </cell>
          <cell r="AO392">
            <v>0</v>
          </cell>
          <cell r="AP392">
            <v>0</v>
          </cell>
          <cell r="AQ392">
            <v>0</v>
          </cell>
          <cell r="AR392">
            <v>1</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row>
        <row r="393">
          <cell r="I393" t="str">
            <v>ABA-AI</v>
          </cell>
          <cell r="J393">
            <v>0</v>
          </cell>
          <cell r="K393">
            <v>0</v>
          </cell>
          <cell r="L393">
            <v>0</v>
          </cell>
          <cell r="M393">
            <v>0</v>
          </cell>
          <cell r="N393">
            <v>0</v>
          </cell>
          <cell r="O393">
            <v>0</v>
          </cell>
          <cell r="P393">
            <v>1</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1</v>
          </cell>
          <cell r="AM393" t="str">
            <v>ABA-AI</v>
          </cell>
          <cell r="AN393">
            <v>0</v>
          </cell>
          <cell r="AO393">
            <v>0</v>
          </cell>
          <cell r="AP393">
            <v>0</v>
          </cell>
          <cell r="AQ393">
            <v>0</v>
          </cell>
          <cell r="AR393">
            <v>0</v>
          </cell>
          <cell r="AS393">
            <v>0</v>
          </cell>
          <cell r="AT393">
            <v>1</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row>
        <row r="394">
          <cell r="I394" t="str">
            <v>ABA-7</v>
          </cell>
          <cell r="J394">
            <v>0</v>
          </cell>
          <cell r="K394">
            <v>0</v>
          </cell>
          <cell r="L394">
            <v>0</v>
          </cell>
          <cell r="M394">
            <v>0</v>
          </cell>
          <cell r="N394">
            <v>0</v>
          </cell>
          <cell r="O394">
            <v>0</v>
          </cell>
          <cell r="P394">
            <v>0</v>
          </cell>
          <cell r="Q394">
            <v>0</v>
          </cell>
          <cell r="R394">
            <v>0</v>
          </cell>
          <cell r="S394">
            <v>1</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1</v>
          </cell>
          <cell r="AM394" t="str">
            <v>ABA-7</v>
          </cell>
          <cell r="AN394">
            <v>0</v>
          </cell>
          <cell r="AO394">
            <v>0</v>
          </cell>
          <cell r="AP394">
            <v>0</v>
          </cell>
          <cell r="AQ394">
            <v>0</v>
          </cell>
          <cell r="AR394">
            <v>0</v>
          </cell>
          <cell r="AS394">
            <v>0</v>
          </cell>
          <cell r="AT394">
            <v>0</v>
          </cell>
          <cell r="AU394">
            <v>0</v>
          </cell>
          <cell r="AV394">
            <v>1</v>
          </cell>
          <cell r="AW394">
            <v>0</v>
          </cell>
          <cell r="AX394">
            <v>0</v>
          </cell>
          <cell r="AY394">
            <v>0</v>
          </cell>
          <cell r="AZ394">
            <v>0</v>
          </cell>
          <cell r="BA394">
            <v>0</v>
          </cell>
          <cell r="BB394">
            <v>0</v>
          </cell>
          <cell r="BC394">
            <v>0</v>
          </cell>
          <cell r="BD394">
            <v>0</v>
          </cell>
          <cell r="BE394">
            <v>0</v>
          </cell>
          <cell r="BF394">
            <v>0</v>
          </cell>
          <cell r="BG394">
            <v>0</v>
          </cell>
          <cell r="BH394">
            <v>0</v>
          </cell>
          <cell r="BI394">
            <v>0</v>
          </cell>
          <cell r="BJ394">
            <v>0</v>
          </cell>
          <cell r="BK394">
            <v>0</v>
          </cell>
        </row>
        <row r="395">
          <cell r="I395" t="str">
            <v>MO-N17</v>
          </cell>
          <cell r="J395">
            <v>0</v>
          </cell>
          <cell r="K395">
            <v>0</v>
          </cell>
          <cell r="L395">
            <v>0</v>
          </cell>
          <cell r="M395">
            <v>0</v>
          </cell>
          <cell r="N395">
            <v>1</v>
          </cell>
          <cell r="O395">
            <v>0</v>
          </cell>
          <cell r="P395">
            <v>0</v>
          </cell>
          <cell r="Q395">
            <v>0</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1</v>
          </cell>
          <cell r="AM395" t="str">
            <v>MO-N17</v>
          </cell>
          <cell r="AN395">
            <v>0</v>
          </cell>
          <cell r="AO395">
            <v>0</v>
          </cell>
          <cell r="AP395">
            <v>0</v>
          </cell>
          <cell r="AQ395">
            <v>0</v>
          </cell>
          <cell r="AR395">
            <v>1</v>
          </cell>
          <cell r="AS395">
            <v>0</v>
          </cell>
          <cell r="AT395">
            <v>0</v>
          </cell>
          <cell r="AU395">
            <v>0</v>
          </cell>
          <cell r="AV395">
            <v>0</v>
          </cell>
          <cell r="AW395">
            <v>0</v>
          </cell>
          <cell r="AX395">
            <v>0</v>
          </cell>
          <cell r="AY395">
            <v>0</v>
          </cell>
          <cell r="AZ395">
            <v>0</v>
          </cell>
          <cell r="BA395">
            <v>0</v>
          </cell>
          <cell r="BB395">
            <v>0</v>
          </cell>
          <cell r="BC395">
            <v>0</v>
          </cell>
          <cell r="BD395">
            <v>0</v>
          </cell>
          <cell r="BE395">
            <v>0</v>
          </cell>
          <cell r="BF395">
            <v>0</v>
          </cell>
          <cell r="BG395">
            <v>0</v>
          </cell>
          <cell r="BH395">
            <v>0</v>
          </cell>
          <cell r="BI395">
            <v>0</v>
          </cell>
          <cell r="BJ395">
            <v>0</v>
          </cell>
          <cell r="BK395">
            <v>0</v>
          </cell>
        </row>
        <row r="396">
          <cell r="I396" t="str">
            <v>ABA-X</v>
          </cell>
          <cell r="J396">
            <v>0</v>
          </cell>
          <cell r="K396">
            <v>0</v>
          </cell>
          <cell r="L396">
            <v>0</v>
          </cell>
          <cell r="M396">
            <v>0</v>
          </cell>
          <cell r="N396">
            <v>0</v>
          </cell>
          <cell r="O396">
            <v>0</v>
          </cell>
          <cell r="P396">
            <v>1</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1</v>
          </cell>
          <cell r="AM396" t="str">
            <v>ABA-X</v>
          </cell>
          <cell r="AN396">
            <v>0</v>
          </cell>
          <cell r="AO396">
            <v>0</v>
          </cell>
          <cell r="AP396">
            <v>0</v>
          </cell>
          <cell r="AQ396">
            <v>0</v>
          </cell>
          <cell r="AR396">
            <v>0</v>
          </cell>
          <cell r="AS396">
            <v>1</v>
          </cell>
          <cell r="AT396">
            <v>0</v>
          </cell>
          <cell r="AU396">
            <v>0</v>
          </cell>
          <cell r="AV396">
            <v>0</v>
          </cell>
          <cell r="AW396">
            <v>0</v>
          </cell>
          <cell r="AX396">
            <v>0</v>
          </cell>
          <cell r="AY396">
            <v>0</v>
          </cell>
          <cell r="AZ396">
            <v>0</v>
          </cell>
          <cell r="BA396">
            <v>0</v>
          </cell>
          <cell r="BB396">
            <v>0</v>
          </cell>
          <cell r="BC396">
            <v>0</v>
          </cell>
          <cell r="BD396">
            <v>0</v>
          </cell>
          <cell r="BE396">
            <v>0</v>
          </cell>
          <cell r="BF396">
            <v>0</v>
          </cell>
          <cell r="BG396">
            <v>0</v>
          </cell>
          <cell r="BH396">
            <v>0</v>
          </cell>
          <cell r="BI396">
            <v>0</v>
          </cell>
          <cell r="BJ396">
            <v>0</v>
          </cell>
          <cell r="BK396">
            <v>0</v>
          </cell>
        </row>
        <row r="397">
          <cell r="I397" t="str">
            <v>ABA-04</v>
          </cell>
          <cell r="J397">
            <v>0</v>
          </cell>
          <cell r="K397">
            <v>0</v>
          </cell>
          <cell r="L397">
            <v>0</v>
          </cell>
          <cell r="M397">
            <v>0</v>
          </cell>
          <cell r="N397">
            <v>0</v>
          </cell>
          <cell r="O397">
            <v>0</v>
          </cell>
          <cell r="P397">
            <v>0</v>
          </cell>
          <cell r="Q397">
            <v>1</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1</v>
          </cell>
          <cell r="AM397" t="str">
            <v>ABA-04</v>
          </cell>
          <cell r="AN397">
            <v>0</v>
          </cell>
          <cell r="AO397">
            <v>0</v>
          </cell>
          <cell r="AP397">
            <v>0</v>
          </cell>
          <cell r="AQ397">
            <v>0</v>
          </cell>
          <cell r="AR397">
            <v>0</v>
          </cell>
          <cell r="AS397">
            <v>0</v>
          </cell>
          <cell r="AT397">
            <v>0</v>
          </cell>
          <cell r="AU397">
            <v>1</v>
          </cell>
          <cell r="AV397">
            <v>0</v>
          </cell>
          <cell r="AW397">
            <v>0</v>
          </cell>
          <cell r="AX397">
            <v>0</v>
          </cell>
          <cell r="AY397">
            <v>0</v>
          </cell>
          <cell r="AZ397">
            <v>0</v>
          </cell>
          <cell r="BA397">
            <v>0</v>
          </cell>
          <cell r="BB397">
            <v>0</v>
          </cell>
          <cell r="BC397">
            <v>0</v>
          </cell>
          <cell r="BD397">
            <v>0</v>
          </cell>
          <cell r="BE397">
            <v>0</v>
          </cell>
          <cell r="BF397">
            <v>0</v>
          </cell>
          <cell r="BG397">
            <v>0</v>
          </cell>
          <cell r="BH397">
            <v>0</v>
          </cell>
          <cell r="BI397">
            <v>0</v>
          </cell>
          <cell r="BJ397">
            <v>0</v>
          </cell>
          <cell r="BK397">
            <v>0</v>
          </cell>
        </row>
        <row r="398">
          <cell r="I398" t="str">
            <v>ABA-05</v>
          </cell>
          <cell r="J398">
            <v>0</v>
          </cell>
          <cell r="K398">
            <v>0</v>
          </cell>
          <cell r="L398">
            <v>0</v>
          </cell>
          <cell r="M398">
            <v>0</v>
          </cell>
          <cell r="N398">
            <v>0</v>
          </cell>
          <cell r="O398">
            <v>0</v>
          </cell>
          <cell r="P398">
            <v>0</v>
          </cell>
          <cell r="Q398">
            <v>0</v>
          </cell>
          <cell r="R398">
            <v>1</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1</v>
          </cell>
          <cell r="AM398" t="str">
            <v>ABA-05</v>
          </cell>
          <cell r="AN398">
            <v>0</v>
          </cell>
          <cell r="AO398">
            <v>0</v>
          </cell>
          <cell r="AP398">
            <v>0</v>
          </cell>
          <cell r="AQ398">
            <v>0</v>
          </cell>
          <cell r="AR398">
            <v>0</v>
          </cell>
          <cell r="AS398">
            <v>0</v>
          </cell>
          <cell r="AT398">
            <v>0</v>
          </cell>
          <cell r="AU398">
            <v>1</v>
          </cell>
          <cell r="AV398">
            <v>0</v>
          </cell>
          <cell r="AW398">
            <v>0</v>
          </cell>
          <cell r="AX398">
            <v>0</v>
          </cell>
          <cell r="AY398">
            <v>0</v>
          </cell>
          <cell r="AZ398">
            <v>0</v>
          </cell>
          <cell r="BA398">
            <v>0</v>
          </cell>
          <cell r="BB398">
            <v>0</v>
          </cell>
          <cell r="BC398">
            <v>0</v>
          </cell>
          <cell r="BD398">
            <v>0</v>
          </cell>
          <cell r="BE398">
            <v>0</v>
          </cell>
          <cell r="BF398">
            <v>0</v>
          </cell>
          <cell r="BG398">
            <v>0</v>
          </cell>
          <cell r="BH398">
            <v>0</v>
          </cell>
          <cell r="BI398">
            <v>0</v>
          </cell>
          <cell r="BJ398">
            <v>0</v>
          </cell>
          <cell r="BK398">
            <v>0</v>
          </cell>
        </row>
        <row r="399">
          <cell r="I399" t="str">
            <v>MOB2-4</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1</v>
          </cell>
          <cell r="Y399">
            <v>0</v>
          </cell>
          <cell r="Z399">
            <v>0</v>
          </cell>
          <cell r="AA399">
            <v>0</v>
          </cell>
          <cell r="AB399">
            <v>0</v>
          </cell>
          <cell r="AC399">
            <v>0</v>
          </cell>
          <cell r="AD399">
            <v>0</v>
          </cell>
          <cell r="AE399">
            <v>0</v>
          </cell>
          <cell r="AF399">
            <v>0</v>
          </cell>
          <cell r="AG399">
            <v>0</v>
          </cell>
          <cell r="AH399">
            <v>1</v>
          </cell>
          <cell r="AM399" t="str">
            <v>MOB2-4</v>
          </cell>
          <cell r="AN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1</v>
          </cell>
          <cell r="BC399">
            <v>0</v>
          </cell>
          <cell r="BD399">
            <v>0</v>
          </cell>
          <cell r="BE399">
            <v>0</v>
          </cell>
          <cell r="BF399">
            <v>0</v>
          </cell>
          <cell r="BG399">
            <v>0</v>
          </cell>
          <cell r="BH399">
            <v>0</v>
          </cell>
          <cell r="BI399">
            <v>0</v>
          </cell>
          <cell r="BJ399">
            <v>0</v>
          </cell>
          <cell r="BK399">
            <v>0</v>
          </cell>
        </row>
        <row r="400">
          <cell r="I400" t="str">
            <v>MOB2-5</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1</v>
          </cell>
          <cell r="Z400">
            <v>0</v>
          </cell>
          <cell r="AA400">
            <v>0</v>
          </cell>
          <cell r="AB400">
            <v>0</v>
          </cell>
          <cell r="AC400">
            <v>0</v>
          </cell>
          <cell r="AD400">
            <v>0</v>
          </cell>
          <cell r="AE400">
            <v>0</v>
          </cell>
          <cell r="AF400">
            <v>0</v>
          </cell>
          <cell r="AG400">
            <v>0</v>
          </cell>
          <cell r="AH400">
            <v>1</v>
          </cell>
          <cell r="AM400" t="str">
            <v>MOB2-5</v>
          </cell>
          <cell r="AN400">
            <v>0</v>
          </cell>
          <cell r="AO400">
            <v>0</v>
          </cell>
          <cell r="AP400">
            <v>0</v>
          </cell>
          <cell r="AQ400">
            <v>0</v>
          </cell>
          <cell r="AR400">
            <v>0</v>
          </cell>
          <cell r="AS400">
            <v>0</v>
          </cell>
          <cell r="AT400">
            <v>0</v>
          </cell>
          <cell r="AU400">
            <v>0</v>
          </cell>
          <cell r="AV400">
            <v>0</v>
          </cell>
          <cell r="AW400">
            <v>0</v>
          </cell>
          <cell r="AX400">
            <v>0</v>
          </cell>
          <cell r="AY400">
            <v>0</v>
          </cell>
          <cell r="AZ400">
            <v>0</v>
          </cell>
          <cell r="BA400">
            <v>0</v>
          </cell>
          <cell r="BB400">
            <v>1</v>
          </cell>
          <cell r="BC400">
            <v>0</v>
          </cell>
          <cell r="BD400">
            <v>0</v>
          </cell>
          <cell r="BE400">
            <v>0</v>
          </cell>
          <cell r="BF400">
            <v>0</v>
          </cell>
          <cell r="BG400">
            <v>0</v>
          </cell>
          <cell r="BH400">
            <v>0</v>
          </cell>
          <cell r="BI400">
            <v>0</v>
          </cell>
          <cell r="BJ400">
            <v>0</v>
          </cell>
          <cell r="BK400">
            <v>0</v>
          </cell>
        </row>
        <row r="401">
          <cell r="I401" t="str">
            <v>MOB2-6</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1</v>
          </cell>
          <cell r="Z401">
            <v>0</v>
          </cell>
          <cell r="AA401">
            <v>0</v>
          </cell>
          <cell r="AB401">
            <v>0</v>
          </cell>
          <cell r="AC401">
            <v>0</v>
          </cell>
          <cell r="AD401">
            <v>0</v>
          </cell>
          <cell r="AE401">
            <v>0</v>
          </cell>
          <cell r="AF401">
            <v>0</v>
          </cell>
          <cell r="AG401">
            <v>0</v>
          </cell>
          <cell r="AH401">
            <v>1</v>
          </cell>
          <cell r="AM401" t="str">
            <v>MOB2-6</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1</v>
          </cell>
          <cell r="BD401">
            <v>0</v>
          </cell>
          <cell r="BE401">
            <v>0</v>
          </cell>
          <cell r="BF401">
            <v>0</v>
          </cell>
          <cell r="BG401">
            <v>0</v>
          </cell>
          <cell r="BH401">
            <v>0</v>
          </cell>
          <cell r="BI401">
            <v>0</v>
          </cell>
          <cell r="BJ401">
            <v>0</v>
          </cell>
          <cell r="BK401">
            <v>0</v>
          </cell>
        </row>
        <row r="402">
          <cell r="I402" t="str">
            <v>MOB2-7</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1</v>
          </cell>
          <cell r="AA402">
            <v>0</v>
          </cell>
          <cell r="AB402">
            <v>0</v>
          </cell>
          <cell r="AC402">
            <v>0</v>
          </cell>
          <cell r="AD402">
            <v>0</v>
          </cell>
          <cell r="AE402">
            <v>0</v>
          </cell>
          <cell r="AF402">
            <v>0</v>
          </cell>
          <cell r="AG402">
            <v>0</v>
          </cell>
          <cell r="AH402">
            <v>1</v>
          </cell>
          <cell r="AM402" t="str">
            <v>MOB2-7</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1</v>
          </cell>
          <cell r="BD402">
            <v>0</v>
          </cell>
          <cell r="BE402">
            <v>0</v>
          </cell>
          <cell r="BF402">
            <v>0</v>
          </cell>
          <cell r="BG402">
            <v>0</v>
          </cell>
          <cell r="BH402">
            <v>0</v>
          </cell>
          <cell r="BI402">
            <v>0</v>
          </cell>
          <cell r="BJ402">
            <v>0</v>
          </cell>
          <cell r="BK402">
            <v>0</v>
          </cell>
        </row>
        <row r="403">
          <cell r="I403" t="str">
            <v>MOB2-8</v>
          </cell>
          <cell r="J403">
            <v>0</v>
          </cell>
          <cell r="K403">
            <v>0</v>
          </cell>
          <cell r="L403">
            <v>0</v>
          </cell>
          <cell r="M403">
            <v>0</v>
          </cell>
          <cell r="N403">
            <v>0</v>
          </cell>
          <cell r="O403">
            <v>0</v>
          </cell>
          <cell r="P403">
            <v>0</v>
          </cell>
          <cell r="Q403">
            <v>0</v>
          </cell>
          <cell r="R403">
            <v>0</v>
          </cell>
          <cell r="S403">
            <v>0</v>
          </cell>
          <cell r="T403">
            <v>0</v>
          </cell>
          <cell r="U403">
            <v>0</v>
          </cell>
          <cell r="V403">
            <v>0</v>
          </cell>
          <cell r="W403">
            <v>0</v>
          </cell>
          <cell r="X403">
            <v>0</v>
          </cell>
          <cell r="Y403">
            <v>0</v>
          </cell>
          <cell r="Z403">
            <v>1</v>
          </cell>
          <cell r="AA403">
            <v>0</v>
          </cell>
          <cell r="AB403">
            <v>0</v>
          </cell>
          <cell r="AC403">
            <v>0</v>
          </cell>
          <cell r="AD403">
            <v>0</v>
          </cell>
          <cell r="AE403">
            <v>0</v>
          </cell>
          <cell r="AF403">
            <v>0</v>
          </cell>
          <cell r="AG403">
            <v>0</v>
          </cell>
          <cell r="AH403">
            <v>1</v>
          </cell>
          <cell r="AM403" t="str">
            <v>MOB2-8</v>
          </cell>
          <cell r="AN403">
            <v>0</v>
          </cell>
          <cell r="AO403">
            <v>0</v>
          </cell>
          <cell r="AP403">
            <v>0</v>
          </cell>
          <cell r="AQ403">
            <v>0</v>
          </cell>
          <cell r="AR403">
            <v>0</v>
          </cell>
          <cell r="AS403">
            <v>0</v>
          </cell>
          <cell r="AT403">
            <v>0</v>
          </cell>
          <cell r="AU403">
            <v>0</v>
          </cell>
          <cell r="AV403">
            <v>0</v>
          </cell>
          <cell r="AW403">
            <v>0</v>
          </cell>
          <cell r="AX403">
            <v>0</v>
          </cell>
          <cell r="AY403">
            <v>0</v>
          </cell>
          <cell r="AZ403">
            <v>0</v>
          </cell>
          <cell r="BA403">
            <v>0</v>
          </cell>
          <cell r="BB403">
            <v>0</v>
          </cell>
          <cell r="BC403">
            <v>0</v>
          </cell>
          <cell r="BD403">
            <v>1</v>
          </cell>
          <cell r="BE403">
            <v>0</v>
          </cell>
          <cell r="BF403">
            <v>0</v>
          </cell>
          <cell r="BG403">
            <v>0</v>
          </cell>
          <cell r="BH403">
            <v>0</v>
          </cell>
          <cell r="BI403">
            <v>0</v>
          </cell>
          <cell r="BJ403">
            <v>0</v>
          </cell>
          <cell r="BK403">
            <v>0</v>
          </cell>
        </row>
        <row r="404">
          <cell r="I404" t="str">
            <v>PH03</v>
          </cell>
          <cell r="J404">
            <v>0</v>
          </cell>
          <cell r="K404">
            <v>0</v>
          </cell>
          <cell r="L404">
            <v>2</v>
          </cell>
          <cell r="M404">
            <v>2</v>
          </cell>
          <cell r="N404">
            <v>1</v>
          </cell>
          <cell r="O404">
            <v>0</v>
          </cell>
          <cell r="P404">
            <v>0</v>
          </cell>
          <cell r="Q404">
            <v>0</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5</v>
          </cell>
          <cell r="AM404" t="str">
            <v>PH03</v>
          </cell>
          <cell r="AN404">
            <v>0</v>
          </cell>
          <cell r="AO404">
            <v>1</v>
          </cell>
          <cell r="AP404">
            <v>2</v>
          </cell>
          <cell r="AQ404">
            <v>2</v>
          </cell>
          <cell r="AR404">
            <v>0</v>
          </cell>
          <cell r="AS404">
            <v>0</v>
          </cell>
          <cell r="AT404">
            <v>0</v>
          </cell>
          <cell r="AU404">
            <v>0</v>
          </cell>
          <cell r="AV404">
            <v>0</v>
          </cell>
          <cell r="AW404">
            <v>0</v>
          </cell>
          <cell r="AX404">
            <v>0</v>
          </cell>
          <cell r="AY404">
            <v>0</v>
          </cell>
          <cell r="AZ404">
            <v>0</v>
          </cell>
          <cell r="BA404">
            <v>0</v>
          </cell>
          <cell r="BB404">
            <v>0</v>
          </cell>
          <cell r="BC404">
            <v>0</v>
          </cell>
          <cell r="BD404">
            <v>0</v>
          </cell>
          <cell r="BE404">
            <v>0</v>
          </cell>
          <cell r="BF404">
            <v>0</v>
          </cell>
          <cell r="BG404">
            <v>0</v>
          </cell>
          <cell r="BH404">
            <v>0</v>
          </cell>
          <cell r="BI404">
            <v>0</v>
          </cell>
          <cell r="BJ404">
            <v>0</v>
          </cell>
          <cell r="BK404">
            <v>0</v>
          </cell>
        </row>
        <row r="405">
          <cell r="I405" t="str">
            <v>PH05</v>
          </cell>
          <cell r="J405">
            <v>3</v>
          </cell>
          <cell r="K405">
            <v>2</v>
          </cell>
          <cell r="L405">
            <v>2</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7</v>
          </cell>
          <cell r="AM405" t="str">
            <v>PH05</v>
          </cell>
          <cell r="AN405">
            <v>3</v>
          </cell>
          <cell r="AO405">
            <v>2</v>
          </cell>
          <cell r="AP405">
            <v>2</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row>
        <row r="406">
          <cell r="I406" t="str">
            <v>PH07</v>
          </cell>
          <cell r="J406">
            <v>0</v>
          </cell>
          <cell r="K406">
            <v>0</v>
          </cell>
          <cell r="L406">
            <v>0</v>
          </cell>
          <cell r="M406">
            <v>2</v>
          </cell>
          <cell r="N406">
            <v>2</v>
          </cell>
          <cell r="O406">
            <v>2</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6</v>
          </cell>
          <cell r="AM406" t="str">
            <v>PH07</v>
          </cell>
          <cell r="AN406">
            <v>0</v>
          </cell>
          <cell r="AO406">
            <v>0</v>
          </cell>
          <cell r="AP406">
            <v>0</v>
          </cell>
          <cell r="AQ406">
            <v>4</v>
          </cell>
          <cell r="AR406">
            <v>1</v>
          </cell>
          <cell r="AS406">
            <v>1</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row>
        <row r="407">
          <cell r="I407" t="str">
            <v>PH-C</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M407" t="str">
            <v>PH-C</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row>
        <row r="408">
          <cell r="I408" t="str">
            <v>PH06</v>
          </cell>
          <cell r="J408">
            <v>0</v>
          </cell>
          <cell r="K408">
            <v>0</v>
          </cell>
          <cell r="L408">
            <v>0</v>
          </cell>
          <cell r="M408">
            <v>0</v>
          </cell>
          <cell r="N408">
            <v>0</v>
          </cell>
          <cell r="O408">
            <v>0</v>
          </cell>
          <cell r="P408">
            <v>0</v>
          </cell>
          <cell r="Q408">
            <v>0</v>
          </cell>
          <cell r="R408">
            <v>0</v>
          </cell>
          <cell r="S408">
            <v>0</v>
          </cell>
          <cell r="T408">
            <v>1</v>
          </cell>
          <cell r="U408">
            <v>2</v>
          </cell>
          <cell r="V408">
            <v>1</v>
          </cell>
          <cell r="W408">
            <v>2</v>
          </cell>
          <cell r="X408">
            <v>1</v>
          </cell>
          <cell r="Y408">
            <v>2</v>
          </cell>
          <cell r="Z408">
            <v>0</v>
          </cell>
          <cell r="AA408">
            <v>0</v>
          </cell>
          <cell r="AB408">
            <v>0</v>
          </cell>
          <cell r="AC408">
            <v>0</v>
          </cell>
          <cell r="AD408">
            <v>0</v>
          </cell>
          <cell r="AE408">
            <v>0</v>
          </cell>
          <cell r="AF408">
            <v>0</v>
          </cell>
          <cell r="AG408">
            <v>0</v>
          </cell>
          <cell r="AH408">
            <v>9</v>
          </cell>
          <cell r="AM408" t="str">
            <v>PH06</v>
          </cell>
          <cell r="AN408">
            <v>0</v>
          </cell>
          <cell r="AO408">
            <v>0</v>
          </cell>
          <cell r="AP408">
            <v>0</v>
          </cell>
          <cell r="AQ408">
            <v>0</v>
          </cell>
          <cell r="AR408">
            <v>0</v>
          </cell>
          <cell r="AS408">
            <v>0</v>
          </cell>
          <cell r="AT408">
            <v>0</v>
          </cell>
          <cell r="AU408">
            <v>0</v>
          </cell>
          <cell r="AV408">
            <v>0</v>
          </cell>
          <cell r="AW408">
            <v>1</v>
          </cell>
          <cell r="AX408">
            <v>1</v>
          </cell>
          <cell r="AY408">
            <v>2</v>
          </cell>
          <cell r="AZ408">
            <v>1</v>
          </cell>
          <cell r="BA408">
            <v>2</v>
          </cell>
          <cell r="BB408">
            <v>1</v>
          </cell>
          <cell r="BC408">
            <v>1</v>
          </cell>
          <cell r="BD408">
            <v>0</v>
          </cell>
          <cell r="BE408">
            <v>0</v>
          </cell>
          <cell r="BF408">
            <v>0</v>
          </cell>
          <cell r="BG408">
            <v>0</v>
          </cell>
          <cell r="BH408">
            <v>0</v>
          </cell>
          <cell r="BI408">
            <v>0</v>
          </cell>
          <cell r="BJ408">
            <v>0</v>
          </cell>
          <cell r="BK408">
            <v>0</v>
          </cell>
        </row>
        <row r="409">
          <cell r="I409" t="str">
            <v>PH09</v>
          </cell>
          <cell r="J409">
            <v>0</v>
          </cell>
          <cell r="K409">
            <v>0</v>
          </cell>
          <cell r="L409">
            <v>0</v>
          </cell>
          <cell r="M409">
            <v>0</v>
          </cell>
          <cell r="N409">
            <v>0</v>
          </cell>
          <cell r="O409">
            <v>0</v>
          </cell>
          <cell r="P409">
            <v>1</v>
          </cell>
          <cell r="Q409">
            <v>2</v>
          </cell>
          <cell r="R409">
            <v>1</v>
          </cell>
          <cell r="S409">
            <v>2</v>
          </cell>
          <cell r="T409">
            <v>1</v>
          </cell>
          <cell r="U409">
            <v>2</v>
          </cell>
          <cell r="V409">
            <v>2</v>
          </cell>
          <cell r="W409">
            <v>1</v>
          </cell>
          <cell r="X409">
            <v>0</v>
          </cell>
          <cell r="Y409">
            <v>0</v>
          </cell>
          <cell r="Z409">
            <v>0</v>
          </cell>
          <cell r="AA409">
            <v>0</v>
          </cell>
          <cell r="AB409">
            <v>0</v>
          </cell>
          <cell r="AC409">
            <v>0</v>
          </cell>
          <cell r="AD409">
            <v>0</v>
          </cell>
          <cell r="AE409">
            <v>0</v>
          </cell>
          <cell r="AF409">
            <v>0</v>
          </cell>
          <cell r="AG409">
            <v>0</v>
          </cell>
          <cell r="AH409">
            <v>12</v>
          </cell>
          <cell r="AM409" t="str">
            <v>PH09</v>
          </cell>
          <cell r="AN409">
            <v>0</v>
          </cell>
          <cell r="AO409">
            <v>0</v>
          </cell>
          <cell r="AP409">
            <v>0</v>
          </cell>
          <cell r="AQ409">
            <v>0</v>
          </cell>
          <cell r="AR409">
            <v>0</v>
          </cell>
          <cell r="AS409">
            <v>1</v>
          </cell>
          <cell r="AT409">
            <v>1</v>
          </cell>
          <cell r="AU409">
            <v>2</v>
          </cell>
          <cell r="AV409">
            <v>1</v>
          </cell>
          <cell r="AW409">
            <v>2</v>
          </cell>
          <cell r="AX409">
            <v>1</v>
          </cell>
          <cell r="AY409">
            <v>2</v>
          </cell>
          <cell r="AZ409">
            <v>1</v>
          </cell>
          <cell r="BA409">
            <v>1</v>
          </cell>
          <cell r="BB409">
            <v>0</v>
          </cell>
          <cell r="BC409">
            <v>0</v>
          </cell>
          <cell r="BD409">
            <v>0</v>
          </cell>
          <cell r="BE409">
            <v>0</v>
          </cell>
          <cell r="BF409">
            <v>0</v>
          </cell>
          <cell r="BG409">
            <v>0</v>
          </cell>
          <cell r="BH409">
            <v>0</v>
          </cell>
          <cell r="BI409">
            <v>0</v>
          </cell>
          <cell r="BJ409">
            <v>0</v>
          </cell>
          <cell r="BK409">
            <v>0</v>
          </cell>
        </row>
        <row r="410">
          <cell r="I410" t="str">
            <v>PH11</v>
          </cell>
          <cell r="J410">
            <v>0</v>
          </cell>
          <cell r="K410">
            <v>0</v>
          </cell>
          <cell r="L410">
            <v>0</v>
          </cell>
          <cell r="M410">
            <v>0</v>
          </cell>
          <cell r="N410">
            <v>1</v>
          </cell>
          <cell r="O410">
            <v>2</v>
          </cell>
          <cell r="P410">
            <v>3</v>
          </cell>
          <cell r="Q410">
            <v>2</v>
          </cell>
          <cell r="R410">
            <v>1</v>
          </cell>
          <cell r="S410">
            <v>2</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v>
          </cell>
          <cell r="AH410">
            <v>11</v>
          </cell>
          <cell r="AM410" t="str">
            <v>PH11</v>
          </cell>
          <cell r="AN410">
            <v>0</v>
          </cell>
          <cell r="AO410">
            <v>0</v>
          </cell>
          <cell r="AP410">
            <v>0</v>
          </cell>
          <cell r="AQ410">
            <v>0</v>
          </cell>
          <cell r="AR410">
            <v>2</v>
          </cell>
          <cell r="AS410">
            <v>3</v>
          </cell>
          <cell r="AT410">
            <v>2</v>
          </cell>
          <cell r="AU410">
            <v>2</v>
          </cell>
          <cell r="AV410">
            <v>1</v>
          </cell>
          <cell r="AW410">
            <v>1</v>
          </cell>
          <cell r="AX410">
            <v>0</v>
          </cell>
          <cell r="AY410">
            <v>0</v>
          </cell>
          <cell r="AZ410">
            <v>0</v>
          </cell>
          <cell r="BA410">
            <v>0</v>
          </cell>
          <cell r="BB410">
            <v>0</v>
          </cell>
          <cell r="BC410">
            <v>0</v>
          </cell>
          <cell r="BD410">
            <v>0</v>
          </cell>
          <cell r="BE410">
            <v>0</v>
          </cell>
          <cell r="BF410">
            <v>0</v>
          </cell>
          <cell r="BG410">
            <v>0</v>
          </cell>
          <cell r="BH410">
            <v>0</v>
          </cell>
          <cell r="BI410">
            <v>0</v>
          </cell>
          <cell r="BJ410">
            <v>0</v>
          </cell>
          <cell r="BK410">
            <v>0</v>
          </cell>
        </row>
        <row r="411">
          <cell r="I411" t="str">
            <v>J</v>
          </cell>
          <cell r="J411">
            <v>0</v>
          </cell>
          <cell r="K411">
            <v>0</v>
          </cell>
          <cell r="L411">
            <v>0</v>
          </cell>
          <cell r="M411">
            <v>2</v>
          </cell>
          <cell r="N411">
            <v>1</v>
          </cell>
          <cell r="O411">
            <v>0</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3</v>
          </cell>
          <cell r="AM411" t="str">
            <v>J</v>
          </cell>
          <cell r="AN411">
            <v>0</v>
          </cell>
          <cell r="AO411">
            <v>0</v>
          </cell>
          <cell r="AP411">
            <v>1</v>
          </cell>
          <cell r="AQ411">
            <v>2</v>
          </cell>
          <cell r="AR411">
            <v>0</v>
          </cell>
          <cell r="AS411">
            <v>0</v>
          </cell>
          <cell r="AT411">
            <v>0</v>
          </cell>
          <cell r="AU411">
            <v>0</v>
          </cell>
          <cell r="AV411">
            <v>0</v>
          </cell>
          <cell r="AW411">
            <v>0</v>
          </cell>
          <cell r="AX411">
            <v>0</v>
          </cell>
          <cell r="AY411">
            <v>0</v>
          </cell>
          <cell r="AZ411">
            <v>0</v>
          </cell>
          <cell r="BA411">
            <v>0</v>
          </cell>
          <cell r="BB411">
            <v>0</v>
          </cell>
          <cell r="BC411">
            <v>0</v>
          </cell>
          <cell r="BD411">
            <v>0</v>
          </cell>
          <cell r="BE411">
            <v>0</v>
          </cell>
          <cell r="BF411">
            <v>0</v>
          </cell>
          <cell r="BG411">
            <v>0</v>
          </cell>
          <cell r="BH411">
            <v>0</v>
          </cell>
          <cell r="BI411">
            <v>0</v>
          </cell>
          <cell r="BJ411">
            <v>0</v>
          </cell>
          <cell r="BK411">
            <v>0</v>
          </cell>
        </row>
        <row r="412">
          <cell r="I412" t="str">
            <v>K-MON7</v>
          </cell>
          <cell r="J412">
            <v>0</v>
          </cell>
          <cell r="K412">
            <v>0</v>
          </cell>
          <cell r="L412">
            <v>0</v>
          </cell>
          <cell r="M412">
            <v>2</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2</v>
          </cell>
          <cell r="AM412" t="str">
            <v>K-MON7</v>
          </cell>
          <cell r="AN412">
            <v>0</v>
          </cell>
          <cell r="AO412">
            <v>0</v>
          </cell>
          <cell r="AP412">
            <v>1</v>
          </cell>
          <cell r="AQ412">
            <v>1</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row>
        <row r="413">
          <cell r="I413" t="str">
            <v>AF</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1</v>
          </cell>
          <cell r="Z413">
            <v>2</v>
          </cell>
          <cell r="AA413">
            <v>2</v>
          </cell>
          <cell r="AB413">
            <v>2</v>
          </cell>
          <cell r="AC413">
            <v>1</v>
          </cell>
          <cell r="AD413">
            <v>0</v>
          </cell>
          <cell r="AE413">
            <v>0</v>
          </cell>
          <cell r="AF413">
            <v>0</v>
          </cell>
          <cell r="AG413">
            <v>0</v>
          </cell>
          <cell r="AH413">
            <v>8</v>
          </cell>
          <cell r="AM413" t="str">
            <v>AF</v>
          </cell>
          <cell r="AN413">
            <v>0</v>
          </cell>
          <cell r="AO413">
            <v>0</v>
          </cell>
          <cell r="AP413">
            <v>0</v>
          </cell>
          <cell r="AQ413">
            <v>0</v>
          </cell>
          <cell r="AR413">
            <v>0</v>
          </cell>
          <cell r="AS413">
            <v>0</v>
          </cell>
          <cell r="AT413">
            <v>0</v>
          </cell>
          <cell r="AU413">
            <v>0</v>
          </cell>
          <cell r="AV413">
            <v>0</v>
          </cell>
          <cell r="AW413">
            <v>0</v>
          </cell>
          <cell r="AX413">
            <v>0</v>
          </cell>
          <cell r="AY413">
            <v>0</v>
          </cell>
          <cell r="AZ413">
            <v>0</v>
          </cell>
          <cell r="BA413">
            <v>0</v>
          </cell>
          <cell r="BB413">
            <v>0</v>
          </cell>
          <cell r="BC413">
            <v>2</v>
          </cell>
          <cell r="BD413">
            <v>2</v>
          </cell>
          <cell r="BE413">
            <v>2</v>
          </cell>
          <cell r="BF413">
            <v>2</v>
          </cell>
          <cell r="BG413">
            <v>0</v>
          </cell>
          <cell r="BH413">
            <v>0</v>
          </cell>
          <cell r="BI413">
            <v>0</v>
          </cell>
          <cell r="BJ413">
            <v>0</v>
          </cell>
          <cell r="BK413">
            <v>0</v>
          </cell>
        </row>
        <row r="414">
          <cell r="I414" t="str">
            <v>AG</v>
          </cell>
          <cell r="J414">
            <v>0</v>
          </cell>
          <cell r="K414">
            <v>0</v>
          </cell>
          <cell r="L414">
            <v>0</v>
          </cell>
          <cell r="M414">
            <v>0</v>
          </cell>
          <cell r="N414">
            <v>1</v>
          </cell>
          <cell r="O414">
            <v>2</v>
          </cell>
          <cell r="P414">
            <v>3</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6</v>
          </cell>
          <cell r="AM414" t="str">
            <v>AG</v>
          </cell>
          <cell r="AN414">
            <v>0</v>
          </cell>
          <cell r="AO414">
            <v>0</v>
          </cell>
          <cell r="AP414">
            <v>0</v>
          </cell>
          <cell r="AQ414">
            <v>0</v>
          </cell>
          <cell r="AR414">
            <v>2</v>
          </cell>
          <cell r="AS414">
            <v>2</v>
          </cell>
          <cell r="AT414">
            <v>2</v>
          </cell>
          <cell r="AU414">
            <v>0</v>
          </cell>
          <cell r="AV414">
            <v>0</v>
          </cell>
          <cell r="AW414">
            <v>0</v>
          </cell>
          <cell r="AX414">
            <v>0</v>
          </cell>
          <cell r="AY414">
            <v>0</v>
          </cell>
          <cell r="AZ414">
            <v>0</v>
          </cell>
          <cell r="BA414">
            <v>0</v>
          </cell>
          <cell r="BB414">
            <v>0</v>
          </cell>
          <cell r="BC414">
            <v>0</v>
          </cell>
          <cell r="BD414">
            <v>0</v>
          </cell>
          <cell r="BE414">
            <v>0</v>
          </cell>
          <cell r="BF414">
            <v>0</v>
          </cell>
          <cell r="BG414">
            <v>0</v>
          </cell>
          <cell r="BH414">
            <v>0</v>
          </cell>
          <cell r="BI414">
            <v>0</v>
          </cell>
          <cell r="BJ414">
            <v>0</v>
          </cell>
          <cell r="BK414">
            <v>0</v>
          </cell>
        </row>
        <row r="415">
          <cell r="I415" t="str">
            <v>AL</v>
          </cell>
          <cell r="J415">
            <v>0</v>
          </cell>
          <cell r="K415">
            <v>0</v>
          </cell>
          <cell r="L415">
            <v>0</v>
          </cell>
          <cell r="M415">
            <v>0</v>
          </cell>
          <cell r="N415">
            <v>0</v>
          </cell>
          <cell r="O415">
            <v>0</v>
          </cell>
          <cell r="P415">
            <v>0</v>
          </cell>
          <cell r="Q415">
            <v>0</v>
          </cell>
          <cell r="R415">
            <v>0</v>
          </cell>
          <cell r="S415">
            <v>0</v>
          </cell>
          <cell r="T415">
            <v>2</v>
          </cell>
          <cell r="U415">
            <v>2</v>
          </cell>
          <cell r="V415">
            <v>2</v>
          </cell>
          <cell r="W415">
            <v>2</v>
          </cell>
          <cell r="X415">
            <v>0</v>
          </cell>
          <cell r="Y415">
            <v>0</v>
          </cell>
          <cell r="Z415">
            <v>0</v>
          </cell>
          <cell r="AA415">
            <v>0</v>
          </cell>
          <cell r="AB415">
            <v>0</v>
          </cell>
          <cell r="AC415">
            <v>0</v>
          </cell>
          <cell r="AD415">
            <v>0</v>
          </cell>
          <cell r="AE415">
            <v>0</v>
          </cell>
          <cell r="AF415">
            <v>0</v>
          </cell>
          <cell r="AG415">
            <v>0</v>
          </cell>
          <cell r="AH415">
            <v>8</v>
          </cell>
          <cell r="AM415" t="str">
            <v>AL</v>
          </cell>
          <cell r="AN415">
            <v>0</v>
          </cell>
          <cell r="AO415">
            <v>0</v>
          </cell>
          <cell r="AP415">
            <v>0</v>
          </cell>
          <cell r="AQ415">
            <v>0</v>
          </cell>
          <cell r="AR415">
            <v>0</v>
          </cell>
          <cell r="AS415">
            <v>0</v>
          </cell>
          <cell r="AT415">
            <v>0</v>
          </cell>
          <cell r="AU415">
            <v>0</v>
          </cell>
          <cell r="AV415">
            <v>0</v>
          </cell>
          <cell r="AW415">
            <v>0</v>
          </cell>
          <cell r="AX415">
            <v>3</v>
          </cell>
          <cell r="AY415">
            <v>2</v>
          </cell>
          <cell r="AZ415">
            <v>2</v>
          </cell>
          <cell r="BA415">
            <v>1</v>
          </cell>
          <cell r="BB415">
            <v>0</v>
          </cell>
          <cell r="BC415">
            <v>0</v>
          </cell>
          <cell r="BD415">
            <v>0</v>
          </cell>
          <cell r="BE415">
            <v>0</v>
          </cell>
          <cell r="BF415">
            <v>0</v>
          </cell>
          <cell r="BG415">
            <v>0</v>
          </cell>
          <cell r="BH415">
            <v>0</v>
          </cell>
          <cell r="BI415">
            <v>0</v>
          </cell>
          <cell r="BJ415">
            <v>0</v>
          </cell>
          <cell r="BK415">
            <v>0</v>
          </cell>
        </row>
        <row r="416">
          <cell r="I416" t="str">
            <v>AN</v>
          </cell>
          <cell r="J416">
            <v>0</v>
          </cell>
          <cell r="K416">
            <v>0</v>
          </cell>
          <cell r="L416">
            <v>0</v>
          </cell>
          <cell r="M416">
            <v>0</v>
          </cell>
          <cell r="N416">
            <v>0</v>
          </cell>
          <cell r="O416">
            <v>0</v>
          </cell>
          <cell r="P416">
            <v>1</v>
          </cell>
          <cell r="Q416">
            <v>2</v>
          </cell>
          <cell r="R416">
            <v>3</v>
          </cell>
          <cell r="S416">
            <v>2</v>
          </cell>
          <cell r="T416">
            <v>1</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9</v>
          </cell>
          <cell r="AM416" t="str">
            <v>AN</v>
          </cell>
          <cell r="AN416">
            <v>0</v>
          </cell>
          <cell r="AO416">
            <v>0</v>
          </cell>
          <cell r="AP416">
            <v>0</v>
          </cell>
          <cell r="AQ416">
            <v>0</v>
          </cell>
          <cell r="AR416">
            <v>0</v>
          </cell>
          <cell r="AS416">
            <v>0</v>
          </cell>
          <cell r="AT416">
            <v>2</v>
          </cell>
          <cell r="AU416">
            <v>2</v>
          </cell>
          <cell r="AV416">
            <v>3</v>
          </cell>
          <cell r="AW416">
            <v>2</v>
          </cell>
          <cell r="AX416">
            <v>0</v>
          </cell>
          <cell r="AY416">
            <v>0</v>
          </cell>
          <cell r="AZ416">
            <v>0</v>
          </cell>
          <cell r="BA416">
            <v>0</v>
          </cell>
          <cell r="BB416">
            <v>0</v>
          </cell>
          <cell r="BC416">
            <v>0</v>
          </cell>
          <cell r="BD416">
            <v>0</v>
          </cell>
          <cell r="BE416">
            <v>0</v>
          </cell>
          <cell r="BF416">
            <v>0</v>
          </cell>
          <cell r="BG416">
            <v>0</v>
          </cell>
          <cell r="BH416">
            <v>0</v>
          </cell>
          <cell r="BI416">
            <v>0</v>
          </cell>
          <cell r="BJ416">
            <v>0</v>
          </cell>
          <cell r="BK416">
            <v>0</v>
          </cell>
        </row>
        <row r="417">
          <cell r="I417" t="str">
            <v>AO</v>
          </cell>
          <cell r="J417">
            <v>0</v>
          </cell>
          <cell r="K417">
            <v>0</v>
          </cell>
          <cell r="L417">
            <v>0</v>
          </cell>
          <cell r="M417">
            <v>0</v>
          </cell>
          <cell r="N417">
            <v>0</v>
          </cell>
          <cell r="O417">
            <v>0</v>
          </cell>
          <cell r="P417">
            <v>0</v>
          </cell>
          <cell r="Q417">
            <v>0</v>
          </cell>
          <cell r="R417">
            <v>0</v>
          </cell>
          <cell r="S417">
            <v>2</v>
          </cell>
          <cell r="T417">
            <v>2</v>
          </cell>
          <cell r="U417">
            <v>3</v>
          </cell>
          <cell r="V417">
            <v>2</v>
          </cell>
          <cell r="W417">
            <v>0</v>
          </cell>
          <cell r="X417">
            <v>0</v>
          </cell>
          <cell r="Y417">
            <v>0</v>
          </cell>
          <cell r="Z417">
            <v>0</v>
          </cell>
          <cell r="AA417">
            <v>0</v>
          </cell>
          <cell r="AB417">
            <v>0</v>
          </cell>
          <cell r="AC417">
            <v>0</v>
          </cell>
          <cell r="AD417">
            <v>0</v>
          </cell>
          <cell r="AE417">
            <v>0</v>
          </cell>
          <cell r="AF417">
            <v>0</v>
          </cell>
          <cell r="AG417">
            <v>0</v>
          </cell>
          <cell r="AH417">
            <v>9</v>
          </cell>
          <cell r="AM417" t="str">
            <v>AO</v>
          </cell>
          <cell r="AN417">
            <v>0</v>
          </cell>
          <cell r="AO417">
            <v>0</v>
          </cell>
          <cell r="AP417">
            <v>0</v>
          </cell>
          <cell r="AQ417">
            <v>0</v>
          </cell>
          <cell r="AR417">
            <v>0</v>
          </cell>
          <cell r="AS417">
            <v>0</v>
          </cell>
          <cell r="AT417">
            <v>0</v>
          </cell>
          <cell r="AU417">
            <v>0</v>
          </cell>
          <cell r="AV417">
            <v>1</v>
          </cell>
          <cell r="AW417">
            <v>2</v>
          </cell>
          <cell r="AX417">
            <v>2</v>
          </cell>
          <cell r="AY417">
            <v>3</v>
          </cell>
          <cell r="AZ417">
            <v>1</v>
          </cell>
          <cell r="BA417">
            <v>0</v>
          </cell>
          <cell r="BB417">
            <v>0</v>
          </cell>
          <cell r="BC417">
            <v>0</v>
          </cell>
          <cell r="BD417">
            <v>0</v>
          </cell>
          <cell r="BE417">
            <v>0</v>
          </cell>
          <cell r="BF417">
            <v>0</v>
          </cell>
          <cell r="BG417">
            <v>0</v>
          </cell>
          <cell r="BH417">
            <v>0</v>
          </cell>
          <cell r="BI417">
            <v>0</v>
          </cell>
          <cell r="BJ417">
            <v>0</v>
          </cell>
          <cell r="BK417">
            <v>0</v>
          </cell>
        </row>
        <row r="418">
          <cell r="I418" t="str">
            <v>AT</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1</v>
          </cell>
          <cell r="Y418">
            <v>2</v>
          </cell>
          <cell r="Z418">
            <v>2</v>
          </cell>
          <cell r="AA418">
            <v>2</v>
          </cell>
          <cell r="AB418">
            <v>2</v>
          </cell>
          <cell r="AC418">
            <v>0</v>
          </cell>
          <cell r="AD418">
            <v>0</v>
          </cell>
          <cell r="AE418">
            <v>0</v>
          </cell>
          <cell r="AF418">
            <v>0</v>
          </cell>
          <cell r="AG418">
            <v>0</v>
          </cell>
          <cell r="AH418">
            <v>9</v>
          </cell>
          <cell r="AM418" t="str">
            <v>AT</v>
          </cell>
          <cell r="AN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2</v>
          </cell>
          <cell r="BC418">
            <v>2</v>
          </cell>
          <cell r="BD418">
            <v>2</v>
          </cell>
          <cell r="BE418">
            <v>2</v>
          </cell>
          <cell r="BF418">
            <v>1</v>
          </cell>
          <cell r="BG418">
            <v>0</v>
          </cell>
          <cell r="BH418">
            <v>0</v>
          </cell>
          <cell r="BI418">
            <v>0</v>
          </cell>
          <cell r="BJ418">
            <v>0</v>
          </cell>
          <cell r="BK418">
            <v>0</v>
          </cell>
        </row>
        <row r="419">
          <cell r="I419" t="str">
            <v>AU</v>
          </cell>
          <cell r="J419">
            <v>0</v>
          </cell>
          <cell r="K419">
            <v>0</v>
          </cell>
          <cell r="L419">
            <v>0</v>
          </cell>
          <cell r="M419">
            <v>0</v>
          </cell>
          <cell r="N419">
            <v>0</v>
          </cell>
          <cell r="O419">
            <v>0</v>
          </cell>
          <cell r="P419">
            <v>0</v>
          </cell>
          <cell r="Q419">
            <v>0</v>
          </cell>
          <cell r="R419">
            <v>0</v>
          </cell>
          <cell r="S419">
            <v>0</v>
          </cell>
          <cell r="T419">
            <v>0</v>
          </cell>
          <cell r="U419">
            <v>2</v>
          </cell>
          <cell r="V419">
            <v>3</v>
          </cell>
          <cell r="W419">
            <v>2</v>
          </cell>
          <cell r="X419">
            <v>0</v>
          </cell>
          <cell r="Y419">
            <v>0</v>
          </cell>
          <cell r="Z419">
            <v>0</v>
          </cell>
          <cell r="AA419">
            <v>0</v>
          </cell>
          <cell r="AB419">
            <v>0</v>
          </cell>
          <cell r="AC419">
            <v>0</v>
          </cell>
          <cell r="AD419">
            <v>0</v>
          </cell>
          <cell r="AE419">
            <v>0</v>
          </cell>
          <cell r="AF419">
            <v>0</v>
          </cell>
          <cell r="AG419">
            <v>0</v>
          </cell>
          <cell r="AH419">
            <v>7</v>
          </cell>
          <cell r="AM419" t="str">
            <v>AU</v>
          </cell>
          <cell r="AN419">
            <v>0</v>
          </cell>
          <cell r="AO419">
            <v>0</v>
          </cell>
          <cell r="AP419">
            <v>0</v>
          </cell>
          <cell r="AQ419">
            <v>0</v>
          </cell>
          <cell r="AR419">
            <v>0</v>
          </cell>
          <cell r="AS419">
            <v>0</v>
          </cell>
          <cell r="AT419">
            <v>0</v>
          </cell>
          <cell r="AU419">
            <v>0</v>
          </cell>
          <cell r="AV419">
            <v>0</v>
          </cell>
          <cell r="AW419">
            <v>0</v>
          </cell>
          <cell r="AX419">
            <v>1</v>
          </cell>
          <cell r="AY419">
            <v>2</v>
          </cell>
          <cell r="AZ419">
            <v>2</v>
          </cell>
          <cell r="BA419">
            <v>2</v>
          </cell>
          <cell r="BB419">
            <v>0</v>
          </cell>
          <cell r="BC419">
            <v>0</v>
          </cell>
          <cell r="BD419">
            <v>0</v>
          </cell>
          <cell r="BE419">
            <v>0</v>
          </cell>
          <cell r="BF419">
            <v>0</v>
          </cell>
          <cell r="BG419">
            <v>0</v>
          </cell>
          <cell r="BH419">
            <v>0</v>
          </cell>
          <cell r="BI419">
            <v>0</v>
          </cell>
          <cell r="BJ419">
            <v>0</v>
          </cell>
          <cell r="BK419">
            <v>0</v>
          </cell>
        </row>
        <row r="420">
          <cell r="I420" t="str">
            <v>AW</v>
          </cell>
          <cell r="J420">
            <v>0</v>
          </cell>
          <cell r="K420">
            <v>0</v>
          </cell>
          <cell r="L420">
            <v>0</v>
          </cell>
          <cell r="M420">
            <v>0</v>
          </cell>
          <cell r="N420">
            <v>0</v>
          </cell>
          <cell r="O420">
            <v>0</v>
          </cell>
          <cell r="P420">
            <v>0</v>
          </cell>
          <cell r="Q420">
            <v>0</v>
          </cell>
          <cell r="R420">
            <v>2</v>
          </cell>
          <cell r="S420">
            <v>2</v>
          </cell>
          <cell r="T420">
            <v>2</v>
          </cell>
          <cell r="U420">
            <v>2</v>
          </cell>
          <cell r="V420">
            <v>2</v>
          </cell>
          <cell r="W420">
            <v>0</v>
          </cell>
          <cell r="X420">
            <v>0</v>
          </cell>
          <cell r="Y420">
            <v>0</v>
          </cell>
          <cell r="Z420">
            <v>0</v>
          </cell>
          <cell r="AA420">
            <v>0</v>
          </cell>
          <cell r="AB420">
            <v>0</v>
          </cell>
          <cell r="AC420">
            <v>0</v>
          </cell>
          <cell r="AD420">
            <v>0</v>
          </cell>
          <cell r="AE420">
            <v>0</v>
          </cell>
          <cell r="AF420">
            <v>0</v>
          </cell>
          <cell r="AG420">
            <v>0</v>
          </cell>
          <cell r="AH420">
            <v>10</v>
          </cell>
          <cell r="AM420" t="str">
            <v>AW</v>
          </cell>
          <cell r="AN420">
            <v>0</v>
          </cell>
          <cell r="AO420">
            <v>0</v>
          </cell>
          <cell r="AP420">
            <v>0</v>
          </cell>
          <cell r="AQ420">
            <v>0</v>
          </cell>
          <cell r="AR420">
            <v>0</v>
          </cell>
          <cell r="AS420">
            <v>0</v>
          </cell>
          <cell r="AT420">
            <v>0</v>
          </cell>
          <cell r="AU420">
            <v>0</v>
          </cell>
          <cell r="AV420">
            <v>3</v>
          </cell>
          <cell r="AW420">
            <v>2</v>
          </cell>
          <cell r="AX420">
            <v>2</v>
          </cell>
          <cell r="AY420">
            <v>2</v>
          </cell>
          <cell r="AZ420">
            <v>1</v>
          </cell>
          <cell r="BA420">
            <v>0</v>
          </cell>
          <cell r="BB420">
            <v>0</v>
          </cell>
          <cell r="BC420">
            <v>0</v>
          </cell>
          <cell r="BD420">
            <v>0</v>
          </cell>
          <cell r="BE420">
            <v>0</v>
          </cell>
          <cell r="BF420">
            <v>0</v>
          </cell>
          <cell r="BG420">
            <v>0</v>
          </cell>
          <cell r="BH420">
            <v>0</v>
          </cell>
          <cell r="BI420">
            <v>0</v>
          </cell>
          <cell r="BJ420">
            <v>0</v>
          </cell>
          <cell r="BK420">
            <v>0</v>
          </cell>
        </row>
        <row r="421">
          <cell r="I421" t="str">
            <v>AX</v>
          </cell>
          <cell r="J421">
            <v>0</v>
          </cell>
          <cell r="K421">
            <v>0</v>
          </cell>
          <cell r="L421">
            <v>0</v>
          </cell>
          <cell r="M421">
            <v>0</v>
          </cell>
          <cell r="N421">
            <v>0</v>
          </cell>
          <cell r="O421">
            <v>0</v>
          </cell>
          <cell r="P421">
            <v>0</v>
          </cell>
          <cell r="Q421">
            <v>0</v>
          </cell>
          <cell r="R421">
            <v>0</v>
          </cell>
          <cell r="S421">
            <v>0</v>
          </cell>
          <cell r="T421">
            <v>1</v>
          </cell>
          <cell r="U421">
            <v>2</v>
          </cell>
          <cell r="V421">
            <v>3</v>
          </cell>
          <cell r="W421">
            <v>2</v>
          </cell>
          <cell r="X421">
            <v>1</v>
          </cell>
          <cell r="Y421">
            <v>0</v>
          </cell>
          <cell r="Z421">
            <v>0</v>
          </cell>
          <cell r="AA421">
            <v>0</v>
          </cell>
          <cell r="AB421">
            <v>0</v>
          </cell>
          <cell r="AC421">
            <v>0</v>
          </cell>
          <cell r="AD421">
            <v>0</v>
          </cell>
          <cell r="AE421">
            <v>0</v>
          </cell>
          <cell r="AF421">
            <v>0</v>
          </cell>
          <cell r="AG421">
            <v>0</v>
          </cell>
          <cell r="AH421">
            <v>9</v>
          </cell>
          <cell r="AM421" t="str">
            <v>AX</v>
          </cell>
          <cell r="AN421">
            <v>0</v>
          </cell>
          <cell r="AO421">
            <v>0</v>
          </cell>
          <cell r="AP421">
            <v>0</v>
          </cell>
          <cell r="AQ421">
            <v>0</v>
          </cell>
          <cell r="AR421">
            <v>0</v>
          </cell>
          <cell r="AS421">
            <v>0</v>
          </cell>
          <cell r="AT421">
            <v>0</v>
          </cell>
          <cell r="AU421">
            <v>0</v>
          </cell>
          <cell r="AV421">
            <v>0</v>
          </cell>
          <cell r="AW421">
            <v>0</v>
          </cell>
          <cell r="AX421">
            <v>2</v>
          </cell>
          <cell r="AY421">
            <v>2</v>
          </cell>
          <cell r="AZ421">
            <v>3</v>
          </cell>
          <cell r="BA421">
            <v>2</v>
          </cell>
          <cell r="BB421">
            <v>0</v>
          </cell>
          <cell r="BC421">
            <v>0</v>
          </cell>
          <cell r="BD421">
            <v>0</v>
          </cell>
          <cell r="BE421">
            <v>0</v>
          </cell>
          <cell r="BF421">
            <v>0</v>
          </cell>
          <cell r="BG421">
            <v>0</v>
          </cell>
          <cell r="BH421">
            <v>0</v>
          </cell>
          <cell r="BI421">
            <v>0</v>
          </cell>
          <cell r="BJ421">
            <v>0</v>
          </cell>
          <cell r="BK421">
            <v>0</v>
          </cell>
        </row>
        <row r="422">
          <cell r="I422" t="str">
            <v>BB</v>
          </cell>
          <cell r="J422">
            <v>0</v>
          </cell>
          <cell r="K422">
            <v>0</v>
          </cell>
          <cell r="L422">
            <v>0</v>
          </cell>
          <cell r="M422">
            <v>0</v>
          </cell>
          <cell r="N422">
            <v>2</v>
          </cell>
          <cell r="O422">
            <v>3</v>
          </cell>
          <cell r="P422">
            <v>1</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6</v>
          </cell>
          <cell r="AM422" t="str">
            <v>BB</v>
          </cell>
          <cell r="AN422">
            <v>0</v>
          </cell>
          <cell r="AO422">
            <v>0</v>
          </cell>
          <cell r="AP422">
            <v>0</v>
          </cell>
          <cell r="AQ422">
            <v>1</v>
          </cell>
          <cell r="AR422">
            <v>2</v>
          </cell>
          <cell r="AS422">
            <v>3</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row>
        <row r="423">
          <cell r="I423" t="str">
            <v>BC</v>
          </cell>
          <cell r="J423">
            <v>0</v>
          </cell>
          <cell r="K423">
            <v>0</v>
          </cell>
          <cell r="L423">
            <v>0</v>
          </cell>
          <cell r="M423">
            <v>0</v>
          </cell>
          <cell r="N423">
            <v>0</v>
          </cell>
          <cell r="O423">
            <v>0</v>
          </cell>
          <cell r="P423">
            <v>3</v>
          </cell>
          <cell r="Q423">
            <v>2</v>
          </cell>
          <cell r="R423">
            <v>2</v>
          </cell>
          <cell r="S423">
            <v>2</v>
          </cell>
          <cell r="T423">
            <v>1</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10</v>
          </cell>
          <cell r="AM423" t="str">
            <v>BC</v>
          </cell>
          <cell r="AN423">
            <v>0</v>
          </cell>
          <cell r="AO423">
            <v>0</v>
          </cell>
          <cell r="AP423">
            <v>0</v>
          </cell>
          <cell r="AQ423">
            <v>0</v>
          </cell>
          <cell r="AR423">
            <v>0</v>
          </cell>
          <cell r="AS423">
            <v>1</v>
          </cell>
          <cell r="AT423">
            <v>3</v>
          </cell>
          <cell r="AU423">
            <v>2</v>
          </cell>
          <cell r="AV423">
            <v>2</v>
          </cell>
          <cell r="AW423">
            <v>2</v>
          </cell>
          <cell r="AX423">
            <v>0</v>
          </cell>
          <cell r="AY423">
            <v>0</v>
          </cell>
          <cell r="AZ423">
            <v>0</v>
          </cell>
          <cell r="BA423">
            <v>0</v>
          </cell>
          <cell r="BB423">
            <v>0</v>
          </cell>
          <cell r="BC423">
            <v>0</v>
          </cell>
          <cell r="BD423">
            <v>0</v>
          </cell>
          <cell r="BE423">
            <v>0</v>
          </cell>
          <cell r="BF423">
            <v>0</v>
          </cell>
          <cell r="BG423">
            <v>0</v>
          </cell>
          <cell r="BH423">
            <v>0</v>
          </cell>
          <cell r="BI423">
            <v>0</v>
          </cell>
          <cell r="BJ423">
            <v>0</v>
          </cell>
          <cell r="BK423">
            <v>0</v>
          </cell>
        </row>
        <row r="424">
          <cell r="I424" t="str">
            <v>BE</v>
          </cell>
          <cell r="J424">
            <v>0</v>
          </cell>
          <cell r="K424">
            <v>0</v>
          </cell>
          <cell r="L424">
            <v>0</v>
          </cell>
          <cell r="M424">
            <v>0</v>
          </cell>
          <cell r="N424">
            <v>2</v>
          </cell>
          <cell r="O424">
            <v>2</v>
          </cell>
          <cell r="P424">
            <v>1</v>
          </cell>
          <cell r="Q424">
            <v>0</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5</v>
          </cell>
          <cell r="AM424" t="str">
            <v>BE</v>
          </cell>
          <cell r="AN424">
            <v>0</v>
          </cell>
          <cell r="AO424">
            <v>0</v>
          </cell>
          <cell r="AP424">
            <v>0</v>
          </cell>
          <cell r="AQ424">
            <v>1</v>
          </cell>
          <cell r="AR424">
            <v>2</v>
          </cell>
          <cell r="AS424">
            <v>2</v>
          </cell>
          <cell r="AT424">
            <v>0</v>
          </cell>
          <cell r="AU424">
            <v>0</v>
          </cell>
          <cell r="AV424">
            <v>0</v>
          </cell>
          <cell r="AW424">
            <v>0</v>
          </cell>
          <cell r="AX424">
            <v>0</v>
          </cell>
          <cell r="AY424">
            <v>0</v>
          </cell>
          <cell r="AZ424">
            <v>0</v>
          </cell>
          <cell r="BA424">
            <v>0</v>
          </cell>
          <cell r="BB424">
            <v>0</v>
          </cell>
          <cell r="BC424">
            <v>0</v>
          </cell>
          <cell r="BD424">
            <v>0</v>
          </cell>
          <cell r="BE424">
            <v>0</v>
          </cell>
          <cell r="BF424">
            <v>0</v>
          </cell>
          <cell r="BG424">
            <v>0</v>
          </cell>
          <cell r="BH424">
            <v>0</v>
          </cell>
          <cell r="BI424">
            <v>0</v>
          </cell>
          <cell r="BJ424">
            <v>0</v>
          </cell>
          <cell r="BK424">
            <v>0</v>
          </cell>
        </row>
        <row r="425">
          <cell r="I425" t="str">
            <v>BF</v>
          </cell>
          <cell r="J425">
            <v>0</v>
          </cell>
          <cell r="K425">
            <v>0</v>
          </cell>
          <cell r="L425">
            <v>0</v>
          </cell>
          <cell r="M425">
            <v>0</v>
          </cell>
          <cell r="N425">
            <v>0</v>
          </cell>
          <cell r="O425">
            <v>0</v>
          </cell>
          <cell r="P425">
            <v>0</v>
          </cell>
          <cell r="Q425">
            <v>0</v>
          </cell>
          <cell r="R425">
            <v>0</v>
          </cell>
          <cell r="S425">
            <v>1</v>
          </cell>
          <cell r="T425">
            <v>2</v>
          </cell>
          <cell r="U425">
            <v>3</v>
          </cell>
          <cell r="V425">
            <v>0</v>
          </cell>
          <cell r="W425">
            <v>0</v>
          </cell>
          <cell r="X425">
            <v>0</v>
          </cell>
          <cell r="Y425">
            <v>0</v>
          </cell>
          <cell r="Z425">
            <v>0</v>
          </cell>
          <cell r="AA425">
            <v>0</v>
          </cell>
          <cell r="AB425">
            <v>0</v>
          </cell>
          <cell r="AC425">
            <v>0</v>
          </cell>
          <cell r="AD425">
            <v>0</v>
          </cell>
          <cell r="AE425">
            <v>0</v>
          </cell>
          <cell r="AF425">
            <v>0</v>
          </cell>
          <cell r="AG425">
            <v>0</v>
          </cell>
          <cell r="AH425">
            <v>6</v>
          </cell>
          <cell r="AM425" t="str">
            <v>BF</v>
          </cell>
          <cell r="AN425">
            <v>0</v>
          </cell>
          <cell r="AO425">
            <v>0</v>
          </cell>
          <cell r="AP425">
            <v>0</v>
          </cell>
          <cell r="AQ425">
            <v>0</v>
          </cell>
          <cell r="AR425">
            <v>0</v>
          </cell>
          <cell r="AS425">
            <v>0</v>
          </cell>
          <cell r="AT425">
            <v>0</v>
          </cell>
          <cell r="AU425">
            <v>0</v>
          </cell>
          <cell r="AV425">
            <v>0</v>
          </cell>
          <cell r="AW425">
            <v>2</v>
          </cell>
          <cell r="AX425">
            <v>2</v>
          </cell>
          <cell r="AY425">
            <v>2</v>
          </cell>
          <cell r="AZ425">
            <v>0</v>
          </cell>
          <cell r="BA425">
            <v>0</v>
          </cell>
          <cell r="BB425">
            <v>0</v>
          </cell>
          <cell r="BC425">
            <v>0</v>
          </cell>
          <cell r="BD425">
            <v>0</v>
          </cell>
          <cell r="BE425">
            <v>0</v>
          </cell>
          <cell r="BF425">
            <v>0</v>
          </cell>
          <cell r="BG425">
            <v>0</v>
          </cell>
          <cell r="BH425">
            <v>0</v>
          </cell>
          <cell r="BI425">
            <v>0</v>
          </cell>
          <cell r="BJ425">
            <v>0</v>
          </cell>
          <cell r="BK425">
            <v>0</v>
          </cell>
        </row>
        <row r="426">
          <cell r="I426" t="str">
            <v>BG</v>
          </cell>
          <cell r="J426">
            <v>0</v>
          </cell>
          <cell r="K426">
            <v>0</v>
          </cell>
          <cell r="L426">
            <v>0</v>
          </cell>
          <cell r="M426">
            <v>0</v>
          </cell>
          <cell r="N426">
            <v>0</v>
          </cell>
          <cell r="O426">
            <v>0</v>
          </cell>
          <cell r="P426">
            <v>0</v>
          </cell>
          <cell r="Q426">
            <v>0</v>
          </cell>
          <cell r="R426">
            <v>2</v>
          </cell>
          <cell r="S426">
            <v>2</v>
          </cell>
          <cell r="T426">
            <v>1</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5</v>
          </cell>
          <cell r="AM426" t="str">
            <v>BG</v>
          </cell>
          <cell r="AN426">
            <v>0</v>
          </cell>
          <cell r="AO426">
            <v>0</v>
          </cell>
          <cell r="AP426">
            <v>0</v>
          </cell>
          <cell r="AQ426">
            <v>0</v>
          </cell>
          <cell r="AR426">
            <v>0</v>
          </cell>
          <cell r="AS426">
            <v>0</v>
          </cell>
          <cell r="AT426">
            <v>0</v>
          </cell>
          <cell r="AU426">
            <v>1</v>
          </cell>
          <cell r="AV426">
            <v>2</v>
          </cell>
          <cell r="AW426">
            <v>2</v>
          </cell>
          <cell r="AX426">
            <v>0</v>
          </cell>
          <cell r="AY426">
            <v>0</v>
          </cell>
          <cell r="AZ426">
            <v>0</v>
          </cell>
          <cell r="BA426">
            <v>0</v>
          </cell>
          <cell r="BB426">
            <v>0</v>
          </cell>
          <cell r="BC426">
            <v>0</v>
          </cell>
          <cell r="BD426">
            <v>0</v>
          </cell>
          <cell r="BE426">
            <v>0</v>
          </cell>
          <cell r="BF426">
            <v>0</v>
          </cell>
          <cell r="BG426">
            <v>0</v>
          </cell>
          <cell r="BH426">
            <v>0</v>
          </cell>
          <cell r="BI426">
            <v>0</v>
          </cell>
          <cell r="BJ426">
            <v>0</v>
          </cell>
          <cell r="BK426">
            <v>0</v>
          </cell>
        </row>
        <row r="427">
          <cell r="I427" t="str">
            <v>BJ</v>
          </cell>
          <cell r="J427">
            <v>0</v>
          </cell>
          <cell r="K427">
            <v>0</v>
          </cell>
          <cell r="L427">
            <v>0</v>
          </cell>
          <cell r="M427">
            <v>1</v>
          </cell>
          <cell r="N427">
            <v>2</v>
          </cell>
          <cell r="O427">
            <v>2</v>
          </cell>
          <cell r="P427">
            <v>0</v>
          </cell>
          <cell r="Q427">
            <v>0</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5</v>
          </cell>
          <cell r="AM427" t="str">
            <v>BJ</v>
          </cell>
          <cell r="AN427">
            <v>0</v>
          </cell>
          <cell r="AO427">
            <v>0</v>
          </cell>
          <cell r="AP427">
            <v>0</v>
          </cell>
          <cell r="AQ427">
            <v>2</v>
          </cell>
          <cell r="AR427">
            <v>2</v>
          </cell>
          <cell r="AS427">
            <v>1</v>
          </cell>
          <cell r="AT427">
            <v>0</v>
          </cell>
          <cell r="AU427">
            <v>0</v>
          </cell>
          <cell r="AV427">
            <v>0</v>
          </cell>
          <cell r="AW427">
            <v>0</v>
          </cell>
          <cell r="AX427">
            <v>0</v>
          </cell>
          <cell r="AY427">
            <v>0</v>
          </cell>
          <cell r="AZ427">
            <v>0</v>
          </cell>
          <cell r="BA427">
            <v>0</v>
          </cell>
          <cell r="BB427">
            <v>0</v>
          </cell>
          <cell r="BC427">
            <v>0</v>
          </cell>
          <cell r="BD427">
            <v>0</v>
          </cell>
          <cell r="BE427">
            <v>0</v>
          </cell>
          <cell r="BF427">
            <v>0</v>
          </cell>
          <cell r="BG427">
            <v>0</v>
          </cell>
          <cell r="BH427">
            <v>0</v>
          </cell>
          <cell r="BI427">
            <v>0</v>
          </cell>
          <cell r="BJ427">
            <v>0</v>
          </cell>
          <cell r="BK427">
            <v>0</v>
          </cell>
        </row>
        <row r="428">
          <cell r="I428" t="str">
            <v>BK</v>
          </cell>
          <cell r="J428">
            <v>0</v>
          </cell>
          <cell r="K428">
            <v>0</v>
          </cell>
          <cell r="L428">
            <v>0</v>
          </cell>
          <cell r="M428">
            <v>0</v>
          </cell>
          <cell r="N428">
            <v>2</v>
          </cell>
          <cell r="O428">
            <v>3</v>
          </cell>
          <cell r="P428">
            <v>2</v>
          </cell>
          <cell r="Q428">
            <v>2</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9</v>
          </cell>
          <cell r="AM428" t="str">
            <v>BK</v>
          </cell>
          <cell r="AN428">
            <v>0</v>
          </cell>
          <cell r="AO428">
            <v>0</v>
          </cell>
          <cell r="AP428">
            <v>0</v>
          </cell>
          <cell r="AQ428">
            <v>1</v>
          </cell>
          <cell r="AR428">
            <v>2</v>
          </cell>
          <cell r="AS428">
            <v>3</v>
          </cell>
          <cell r="AT428">
            <v>2</v>
          </cell>
          <cell r="AU428">
            <v>1</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row>
        <row r="429">
          <cell r="I429" t="str">
            <v>BM</v>
          </cell>
          <cell r="J429">
            <v>0</v>
          </cell>
          <cell r="K429">
            <v>0</v>
          </cell>
          <cell r="L429">
            <v>0</v>
          </cell>
          <cell r="M429">
            <v>0</v>
          </cell>
          <cell r="N429">
            <v>0</v>
          </cell>
          <cell r="O429">
            <v>0</v>
          </cell>
          <cell r="P429">
            <v>2</v>
          </cell>
          <cell r="Q429">
            <v>3</v>
          </cell>
          <cell r="R429">
            <v>2</v>
          </cell>
          <cell r="S429">
            <v>1</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8</v>
          </cell>
          <cell r="AM429" t="str">
            <v>BM</v>
          </cell>
          <cell r="AN429">
            <v>0</v>
          </cell>
          <cell r="AO429">
            <v>0</v>
          </cell>
          <cell r="AP429">
            <v>0</v>
          </cell>
          <cell r="AQ429">
            <v>0</v>
          </cell>
          <cell r="AR429">
            <v>0</v>
          </cell>
          <cell r="AS429">
            <v>1</v>
          </cell>
          <cell r="AT429">
            <v>2</v>
          </cell>
          <cell r="AU429">
            <v>3</v>
          </cell>
          <cell r="AV429">
            <v>2</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v>
          </cell>
          <cell r="BK429">
            <v>0</v>
          </cell>
        </row>
        <row r="430">
          <cell r="I430" t="str">
            <v>AK</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2</v>
          </cell>
          <cell r="AA430">
            <v>2</v>
          </cell>
          <cell r="AB430">
            <v>2</v>
          </cell>
          <cell r="AC430">
            <v>2</v>
          </cell>
          <cell r="AD430">
            <v>2</v>
          </cell>
          <cell r="AE430">
            <v>0</v>
          </cell>
          <cell r="AF430">
            <v>0</v>
          </cell>
          <cell r="AG430">
            <v>0</v>
          </cell>
          <cell r="AH430">
            <v>10</v>
          </cell>
          <cell r="AM430" t="str">
            <v>AK</v>
          </cell>
          <cell r="AN430">
            <v>0</v>
          </cell>
          <cell r="AO430">
            <v>0</v>
          </cell>
          <cell r="AP430">
            <v>0</v>
          </cell>
          <cell r="AQ430">
            <v>0</v>
          </cell>
          <cell r="AR430">
            <v>0</v>
          </cell>
          <cell r="AS430">
            <v>0</v>
          </cell>
          <cell r="AT430">
            <v>0</v>
          </cell>
          <cell r="AU430">
            <v>0</v>
          </cell>
          <cell r="AV430">
            <v>0</v>
          </cell>
          <cell r="AW430">
            <v>0</v>
          </cell>
          <cell r="AX430">
            <v>0</v>
          </cell>
          <cell r="AY430">
            <v>0</v>
          </cell>
          <cell r="AZ430">
            <v>0</v>
          </cell>
          <cell r="BA430">
            <v>0</v>
          </cell>
          <cell r="BB430">
            <v>0</v>
          </cell>
          <cell r="BC430">
            <v>0</v>
          </cell>
          <cell r="BD430">
            <v>2</v>
          </cell>
          <cell r="BE430">
            <v>3</v>
          </cell>
          <cell r="BF430">
            <v>2</v>
          </cell>
          <cell r="BG430">
            <v>2</v>
          </cell>
          <cell r="BH430">
            <v>1</v>
          </cell>
          <cell r="BI430">
            <v>0</v>
          </cell>
          <cell r="BJ430">
            <v>0</v>
          </cell>
          <cell r="BK430">
            <v>0</v>
          </cell>
        </row>
        <row r="431">
          <cell r="I431" t="str">
            <v>BH</v>
          </cell>
          <cell r="J431">
            <v>0</v>
          </cell>
          <cell r="K431">
            <v>0</v>
          </cell>
          <cell r="L431">
            <v>0</v>
          </cell>
          <cell r="M431">
            <v>0</v>
          </cell>
          <cell r="N431">
            <v>0</v>
          </cell>
          <cell r="O431">
            <v>0</v>
          </cell>
          <cell r="P431">
            <v>1</v>
          </cell>
          <cell r="Q431">
            <v>2</v>
          </cell>
          <cell r="R431">
            <v>2</v>
          </cell>
          <cell r="S431">
            <v>1</v>
          </cell>
          <cell r="T431">
            <v>0</v>
          </cell>
          <cell r="U431">
            <v>0</v>
          </cell>
          <cell r="V431">
            <v>0</v>
          </cell>
          <cell r="W431">
            <v>0</v>
          </cell>
          <cell r="X431">
            <v>0</v>
          </cell>
          <cell r="Y431">
            <v>0</v>
          </cell>
          <cell r="Z431">
            <v>0</v>
          </cell>
          <cell r="AA431">
            <v>0</v>
          </cell>
          <cell r="AB431">
            <v>0</v>
          </cell>
          <cell r="AC431">
            <v>0</v>
          </cell>
          <cell r="AD431">
            <v>0</v>
          </cell>
          <cell r="AE431">
            <v>0</v>
          </cell>
          <cell r="AF431">
            <v>0</v>
          </cell>
          <cell r="AG431">
            <v>0</v>
          </cell>
          <cell r="AH431">
            <v>6</v>
          </cell>
          <cell r="AM431" t="str">
            <v>BH</v>
          </cell>
          <cell r="AN431">
            <v>0</v>
          </cell>
          <cell r="AO431">
            <v>0</v>
          </cell>
          <cell r="AP431">
            <v>0</v>
          </cell>
          <cell r="AQ431">
            <v>0</v>
          </cell>
          <cell r="AR431">
            <v>0</v>
          </cell>
          <cell r="AS431">
            <v>0</v>
          </cell>
          <cell r="AT431">
            <v>2</v>
          </cell>
          <cell r="AU431">
            <v>2</v>
          </cell>
          <cell r="AV431">
            <v>2</v>
          </cell>
          <cell r="AW431">
            <v>0</v>
          </cell>
          <cell r="AX431">
            <v>0</v>
          </cell>
          <cell r="AY431">
            <v>0</v>
          </cell>
          <cell r="AZ431">
            <v>0</v>
          </cell>
          <cell r="BA431">
            <v>0</v>
          </cell>
          <cell r="BB431">
            <v>0</v>
          </cell>
          <cell r="BC431">
            <v>0</v>
          </cell>
          <cell r="BD431">
            <v>0</v>
          </cell>
          <cell r="BE431">
            <v>0</v>
          </cell>
          <cell r="BF431">
            <v>0</v>
          </cell>
          <cell r="BG431">
            <v>0</v>
          </cell>
          <cell r="BH431">
            <v>0</v>
          </cell>
          <cell r="BI431">
            <v>0</v>
          </cell>
          <cell r="BJ431">
            <v>0</v>
          </cell>
          <cell r="BK431">
            <v>0</v>
          </cell>
        </row>
        <row r="432">
          <cell r="I432" t="str">
            <v>BD</v>
          </cell>
          <cell r="J432">
            <v>0</v>
          </cell>
          <cell r="K432">
            <v>0</v>
          </cell>
          <cell r="L432">
            <v>0</v>
          </cell>
          <cell r="M432">
            <v>0</v>
          </cell>
          <cell r="N432">
            <v>0</v>
          </cell>
          <cell r="O432">
            <v>0</v>
          </cell>
          <cell r="P432">
            <v>0</v>
          </cell>
          <cell r="Q432">
            <v>0</v>
          </cell>
          <cell r="R432">
            <v>0</v>
          </cell>
          <cell r="S432">
            <v>1</v>
          </cell>
          <cell r="T432">
            <v>2</v>
          </cell>
          <cell r="U432">
            <v>2</v>
          </cell>
          <cell r="V432">
            <v>2</v>
          </cell>
          <cell r="W432">
            <v>0</v>
          </cell>
          <cell r="X432">
            <v>0</v>
          </cell>
          <cell r="Y432">
            <v>0</v>
          </cell>
          <cell r="Z432">
            <v>0</v>
          </cell>
          <cell r="AA432">
            <v>0</v>
          </cell>
          <cell r="AB432">
            <v>0</v>
          </cell>
          <cell r="AC432">
            <v>0</v>
          </cell>
          <cell r="AD432">
            <v>0</v>
          </cell>
          <cell r="AE432">
            <v>0</v>
          </cell>
          <cell r="AF432">
            <v>0</v>
          </cell>
          <cell r="AG432">
            <v>0</v>
          </cell>
          <cell r="AH432">
            <v>7</v>
          </cell>
          <cell r="AM432" t="str">
            <v>BD</v>
          </cell>
          <cell r="AN432">
            <v>0</v>
          </cell>
          <cell r="AO432">
            <v>0</v>
          </cell>
          <cell r="AP432">
            <v>0</v>
          </cell>
          <cell r="AQ432">
            <v>0</v>
          </cell>
          <cell r="AR432">
            <v>0</v>
          </cell>
          <cell r="AS432">
            <v>0</v>
          </cell>
          <cell r="AT432">
            <v>0</v>
          </cell>
          <cell r="AU432">
            <v>0</v>
          </cell>
          <cell r="AV432">
            <v>0</v>
          </cell>
          <cell r="AW432">
            <v>2</v>
          </cell>
          <cell r="AX432">
            <v>2</v>
          </cell>
          <cell r="AY432">
            <v>2</v>
          </cell>
          <cell r="AZ432">
            <v>1</v>
          </cell>
          <cell r="BA432">
            <v>0</v>
          </cell>
          <cell r="BB432">
            <v>0</v>
          </cell>
          <cell r="BC432">
            <v>0</v>
          </cell>
          <cell r="BD432">
            <v>0</v>
          </cell>
          <cell r="BE432">
            <v>0</v>
          </cell>
          <cell r="BF432">
            <v>0</v>
          </cell>
          <cell r="BG432">
            <v>0</v>
          </cell>
          <cell r="BH432">
            <v>0</v>
          </cell>
          <cell r="BI432">
            <v>0</v>
          </cell>
          <cell r="BJ432">
            <v>0</v>
          </cell>
          <cell r="BK432">
            <v>0</v>
          </cell>
        </row>
        <row r="433">
          <cell r="I433" t="str">
            <v>BO</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3</v>
          </cell>
          <cell r="Y433">
            <v>2</v>
          </cell>
          <cell r="Z433">
            <v>2</v>
          </cell>
          <cell r="AA433">
            <v>0</v>
          </cell>
          <cell r="AB433">
            <v>0</v>
          </cell>
          <cell r="AC433">
            <v>0</v>
          </cell>
          <cell r="AD433">
            <v>0</v>
          </cell>
          <cell r="AE433">
            <v>0</v>
          </cell>
          <cell r="AF433">
            <v>0</v>
          </cell>
          <cell r="AG433">
            <v>0</v>
          </cell>
          <cell r="AH433">
            <v>7</v>
          </cell>
          <cell r="AM433" t="str">
            <v>BO</v>
          </cell>
          <cell r="AN433">
            <v>0</v>
          </cell>
          <cell r="AO433">
            <v>0</v>
          </cell>
          <cell r="AP433">
            <v>0</v>
          </cell>
          <cell r="AQ433">
            <v>0</v>
          </cell>
          <cell r="AR433">
            <v>0</v>
          </cell>
          <cell r="AS433">
            <v>0</v>
          </cell>
          <cell r="AT433">
            <v>0</v>
          </cell>
          <cell r="AU433">
            <v>0</v>
          </cell>
          <cell r="AV433">
            <v>0</v>
          </cell>
          <cell r="AW433">
            <v>0</v>
          </cell>
          <cell r="AX433">
            <v>0</v>
          </cell>
          <cell r="AY433">
            <v>0</v>
          </cell>
          <cell r="AZ433">
            <v>0</v>
          </cell>
          <cell r="BA433">
            <v>1</v>
          </cell>
          <cell r="BB433">
            <v>2</v>
          </cell>
          <cell r="BC433">
            <v>3</v>
          </cell>
          <cell r="BD433">
            <v>1</v>
          </cell>
          <cell r="BE433">
            <v>0</v>
          </cell>
          <cell r="BF433">
            <v>0</v>
          </cell>
          <cell r="BG433">
            <v>0</v>
          </cell>
          <cell r="BH433">
            <v>0</v>
          </cell>
          <cell r="BI433">
            <v>0</v>
          </cell>
          <cell r="BJ433">
            <v>0</v>
          </cell>
          <cell r="BK433">
            <v>0</v>
          </cell>
        </row>
        <row r="434">
          <cell r="I434" t="str">
            <v>BL</v>
          </cell>
          <cell r="J434">
            <v>0</v>
          </cell>
          <cell r="K434">
            <v>0</v>
          </cell>
          <cell r="L434">
            <v>0</v>
          </cell>
          <cell r="M434">
            <v>0</v>
          </cell>
          <cell r="N434">
            <v>0</v>
          </cell>
          <cell r="O434">
            <v>0</v>
          </cell>
          <cell r="P434">
            <v>0</v>
          </cell>
          <cell r="Q434">
            <v>2</v>
          </cell>
          <cell r="R434">
            <v>2</v>
          </cell>
          <cell r="S434">
            <v>1</v>
          </cell>
          <cell r="T434">
            <v>0</v>
          </cell>
          <cell r="U434">
            <v>0</v>
          </cell>
          <cell r="V434">
            <v>0</v>
          </cell>
          <cell r="W434">
            <v>0</v>
          </cell>
          <cell r="X434">
            <v>0</v>
          </cell>
          <cell r="Y434">
            <v>0</v>
          </cell>
          <cell r="Z434">
            <v>0</v>
          </cell>
          <cell r="AA434">
            <v>0</v>
          </cell>
          <cell r="AB434">
            <v>0</v>
          </cell>
          <cell r="AC434">
            <v>0</v>
          </cell>
          <cell r="AD434">
            <v>0</v>
          </cell>
          <cell r="AE434">
            <v>0</v>
          </cell>
          <cell r="AF434">
            <v>0</v>
          </cell>
          <cell r="AG434">
            <v>0</v>
          </cell>
          <cell r="AH434">
            <v>5</v>
          </cell>
          <cell r="AM434" t="str">
            <v>BL</v>
          </cell>
          <cell r="AN434">
            <v>0</v>
          </cell>
          <cell r="AO434">
            <v>0</v>
          </cell>
          <cell r="AP434">
            <v>0</v>
          </cell>
          <cell r="AQ434">
            <v>0</v>
          </cell>
          <cell r="AR434">
            <v>0</v>
          </cell>
          <cell r="AS434">
            <v>0</v>
          </cell>
          <cell r="AT434">
            <v>0</v>
          </cell>
          <cell r="AU434">
            <v>3</v>
          </cell>
          <cell r="AV434">
            <v>2</v>
          </cell>
          <cell r="AW434">
            <v>0</v>
          </cell>
          <cell r="AX434">
            <v>0</v>
          </cell>
          <cell r="AY434">
            <v>0</v>
          </cell>
          <cell r="AZ434">
            <v>0</v>
          </cell>
          <cell r="BA434">
            <v>0</v>
          </cell>
          <cell r="BB434">
            <v>0</v>
          </cell>
          <cell r="BC434">
            <v>0</v>
          </cell>
          <cell r="BD434">
            <v>0</v>
          </cell>
          <cell r="BE434">
            <v>0</v>
          </cell>
          <cell r="BF434">
            <v>0</v>
          </cell>
          <cell r="BG434">
            <v>0</v>
          </cell>
          <cell r="BH434">
            <v>0</v>
          </cell>
          <cell r="BI434">
            <v>0</v>
          </cell>
          <cell r="BJ434">
            <v>0</v>
          </cell>
          <cell r="BK434">
            <v>0</v>
          </cell>
        </row>
        <row r="435">
          <cell r="I435" t="str">
            <v>BP</v>
          </cell>
          <cell r="J435">
            <v>0</v>
          </cell>
          <cell r="K435">
            <v>0</v>
          </cell>
          <cell r="L435">
            <v>0</v>
          </cell>
          <cell r="M435">
            <v>0</v>
          </cell>
          <cell r="N435">
            <v>0</v>
          </cell>
          <cell r="O435">
            <v>0</v>
          </cell>
          <cell r="P435">
            <v>0</v>
          </cell>
          <cell r="Q435">
            <v>0</v>
          </cell>
          <cell r="R435">
            <v>0</v>
          </cell>
          <cell r="S435">
            <v>0</v>
          </cell>
          <cell r="T435">
            <v>0</v>
          </cell>
          <cell r="U435">
            <v>0</v>
          </cell>
          <cell r="V435">
            <v>0</v>
          </cell>
          <cell r="W435">
            <v>2</v>
          </cell>
          <cell r="X435">
            <v>2</v>
          </cell>
          <cell r="Y435">
            <v>3</v>
          </cell>
          <cell r="Z435">
            <v>0</v>
          </cell>
          <cell r="AA435">
            <v>0</v>
          </cell>
          <cell r="AB435">
            <v>0</v>
          </cell>
          <cell r="AC435">
            <v>0</v>
          </cell>
          <cell r="AD435">
            <v>0</v>
          </cell>
          <cell r="AE435">
            <v>0</v>
          </cell>
          <cell r="AF435">
            <v>0</v>
          </cell>
          <cell r="AG435">
            <v>0</v>
          </cell>
          <cell r="AH435">
            <v>7</v>
          </cell>
          <cell r="AM435" t="str">
            <v>BP</v>
          </cell>
          <cell r="AN435">
            <v>0</v>
          </cell>
          <cell r="AO435">
            <v>0</v>
          </cell>
          <cell r="AP435">
            <v>0</v>
          </cell>
          <cell r="AQ435">
            <v>0</v>
          </cell>
          <cell r="AR435">
            <v>0</v>
          </cell>
          <cell r="AS435">
            <v>0</v>
          </cell>
          <cell r="AT435">
            <v>0</v>
          </cell>
          <cell r="AU435">
            <v>0</v>
          </cell>
          <cell r="AV435">
            <v>0</v>
          </cell>
          <cell r="AW435">
            <v>0</v>
          </cell>
          <cell r="AX435">
            <v>0</v>
          </cell>
          <cell r="AY435">
            <v>0</v>
          </cell>
          <cell r="AZ435">
            <v>1</v>
          </cell>
          <cell r="BA435">
            <v>2</v>
          </cell>
          <cell r="BB435">
            <v>2</v>
          </cell>
          <cell r="BC435">
            <v>2</v>
          </cell>
          <cell r="BD435">
            <v>0</v>
          </cell>
          <cell r="BE435">
            <v>0</v>
          </cell>
          <cell r="BF435">
            <v>0</v>
          </cell>
          <cell r="BG435">
            <v>0</v>
          </cell>
          <cell r="BH435">
            <v>0</v>
          </cell>
          <cell r="BI435">
            <v>0</v>
          </cell>
          <cell r="BJ435">
            <v>0</v>
          </cell>
          <cell r="BK435">
            <v>0</v>
          </cell>
        </row>
        <row r="436">
          <cell r="I436" t="str">
            <v>BI</v>
          </cell>
          <cell r="J436">
            <v>0</v>
          </cell>
          <cell r="K436">
            <v>0</v>
          </cell>
          <cell r="L436">
            <v>0</v>
          </cell>
          <cell r="M436">
            <v>0</v>
          </cell>
          <cell r="N436">
            <v>0</v>
          </cell>
          <cell r="O436">
            <v>0</v>
          </cell>
          <cell r="P436">
            <v>0</v>
          </cell>
          <cell r="Q436">
            <v>0</v>
          </cell>
          <cell r="R436">
            <v>0</v>
          </cell>
          <cell r="S436">
            <v>0</v>
          </cell>
          <cell r="T436">
            <v>0</v>
          </cell>
          <cell r="U436">
            <v>0</v>
          </cell>
          <cell r="V436">
            <v>0</v>
          </cell>
          <cell r="W436">
            <v>2</v>
          </cell>
          <cell r="X436">
            <v>2</v>
          </cell>
          <cell r="Y436">
            <v>2</v>
          </cell>
          <cell r="Z436">
            <v>0</v>
          </cell>
          <cell r="AA436">
            <v>0</v>
          </cell>
          <cell r="AB436">
            <v>0</v>
          </cell>
          <cell r="AC436">
            <v>0</v>
          </cell>
          <cell r="AD436">
            <v>0</v>
          </cell>
          <cell r="AE436">
            <v>0</v>
          </cell>
          <cell r="AF436">
            <v>0</v>
          </cell>
          <cell r="AG436">
            <v>0</v>
          </cell>
          <cell r="AH436">
            <v>6</v>
          </cell>
          <cell r="AM436" t="str">
            <v>BI</v>
          </cell>
          <cell r="AN436">
            <v>0</v>
          </cell>
          <cell r="AO436">
            <v>0</v>
          </cell>
          <cell r="AP436">
            <v>0</v>
          </cell>
          <cell r="AQ436">
            <v>0</v>
          </cell>
          <cell r="AR436">
            <v>0</v>
          </cell>
          <cell r="AS436">
            <v>0</v>
          </cell>
          <cell r="AT436">
            <v>0</v>
          </cell>
          <cell r="AU436">
            <v>0</v>
          </cell>
          <cell r="AV436">
            <v>0</v>
          </cell>
          <cell r="AW436">
            <v>0</v>
          </cell>
          <cell r="AX436">
            <v>0</v>
          </cell>
          <cell r="AY436">
            <v>0</v>
          </cell>
          <cell r="AZ436">
            <v>1</v>
          </cell>
          <cell r="BA436">
            <v>2</v>
          </cell>
          <cell r="BB436">
            <v>2</v>
          </cell>
          <cell r="BC436">
            <v>1</v>
          </cell>
          <cell r="BD436">
            <v>0</v>
          </cell>
          <cell r="BE436">
            <v>0</v>
          </cell>
          <cell r="BF436">
            <v>0</v>
          </cell>
          <cell r="BG436">
            <v>0</v>
          </cell>
          <cell r="BH436">
            <v>0</v>
          </cell>
          <cell r="BI436">
            <v>0</v>
          </cell>
          <cell r="BJ436">
            <v>0</v>
          </cell>
          <cell r="BK436">
            <v>0</v>
          </cell>
        </row>
        <row r="437">
          <cell r="I437" t="str">
            <v>BN</v>
          </cell>
          <cell r="J437">
            <v>0</v>
          </cell>
          <cell r="K437">
            <v>0</v>
          </cell>
          <cell r="L437">
            <v>0</v>
          </cell>
          <cell r="M437">
            <v>0</v>
          </cell>
          <cell r="N437">
            <v>0</v>
          </cell>
          <cell r="O437">
            <v>0</v>
          </cell>
          <cell r="P437">
            <v>0</v>
          </cell>
          <cell r="Q437">
            <v>0</v>
          </cell>
          <cell r="R437">
            <v>0</v>
          </cell>
          <cell r="S437">
            <v>0</v>
          </cell>
          <cell r="T437">
            <v>0</v>
          </cell>
          <cell r="U437">
            <v>0</v>
          </cell>
          <cell r="V437">
            <v>0</v>
          </cell>
          <cell r="W437">
            <v>2</v>
          </cell>
          <cell r="X437">
            <v>2</v>
          </cell>
          <cell r="Y437">
            <v>1</v>
          </cell>
          <cell r="Z437">
            <v>0</v>
          </cell>
          <cell r="AA437">
            <v>0</v>
          </cell>
          <cell r="AB437">
            <v>0</v>
          </cell>
          <cell r="AC437">
            <v>0</v>
          </cell>
          <cell r="AD437">
            <v>0</v>
          </cell>
          <cell r="AE437">
            <v>0</v>
          </cell>
          <cell r="AF437">
            <v>0</v>
          </cell>
          <cell r="AG437">
            <v>0</v>
          </cell>
          <cell r="AH437">
            <v>5</v>
          </cell>
          <cell r="AM437" t="str">
            <v>BN</v>
          </cell>
          <cell r="AN437">
            <v>0</v>
          </cell>
          <cell r="AO437">
            <v>0</v>
          </cell>
          <cell r="AP437">
            <v>0</v>
          </cell>
          <cell r="AQ437">
            <v>0</v>
          </cell>
          <cell r="AR437">
            <v>0</v>
          </cell>
          <cell r="AS437">
            <v>0</v>
          </cell>
          <cell r="AT437">
            <v>0</v>
          </cell>
          <cell r="AU437">
            <v>0</v>
          </cell>
          <cell r="AV437">
            <v>0</v>
          </cell>
          <cell r="AW437">
            <v>0</v>
          </cell>
          <cell r="AX437">
            <v>0</v>
          </cell>
          <cell r="AY437">
            <v>0</v>
          </cell>
          <cell r="AZ437">
            <v>1</v>
          </cell>
          <cell r="BA437">
            <v>2</v>
          </cell>
          <cell r="BB437">
            <v>2</v>
          </cell>
          <cell r="BC437">
            <v>0</v>
          </cell>
          <cell r="BD437">
            <v>0</v>
          </cell>
          <cell r="BE437">
            <v>0</v>
          </cell>
          <cell r="BF437">
            <v>0</v>
          </cell>
          <cell r="BG437">
            <v>0</v>
          </cell>
          <cell r="BH437">
            <v>0</v>
          </cell>
          <cell r="BI437">
            <v>0</v>
          </cell>
          <cell r="BJ437">
            <v>0</v>
          </cell>
          <cell r="BK437">
            <v>0</v>
          </cell>
        </row>
        <row r="438">
          <cell r="I438" t="str">
            <v>BR</v>
          </cell>
          <cell r="J438">
            <v>0</v>
          </cell>
          <cell r="K438">
            <v>0</v>
          </cell>
          <cell r="L438">
            <v>0</v>
          </cell>
          <cell r="M438">
            <v>0</v>
          </cell>
          <cell r="N438">
            <v>0</v>
          </cell>
          <cell r="O438">
            <v>0</v>
          </cell>
          <cell r="P438">
            <v>0</v>
          </cell>
          <cell r="Q438">
            <v>0</v>
          </cell>
          <cell r="R438">
            <v>0</v>
          </cell>
          <cell r="S438">
            <v>1</v>
          </cell>
          <cell r="T438">
            <v>2</v>
          </cell>
          <cell r="U438">
            <v>2</v>
          </cell>
          <cell r="V438">
            <v>2</v>
          </cell>
          <cell r="W438">
            <v>2</v>
          </cell>
          <cell r="X438">
            <v>0</v>
          </cell>
          <cell r="Y438">
            <v>0</v>
          </cell>
          <cell r="Z438">
            <v>0</v>
          </cell>
          <cell r="AA438">
            <v>0</v>
          </cell>
          <cell r="AB438">
            <v>0</v>
          </cell>
          <cell r="AC438">
            <v>0</v>
          </cell>
          <cell r="AD438">
            <v>0</v>
          </cell>
          <cell r="AE438">
            <v>0</v>
          </cell>
          <cell r="AF438">
            <v>0</v>
          </cell>
          <cell r="AG438">
            <v>0</v>
          </cell>
          <cell r="AH438">
            <v>9</v>
          </cell>
          <cell r="AM438" t="str">
            <v>BR</v>
          </cell>
          <cell r="AN438">
            <v>0</v>
          </cell>
          <cell r="AO438">
            <v>0</v>
          </cell>
          <cell r="AP438">
            <v>0</v>
          </cell>
          <cell r="AQ438">
            <v>0</v>
          </cell>
          <cell r="AR438">
            <v>0</v>
          </cell>
          <cell r="AS438">
            <v>0</v>
          </cell>
          <cell r="AT438">
            <v>0</v>
          </cell>
          <cell r="AU438">
            <v>0</v>
          </cell>
          <cell r="AV438">
            <v>0</v>
          </cell>
          <cell r="AW438">
            <v>2</v>
          </cell>
          <cell r="AX438">
            <v>2</v>
          </cell>
          <cell r="AY438">
            <v>2</v>
          </cell>
          <cell r="AZ438">
            <v>2</v>
          </cell>
          <cell r="BA438">
            <v>1</v>
          </cell>
          <cell r="BB438">
            <v>0</v>
          </cell>
          <cell r="BC438">
            <v>0</v>
          </cell>
          <cell r="BD438">
            <v>0</v>
          </cell>
          <cell r="BE438">
            <v>0</v>
          </cell>
          <cell r="BF438">
            <v>0</v>
          </cell>
          <cell r="BG438">
            <v>0</v>
          </cell>
          <cell r="BH438">
            <v>0</v>
          </cell>
          <cell r="BI438">
            <v>0</v>
          </cell>
          <cell r="BJ438">
            <v>0</v>
          </cell>
          <cell r="BK438">
            <v>0</v>
          </cell>
        </row>
        <row r="439">
          <cell r="I439" t="str">
            <v>INY-E</v>
          </cell>
          <cell r="J439">
            <v>0</v>
          </cell>
          <cell r="K439">
            <v>0</v>
          </cell>
          <cell r="L439">
            <v>0</v>
          </cell>
          <cell r="M439">
            <v>0</v>
          </cell>
          <cell r="N439">
            <v>0</v>
          </cell>
          <cell r="O439">
            <v>0</v>
          </cell>
          <cell r="P439">
            <v>0</v>
          </cell>
          <cell r="Q439">
            <v>1</v>
          </cell>
          <cell r="R439">
            <v>0</v>
          </cell>
          <cell r="S439">
            <v>0</v>
          </cell>
          <cell r="T439">
            <v>0</v>
          </cell>
          <cell r="U439">
            <v>0</v>
          </cell>
          <cell r="V439">
            <v>0</v>
          </cell>
          <cell r="W439">
            <v>0</v>
          </cell>
          <cell r="X439">
            <v>0</v>
          </cell>
          <cell r="Y439">
            <v>0</v>
          </cell>
          <cell r="Z439">
            <v>0</v>
          </cell>
          <cell r="AA439">
            <v>0</v>
          </cell>
          <cell r="AB439">
            <v>0</v>
          </cell>
          <cell r="AC439">
            <v>0</v>
          </cell>
          <cell r="AD439">
            <v>0</v>
          </cell>
          <cell r="AE439">
            <v>0</v>
          </cell>
          <cell r="AF439">
            <v>0</v>
          </cell>
          <cell r="AG439">
            <v>0</v>
          </cell>
          <cell r="AH439">
            <v>1</v>
          </cell>
          <cell r="AM439" t="str">
            <v>INY-E</v>
          </cell>
          <cell r="AN439">
            <v>0</v>
          </cell>
          <cell r="AO439">
            <v>0</v>
          </cell>
          <cell r="AP439">
            <v>0</v>
          </cell>
          <cell r="AQ439">
            <v>0</v>
          </cell>
          <cell r="AR439">
            <v>0</v>
          </cell>
          <cell r="AS439">
            <v>0</v>
          </cell>
          <cell r="AT439">
            <v>1</v>
          </cell>
          <cell r="AU439">
            <v>0</v>
          </cell>
          <cell r="AV439">
            <v>0</v>
          </cell>
          <cell r="AW439">
            <v>0</v>
          </cell>
          <cell r="AX439">
            <v>0</v>
          </cell>
          <cell r="AY439">
            <v>0</v>
          </cell>
          <cell r="AZ439">
            <v>0</v>
          </cell>
          <cell r="BA439">
            <v>0</v>
          </cell>
          <cell r="BB439">
            <v>0</v>
          </cell>
          <cell r="BC439">
            <v>0</v>
          </cell>
          <cell r="BD439">
            <v>0</v>
          </cell>
          <cell r="BE439">
            <v>0</v>
          </cell>
          <cell r="BF439">
            <v>0</v>
          </cell>
          <cell r="BG439">
            <v>0</v>
          </cell>
          <cell r="BH439">
            <v>0</v>
          </cell>
          <cell r="BI439">
            <v>0</v>
          </cell>
          <cell r="BJ439">
            <v>0</v>
          </cell>
          <cell r="BK439">
            <v>0</v>
          </cell>
        </row>
        <row r="440">
          <cell r="I440" t="str">
            <v>INY-F</v>
          </cell>
          <cell r="J440">
            <v>0</v>
          </cell>
          <cell r="K440">
            <v>0</v>
          </cell>
          <cell r="L440">
            <v>0</v>
          </cell>
          <cell r="M440">
            <v>0</v>
          </cell>
          <cell r="N440">
            <v>0</v>
          </cell>
          <cell r="O440">
            <v>0</v>
          </cell>
          <cell r="P440">
            <v>0</v>
          </cell>
          <cell r="Q440">
            <v>1</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cell r="AF440">
            <v>0</v>
          </cell>
          <cell r="AG440">
            <v>0</v>
          </cell>
          <cell r="AH440">
            <v>1</v>
          </cell>
          <cell r="AM440" t="str">
            <v>INY-F</v>
          </cell>
          <cell r="AN440">
            <v>0</v>
          </cell>
          <cell r="AO440">
            <v>0</v>
          </cell>
          <cell r="AP440">
            <v>0</v>
          </cell>
          <cell r="AQ440">
            <v>0</v>
          </cell>
          <cell r="AR440">
            <v>0</v>
          </cell>
          <cell r="AS440">
            <v>0</v>
          </cell>
          <cell r="AT440">
            <v>0</v>
          </cell>
          <cell r="AU440">
            <v>1</v>
          </cell>
          <cell r="AV440">
            <v>0</v>
          </cell>
          <cell r="AW440">
            <v>0</v>
          </cell>
          <cell r="AX440">
            <v>0</v>
          </cell>
          <cell r="AY440">
            <v>0</v>
          </cell>
          <cell r="AZ440">
            <v>0</v>
          </cell>
          <cell r="BA440">
            <v>0</v>
          </cell>
          <cell r="BB440">
            <v>0</v>
          </cell>
          <cell r="BC440">
            <v>0</v>
          </cell>
          <cell r="BD440">
            <v>0</v>
          </cell>
          <cell r="BE440">
            <v>0</v>
          </cell>
          <cell r="BF440">
            <v>0</v>
          </cell>
          <cell r="BG440">
            <v>0</v>
          </cell>
          <cell r="BH440">
            <v>0</v>
          </cell>
          <cell r="BI440">
            <v>0</v>
          </cell>
          <cell r="BJ440">
            <v>0</v>
          </cell>
          <cell r="BK440">
            <v>0</v>
          </cell>
        </row>
        <row r="441">
          <cell r="I441" t="str">
            <v>INY-G</v>
          </cell>
          <cell r="J441">
            <v>0</v>
          </cell>
          <cell r="K441">
            <v>0</v>
          </cell>
          <cell r="L441">
            <v>0</v>
          </cell>
          <cell r="M441">
            <v>0</v>
          </cell>
          <cell r="N441">
            <v>0</v>
          </cell>
          <cell r="O441">
            <v>0</v>
          </cell>
          <cell r="P441">
            <v>0</v>
          </cell>
          <cell r="Q441">
            <v>0</v>
          </cell>
          <cell r="R441">
            <v>1</v>
          </cell>
          <cell r="S441">
            <v>0</v>
          </cell>
          <cell r="T441">
            <v>0</v>
          </cell>
          <cell r="U441">
            <v>0</v>
          </cell>
          <cell r="V441">
            <v>0</v>
          </cell>
          <cell r="W441">
            <v>0</v>
          </cell>
          <cell r="X441">
            <v>0</v>
          </cell>
          <cell r="Y441">
            <v>0</v>
          </cell>
          <cell r="Z441">
            <v>0</v>
          </cell>
          <cell r="AA441">
            <v>0</v>
          </cell>
          <cell r="AB441">
            <v>0</v>
          </cell>
          <cell r="AC441">
            <v>0</v>
          </cell>
          <cell r="AD441">
            <v>0</v>
          </cell>
          <cell r="AE441">
            <v>0</v>
          </cell>
          <cell r="AF441">
            <v>0</v>
          </cell>
          <cell r="AG441">
            <v>0</v>
          </cell>
          <cell r="AH441">
            <v>1</v>
          </cell>
          <cell r="AM441" t="str">
            <v>INY-G</v>
          </cell>
          <cell r="AN441">
            <v>0</v>
          </cell>
          <cell r="AO441">
            <v>0</v>
          </cell>
          <cell r="AP441">
            <v>0</v>
          </cell>
          <cell r="AQ441">
            <v>0</v>
          </cell>
          <cell r="AR441">
            <v>0</v>
          </cell>
          <cell r="AS441">
            <v>0</v>
          </cell>
          <cell r="AT441">
            <v>0</v>
          </cell>
          <cell r="AU441">
            <v>1</v>
          </cell>
          <cell r="AV441">
            <v>0</v>
          </cell>
          <cell r="AW441">
            <v>0</v>
          </cell>
          <cell r="AX441">
            <v>0</v>
          </cell>
          <cell r="AY441">
            <v>0</v>
          </cell>
          <cell r="AZ441">
            <v>0</v>
          </cell>
          <cell r="BA441">
            <v>0</v>
          </cell>
          <cell r="BB441">
            <v>0</v>
          </cell>
          <cell r="BC441">
            <v>0</v>
          </cell>
          <cell r="BD441">
            <v>0</v>
          </cell>
          <cell r="BE441">
            <v>0</v>
          </cell>
          <cell r="BF441">
            <v>0</v>
          </cell>
          <cell r="BG441">
            <v>0</v>
          </cell>
          <cell r="BH441">
            <v>0</v>
          </cell>
          <cell r="BI441">
            <v>0</v>
          </cell>
          <cell r="BJ441">
            <v>0</v>
          </cell>
          <cell r="BK441">
            <v>0</v>
          </cell>
        </row>
        <row r="442">
          <cell r="I442" t="str">
            <v>PH10</v>
          </cell>
          <cell r="J442">
            <v>0</v>
          </cell>
          <cell r="K442">
            <v>0</v>
          </cell>
          <cell r="L442">
            <v>2</v>
          </cell>
          <cell r="M442">
            <v>2</v>
          </cell>
          <cell r="N442">
            <v>2</v>
          </cell>
          <cell r="O442">
            <v>0</v>
          </cell>
          <cell r="P442">
            <v>0</v>
          </cell>
          <cell r="Q442">
            <v>0</v>
          </cell>
          <cell r="R442">
            <v>0</v>
          </cell>
          <cell r="S442">
            <v>0</v>
          </cell>
          <cell r="T442">
            <v>0</v>
          </cell>
          <cell r="U442">
            <v>0</v>
          </cell>
          <cell r="V442">
            <v>0</v>
          </cell>
          <cell r="W442">
            <v>0</v>
          </cell>
          <cell r="X442">
            <v>0</v>
          </cell>
          <cell r="Y442">
            <v>0</v>
          </cell>
          <cell r="Z442">
            <v>0</v>
          </cell>
          <cell r="AA442">
            <v>0</v>
          </cell>
          <cell r="AB442">
            <v>0</v>
          </cell>
          <cell r="AC442">
            <v>0</v>
          </cell>
          <cell r="AD442">
            <v>0</v>
          </cell>
          <cell r="AE442">
            <v>0</v>
          </cell>
          <cell r="AF442">
            <v>0</v>
          </cell>
          <cell r="AG442">
            <v>0</v>
          </cell>
          <cell r="AH442">
            <v>6</v>
          </cell>
          <cell r="AM442" t="str">
            <v>PH10</v>
          </cell>
          <cell r="AN442">
            <v>0</v>
          </cell>
          <cell r="AO442">
            <v>1</v>
          </cell>
          <cell r="AP442">
            <v>2</v>
          </cell>
          <cell r="AQ442">
            <v>2</v>
          </cell>
          <cell r="AR442">
            <v>1</v>
          </cell>
          <cell r="AS442">
            <v>0</v>
          </cell>
          <cell r="AT442">
            <v>0</v>
          </cell>
          <cell r="AU442">
            <v>0</v>
          </cell>
          <cell r="AV442">
            <v>0</v>
          </cell>
          <cell r="AW442">
            <v>0</v>
          </cell>
          <cell r="AX442">
            <v>0</v>
          </cell>
          <cell r="AY442">
            <v>0</v>
          </cell>
          <cell r="AZ442">
            <v>0</v>
          </cell>
          <cell r="BA442">
            <v>0</v>
          </cell>
          <cell r="BB442">
            <v>0</v>
          </cell>
          <cell r="BC442">
            <v>0</v>
          </cell>
          <cell r="BD442">
            <v>0</v>
          </cell>
          <cell r="BE442">
            <v>0</v>
          </cell>
          <cell r="BF442">
            <v>0</v>
          </cell>
          <cell r="BG442">
            <v>0</v>
          </cell>
          <cell r="BH442">
            <v>0</v>
          </cell>
          <cell r="BI442">
            <v>0</v>
          </cell>
          <cell r="BJ442">
            <v>0</v>
          </cell>
          <cell r="BK442">
            <v>0</v>
          </cell>
        </row>
        <row r="443">
          <cell r="I443" t="str">
            <v>BS</v>
          </cell>
          <cell r="J443">
            <v>0</v>
          </cell>
          <cell r="K443">
            <v>0</v>
          </cell>
          <cell r="L443">
            <v>0</v>
          </cell>
          <cell r="M443">
            <v>0</v>
          </cell>
          <cell r="N443">
            <v>0</v>
          </cell>
          <cell r="O443">
            <v>0</v>
          </cell>
          <cell r="P443">
            <v>1</v>
          </cell>
          <cell r="Q443">
            <v>2</v>
          </cell>
          <cell r="R443">
            <v>2</v>
          </cell>
          <cell r="S443">
            <v>3</v>
          </cell>
          <cell r="T443">
            <v>0</v>
          </cell>
          <cell r="U443">
            <v>0</v>
          </cell>
          <cell r="V443">
            <v>0</v>
          </cell>
          <cell r="W443">
            <v>0</v>
          </cell>
          <cell r="X443">
            <v>0</v>
          </cell>
          <cell r="Y443">
            <v>0</v>
          </cell>
          <cell r="Z443">
            <v>0</v>
          </cell>
          <cell r="AA443">
            <v>0</v>
          </cell>
          <cell r="AB443">
            <v>0</v>
          </cell>
          <cell r="AC443">
            <v>0</v>
          </cell>
          <cell r="AD443">
            <v>0</v>
          </cell>
          <cell r="AE443">
            <v>0</v>
          </cell>
          <cell r="AF443">
            <v>0</v>
          </cell>
          <cell r="AG443">
            <v>0</v>
          </cell>
          <cell r="AH443">
            <v>8</v>
          </cell>
          <cell r="AM443" t="str">
            <v>BS</v>
          </cell>
          <cell r="AN443">
            <v>0</v>
          </cell>
          <cell r="AO443">
            <v>0</v>
          </cell>
          <cell r="AP443">
            <v>0</v>
          </cell>
          <cell r="AQ443">
            <v>0</v>
          </cell>
          <cell r="AR443">
            <v>0</v>
          </cell>
          <cell r="AS443">
            <v>0</v>
          </cell>
          <cell r="AT443">
            <v>2</v>
          </cell>
          <cell r="AU443">
            <v>2</v>
          </cell>
          <cell r="AV443">
            <v>2</v>
          </cell>
          <cell r="AW443">
            <v>2</v>
          </cell>
          <cell r="AX443">
            <v>0</v>
          </cell>
          <cell r="AY443">
            <v>0</v>
          </cell>
          <cell r="AZ443">
            <v>0</v>
          </cell>
          <cell r="BA443">
            <v>0</v>
          </cell>
          <cell r="BB443">
            <v>0</v>
          </cell>
          <cell r="BC443">
            <v>0</v>
          </cell>
          <cell r="BD443">
            <v>0</v>
          </cell>
          <cell r="BE443">
            <v>0</v>
          </cell>
          <cell r="BF443">
            <v>0</v>
          </cell>
          <cell r="BG443">
            <v>0</v>
          </cell>
          <cell r="BH443">
            <v>0</v>
          </cell>
          <cell r="BI443">
            <v>0</v>
          </cell>
          <cell r="BJ443">
            <v>0</v>
          </cell>
          <cell r="BK443">
            <v>0</v>
          </cell>
        </row>
        <row r="444">
          <cell r="I444" t="str">
            <v>AH2</v>
          </cell>
          <cell r="J444">
            <v>0</v>
          </cell>
          <cell r="K444">
            <v>0</v>
          </cell>
          <cell r="L444">
            <v>0</v>
          </cell>
          <cell r="M444">
            <v>1</v>
          </cell>
          <cell r="N444">
            <v>2</v>
          </cell>
          <cell r="O444">
            <v>2</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cell r="AF444">
            <v>0</v>
          </cell>
          <cell r="AG444">
            <v>0</v>
          </cell>
          <cell r="AH444">
            <v>5</v>
          </cell>
          <cell r="AM444" t="str">
            <v>AH2</v>
          </cell>
          <cell r="AN444">
            <v>0</v>
          </cell>
          <cell r="AO444">
            <v>0</v>
          </cell>
          <cell r="AP444">
            <v>0</v>
          </cell>
          <cell r="AQ444">
            <v>2</v>
          </cell>
          <cell r="AR444">
            <v>2</v>
          </cell>
          <cell r="AS444">
            <v>1</v>
          </cell>
          <cell r="AT444">
            <v>0</v>
          </cell>
          <cell r="AU444">
            <v>0</v>
          </cell>
          <cell r="AV444">
            <v>0</v>
          </cell>
          <cell r="AW444">
            <v>0</v>
          </cell>
          <cell r="AX444">
            <v>0</v>
          </cell>
          <cell r="AY444">
            <v>0</v>
          </cell>
          <cell r="AZ444">
            <v>0</v>
          </cell>
          <cell r="BA444">
            <v>0</v>
          </cell>
          <cell r="BB444">
            <v>0</v>
          </cell>
          <cell r="BC444">
            <v>0</v>
          </cell>
          <cell r="BD444">
            <v>0</v>
          </cell>
          <cell r="BE444">
            <v>0</v>
          </cell>
          <cell r="BF444">
            <v>0</v>
          </cell>
          <cell r="BG444">
            <v>0</v>
          </cell>
          <cell r="BH444">
            <v>0</v>
          </cell>
          <cell r="BI444">
            <v>0</v>
          </cell>
          <cell r="BJ444">
            <v>0</v>
          </cell>
          <cell r="BK444">
            <v>0</v>
          </cell>
        </row>
        <row r="445">
          <cell r="I445" t="str">
            <v>AJ</v>
          </cell>
          <cell r="J445">
            <v>0</v>
          </cell>
          <cell r="K445">
            <v>0</v>
          </cell>
          <cell r="L445">
            <v>0</v>
          </cell>
          <cell r="M445">
            <v>0</v>
          </cell>
          <cell r="N445">
            <v>1</v>
          </cell>
          <cell r="O445">
            <v>2</v>
          </cell>
          <cell r="P445">
            <v>0</v>
          </cell>
          <cell r="Q445">
            <v>0</v>
          </cell>
          <cell r="R445">
            <v>0</v>
          </cell>
          <cell r="S445">
            <v>0</v>
          </cell>
          <cell r="T445">
            <v>0</v>
          </cell>
          <cell r="U445">
            <v>0</v>
          </cell>
          <cell r="V445">
            <v>0</v>
          </cell>
          <cell r="W445">
            <v>0</v>
          </cell>
          <cell r="X445">
            <v>0</v>
          </cell>
          <cell r="Y445">
            <v>0</v>
          </cell>
          <cell r="Z445">
            <v>0</v>
          </cell>
          <cell r="AA445">
            <v>0</v>
          </cell>
          <cell r="AB445">
            <v>0</v>
          </cell>
          <cell r="AC445">
            <v>0</v>
          </cell>
          <cell r="AD445">
            <v>0</v>
          </cell>
          <cell r="AE445">
            <v>0</v>
          </cell>
          <cell r="AF445">
            <v>0</v>
          </cell>
          <cell r="AG445">
            <v>0</v>
          </cell>
          <cell r="AH445">
            <v>3</v>
          </cell>
          <cell r="AM445" t="str">
            <v>AJ</v>
          </cell>
          <cell r="AN445">
            <v>0</v>
          </cell>
          <cell r="AO445">
            <v>0</v>
          </cell>
          <cell r="AP445">
            <v>0</v>
          </cell>
          <cell r="AQ445">
            <v>0</v>
          </cell>
          <cell r="AR445">
            <v>2</v>
          </cell>
          <cell r="AS445">
            <v>1</v>
          </cell>
          <cell r="AT445">
            <v>0</v>
          </cell>
          <cell r="AU445">
            <v>0</v>
          </cell>
          <cell r="AV445">
            <v>0</v>
          </cell>
          <cell r="AW445">
            <v>0</v>
          </cell>
          <cell r="AX445">
            <v>0</v>
          </cell>
          <cell r="AY445">
            <v>0</v>
          </cell>
          <cell r="AZ445">
            <v>0</v>
          </cell>
          <cell r="BA445">
            <v>0</v>
          </cell>
          <cell r="BB445">
            <v>0</v>
          </cell>
          <cell r="BC445">
            <v>0</v>
          </cell>
          <cell r="BD445">
            <v>0</v>
          </cell>
          <cell r="BE445">
            <v>0</v>
          </cell>
          <cell r="BF445">
            <v>0</v>
          </cell>
          <cell r="BG445">
            <v>0</v>
          </cell>
          <cell r="BH445">
            <v>0</v>
          </cell>
          <cell r="BI445">
            <v>0</v>
          </cell>
          <cell r="BJ445">
            <v>0</v>
          </cell>
          <cell r="BK445">
            <v>0</v>
          </cell>
        </row>
        <row r="446">
          <cell r="I446" t="str">
            <v>AN2</v>
          </cell>
          <cell r="J446">
            <v>0</v>
          </cell>
          <cell r="K446">
            <v>0</v>
          </cell>
          <cell r="L446">
            <v>0</v>
          </cell>
          <cell r="M446">
            <v>0</v>
          </cell>
          <cell r="N446">
            <v>0</v>
          </cell>
          <cell r="O446">
            <v>0</v>
          </cell>
          <cell r="P446">
            <v>1</v>
          </cell>
          <cell r="Q446">
            <v>0</v>
          </cell>
          <cell r="R446">
            <v>0</v>
          </cell>
          <cell r="S446">
            <v>0</v>
          </cell>
          <cell r="T446">
            <v>0</v>
          </cell>
          <cell r="U446">
            <v>0</v>
          </cell>
          <cell r="V446">
            <v>0</v>
          </cell>
          <cell r="W446">
            <v>0</v>
          </cell>
          <cell r="X446">
            <v>0</v>
          </cell>
          <cell r="Y446">
            <v>0</v>
          </cell>
          <cell r="Z446">
            <v>0</v>
          </cell>
          <cell r="AA446">
            <v>0</v>
          </cell>
          <cell r="AB446">
            <v>0</v>
          </cell>
          <cell r="AC446">
            <v>0</v>
          </cell>
          <cell r="AD446">
            <v>0</v>
          </cell>
          <cell r="AE446">
            <v>0</v>
          </cell>
          <cell r="AF446">
            <v>0</v>
          </cell>
          <cell r="AG446">
            <v>0</v>
          </cell>
          <cell r="AH446">
            <v>1</v>
          </cell>
          <cell r="AM446" t="str">
            <v>AN2</v>
          </cell>
          <cell r="AN446">
            <v>0</v>
          </cell>
          <cell r="AO446">
            <v>0</v>
          </cell>
          <cell r="AP446">
            <v>0</v>
          </cell>
          <cell r="AQ446">
            <v>0</v>
          </cell>
          <cell r="AR446">
            <v>0</v>
          </cell>
          <cell r="AS446">
            <v>1</v>
          </cell>
          <cell r="AT446">
            <v>0</v>
          </cell>
          <cell r="AU446">
            <v>0</v>
          </cell>
          <cell r="AV446">
            <v>0</v>
          </cell>
          <cell r="AW446">
            <v>0</v>
          </cell>
          <cell r="AX446">
            <v>0</v>
          </cell>
          <cell r="AY446">
            <v>0</v>
          </cell>
          <cell r="AZ446">
            <v>0</v>
          </cell>
          <cell r="BA446">
            <v>0</v>
          </cell>
          <cell r="BB446">
            <v>0</v>
          </cell>
          <cell r="BC446">
            <v>0</v>
          </cell>
          <cell r="BD446">
            <v>0</v>
          </cell>
          <cell r="BE446">
            <v>0</v>
          </cell>
          <cell r="BF446">
            <v>0</v>
          </cell>
          <cell r="BG446">
            <v>0</v>
          </cell>
          <cell r="BH446">
            <v>0</v>
          </cell>
          <cell r="BI446">
            <v>0</v>
          </cell>
          <cell r="BJ446">
            <v>0</v>
          </cell>
          <cell r="BK446">
            <v>0</v>
          </cell>
        </row>
        <row r="447">
          <cell r="I447" t="str">
            <v>Y</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1</v>
          </cell>
          <cell r="AA447">
            <v>0</v>
          </cell>
          <cell r="AB447">
            <v>0</v>
          </cell>
          <cell r="AC447">
            <v>0</v>
          </cell>
          <cell r="AD447">
            <v>0</v>
          </cell>
          <cell r="AE447">
            <v>0</v>
          </cell>
          <cell r="AF447">
            <v>0</v>
          </cell>
          <cell r="AG447">
            <v>0</v>
          </cell>
          <cell r="AH447">
            <v>1</v>
          </cell>
          <cell r="AM447" t="str">
            <v>Y</v>
          </cell>
          <cell r="AN447">
            <v>0</v>
          </cell>
          <cell r="AO447">
            <v>0</v>
          </cell>
          <cell r="AP447">
            <v>0</v>
          </cell>
          <cell r="AQ447">
            <v>0</v>
          </cell>
          <cell r="AR447">
            <v>0</v>
          </cell>
          <cell r="AS447">
            <v>0</v>
          </cell>
          <cell r="AT447">
            <v>0</v>
          </cell>
          <cell r="AU447">
            <v>0</v>
          </cell>
          <cell r="AV447">
            <v>0</v>
          </cell>
          <cell r="AW447">
            <v>0</v>
          </cell>
          <cell r="AX447">
            <v>0</v>
          </cell>
          <cell r="AY447">
            <v>0</v>
          </cell>
          <cell r="AZ447">
            <v>0</v>
          </cell>
          <cell r="BA447">
            <v>0</v>
          </cell>
          <cell r="BB447">
            <v>0</v>
          </cell>
          <cell r="BC447">
            <v>1</v>
          </cell>
          <cell r="BD447">
            <v>0</v>
          </cell>
          <cell r="BE447">
            <v>0</v>
          </cell>
          <cell r="BF447">
            <v>0</v>
          </cell>
          <cell r="BG447">
            <v>0</v>
          </cell>
          <cell r="BH447">
            <v>0</v>
          </cell>
          <cell r="BI447">
            <v>0</v>
          </cell>
          <cell r="BJ447">
            <v>0</v>
          </cell>
          <cell r="BK447">
            <v>0</v>
          </cell>
        </row>
        <row r="448">
          <cell r="I448" t="str">
            <v>W</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1</v>
          </cell>
          <cell r="AA448">
            <v>0</v>
          </cell>
          <cell r="AB448">
            <v>0</v>
          </cell>
          <cell r="AC448">
            <v>0</v>
          </cell>
          <cell r="AD448">
            <v>0</v>
          </cell>
          <cell r="AE448">
            <v>0</v>
          </cell>
          <cell r="AF448">
            <v>0</v>
          </cell>
          <cell r="AG448">
            <v>0</v>
          </cell>
          <cell r="AH448">
            <v>1</v>
          </cell>
          <cell r="AM448" t="str">
            <v>W</v>
          </cell>
          <cell r="AN448">
            <v>0</v>
          </cell>
          <cell r="AO448">
            <v>0</v>
          </cell>
          <cell r="AP448">
            <v>0</v>
          </cell>
          <cell r="AQ448">
            <v>0</v>
          </cell>
          <cell r="AR448">
            <v>0</v>
          </cell>
          <cell r="AS448">
            <v>0</v>
          </cell>
          <cell r="AT448">
            <v>0</v>
          </cell>
          <cell r="AU448">
            <v>0</v>
          </cell>
          <cell r="AV448">
            <v>0</v>
          </cell>
          <cell r="AW448">
            <v>0</v>
          </cell>
          <cell r="AX448">
            <v>0</v>
          </cell>
          <cell r="AY448">
            <v>0</v>
          </cell>
          <cell r="AZ448">
            <v>0</v>
          </cell>
          <cell r="BA448">
            <v>0</v>
          </cell>
          <cell r="BB448">
            <v>0</v>
          </cell>
          <cell r="BC448">
            <v>1</v>
          </cell>
          <cell r="BD448">
            <v>0</v>
          </cell>
          <cell r="BE448">
            <v>0</v>
          </cell>
          <cell r="BF448">
            <v>0</v>
          </cell>
          <cell r="BG448">
            <v>0</v>
          </cell>
          <cell r="BH448">
            <v>0</v>
          </cell>
          <cell r="BI448">
            <v>0</v>
          </cell>
          <cell r="BJ448">
            <v>0</v>
          </cell>
          <cell r="BK448">
            <v>0</v>
          </cell>
        </row>
        <row r="449">
          <cell r="I449" t="str">
            <v>AA</v>
          </cell>
          <cell r="J449">
            <v>0</v>
          </cell>
          <cell r="K449">
            <v>0</v>
          </cell>
          <cell r="L449">
            <v>0</v>
          </cell>
          <cell r="M449">
            <v>0</v>
          </cell>
          <cell r="N449">
            <v>0</v>
          </cell>
          <cell r="O449">
            <v>0</v>
          </cell>
          <cell r="P449">
            <v>0</v>
          </cell>
          <cell r="Q449">
            <v>0</v>
          </cell>
          <cell r="R449">
            <v>1</v>
          </cell>
          <cell r="S449">
            <v>0</v>
          </cell>
          <cell r="T449">
            <v>0</v>
          </cell>
          <cell r="U449">
            <v>0</v>
          </cell>
          <cell r="V449">
            <v>0</v>
          </cell>
          <cell r="W449">
            <v>0</v>
          </cell>
          <cell r="X449">
            <v>0</v>
          </cell>
          <cell r="Y449">
            <v>0</v>
          </cell>
          <cell r="Z449">
            <v>0</v>
          </cell>
          <cell r="AA449">
            <v>0</v>
          </cell>
          <cell r="AB449">
            <v>0</v>
          </cell>
          <cell r="AC449">
            <v>0</v>
          </cell>
          <cell r="AD449">
            <v>0</v>
          </cell>
          <cell r="AE449">
            <v>0</v>
          </cell>
          <cell r="AF449">
            <v>0</v>
          </cell>
          <cell r="AG449">
            <v>0</v>
          </cell>
          <cell r="AH449">
            <v>1</v>
          </cell>
          <cell r="AM449" t="str">
            <v>AA</v>
          </cell>
          <cell r="AN449">
            <v>0</v>
          </cell>
          <cell r="AO449">
            <v>0</v>
          </cell>
          <cell r="AP449">
            <v>0</v>
          </cell>
          <cell r="AQ449">
            <v>0</v>
          </cell>
          <cell r="AR449">
            <v>0</v>
          </cell>
          <cell r="AS449">
            <v>0</v>
          </cell>
          <cell r="AT449">
            <v>0</v>
          </cell>
          <cell r="AU449">
            <v>0</v>
          </cell>
          <cell r="AV449">
            <v>1</v>
          </cell>
          <cell r="AW449">
            <v>0</v>
          </cell>
          <cell r="AX449">
            <v>0</v>
          </cell>
          <cell r="AY449">
            <v>0</v>
          </cell>
          <cell r="AZ449">
            <v>0</v>
          </cell>
          <cell r="BA449">
            <v>0</v>
          </cell>
          <cell r="BB449">
            <v>0</v>
          </cell>
          <cell r="BC449">
            <v>0</v>
          </cell>
          <cell r="BD449">
            <v>0</v>
          </cell>
          <cell r="BE449">
            <v>0</v>
          </cell>
          <cell r="BF449">
            <v>0</v>
          </cell>
          <cell r="BG449">
            <v>0</v>
          </cell>
          <cell r="BH449">
            <v>0</v>
          </cell>
          <cell r="BI449">
            <v>0</v>
          </cell>
          <cell r="BJ449">
            <v>0</v>
          </cell>
          <cell r="BK449">
            <v>0</v>
          </cell>
        </row>
        <row r="450">
          <cell r="I450" t="str">
            <v>A</v>
          </cell>
          <cell r="J450">
            <v>0</v>
          </cell>
          <cell r="K450">
            <v>0</v>
          </cell>
          <cell r="L450">
            <v>0</v>
          </cell>
          <cell r="M450">
            <v>0</v>
          </cell>
          <cell r="N450">
            <v>0</v>
          </cell>
          <cell r="O450">
            <v>0</v>
          </cell>
          <cell r="P450">
            <v>0</v>
          </cell>
          <cell r="Q450">
            <v>2</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cell r="AF450">
            <v>0</v>
          </cell>
          <cell r="AG450">
            <v>0</v>
          </cell>
          <cell r="AH450">
            <v>2</v>
          </cell>
          <cell r="AM450" t="str">
            <v>A</v>
          </cell>
          <cell r="AN450">
            <v>0</v>
          </cell>
          <cell r="AO450">
            <v>0</v>
          </cell>
          <cell r="AP450">
            <v>0</v>
          </cell>
          <cell r="AQ450">
            <v>0</v>
          </cell>
          <cell r="AR450">
            <v>0</v>
          </cell>
          <cell r="AS450">
            <v>0</v>
          </cell>
          <cell r="AT450">
            <v>0</v>
          </cell>
          <cell r="AU450">
            <v>2</v>
          </cell>
          <cell r="AV450">
            <v>0</v>
          </cell>
          <cell r="AW450">
            <v>0</v>
          </cell>
          <cell r="AX450">
            <v>0</v>
          </cell>
          <cell r="AY450">
            <v>0</v>
          </cell>
          <cell r="AZ450">
            <v>0</v>
          </cell>
          <cell r="BA450">
            <v>0</v>
          </cell>
          <cell r="BB450">
            <v>0</v>
          </cell>
          <cell r="BC450">
            <v>0</v>
          </cell>
          <cell r="BD450">
            <v>0</v>
          </cell>
          <cell r="BE450">
            <v>0</v>
          </cell>
          <cell r="BF450">
            <v>0</v>
          </cell>
          <cell r="BG450">
            <v>0</v>
          </cell>
          <cell r="BH450">
            <v>0</v>
          </cell>
          <cell r="BI450">
            <v>0</v>
          </cell>
          <cell r="BJ450">
            <v>0</v>
          </cell>
          <cell r="BK450">
            <v>0</v>
          </cell>
        </row>
        <row r="451">
          <cell r="I451" t="str">
            <v>AY</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0</v>
          </cell>
          <cell r="Y451">
            <v>0</v>
          </cell>
          <cell r="Z451">
            <v>0</v>
          </cell>
          <cell r="AA451">
            <v>1</v>
          </cell>
          <cell r="AB451">
            <v>2</v>
          </cell>
          <cell r="AC451">
            <v>2</v>
          </cell>
          <cell r="AD451">
            <v>2</v>
          </cell>
          <cell r="AE451">
            <v>1</v>
          </cell>
          <cell r="AF451">
            <v>0</v>
          </cell>
          <cell r="AG451">
            <v>0</v>
          </cell>
          <cell r="AH451">
            <v>8</v>
          </cell>
          <cell r="AM451" t="str">
            <v>AY</v>
          </cell>
          <cell r="AN451">
            <v>0</v>
          </cell>
          <cell r="AO451">
            <v>0</v>
          </cell>
          <cell r="AP451">
            <v>0</v>
          </cell>
          <cell r="AQ451">
            <v>0</v>
          </cell>
          <cell r="AR451">
            <v>0</v>
          </cell>
          <cell r="AS451">
            <v>0</v>
          </cell>
          <cell r="AT451">
            <v>0</v>
          </cell>
          <cell r="AU451">
            <v>0</v>
          </cell>
          <cell r="AV451">
            <v>0</v>
          </cell>
          <cell r="AW451">
            <v>0</v>
          </cell>
          <cell r="AX451">
            <v>0</v>
          </cell>
          <cell r="AY451">
            <v>0</v>
          </cell>
          <cell r="AZ451">
            <v>0</v>
          </cell>
          <cell r="BA451">
            <v>0</v>
          </cell>
          <cell r="BB451">
            <v>0</v>
          </cell>
          <cell r="BC451">
            <v>0</v>
          </cell>
          <cell r="BD451">
            <v>0</v>
          </cell>
          <cell r="BE451">
            <v>1</v>
          </cell>
          <cell r="BF451">
            <v>3</v>
          </cell>
          <cell r="BG451">
            <v>2</v>
          </cell>
          <cell r="BH451">
            <v>2</v>
          </cell>
          <cell r="BI451">
            <v>0</v>
          </cell>
          <cell r="BJ451">
            <v>0</v>
          </cell>
          <cell r="BK451">
            <v>0</v>
          </cell>
        </row>
        <row r="452">
          <cell r="I452" t="str">
            <v>AZ</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1</v>
          </cell>
          <cell r="Z452">
            <v>2</v>
          </cell>
          <cell r="AA452">
            <v>2</v>
          </cell>
          <cell r="AB452">
            <v>3</v>
          </cell>
          <cell r="AC452">
            <v>0</v>
          </cell>
          <cell r="AD452">
            <v>0</v>
          </cell>
          <cell r="AE452">
            <v>0</v>
          </cell>
          <cell r="AF452">
            <v>0</v>
          </cell>
          <cell r="AG452">
            <v>0</v>
          </cell>
          <cell r="AH452">
            <v>8</v>
          </cell>
          <cell r="AM452" t="str">
            <v>AZ</v>
          </cell>
          <cell r="AN452">
            <v>0</v>
          </cell>
          <cell r="AO452">
            <v>0</v>
          </cell>
          <cell r="AP452">
            <v>0</v>
          </cell>
          <cell r="AQ452">
            <v>0</v>
          </cell>
          <cell r="AR452">
            <v>0</v>
          </cell>
          <cell r="AS452">
            <v>0</v>
          </cell>
          <cell r="AT452">
            <v>0</v>
          </cell>
          <cell r="AU452">
            <v>0</v>
          </cell>
          <cell r="AV452">
            <v>0</v>
          </cell>
          <cell r="AW452">
            <v>0</v>
          </cell>
          <cell r="AX452">
            <v>0</v>
          </cell>
          <cell r="AY452">
            <v>0</v>
          </cell>
          <cell r="AZ452">
            <v>0</v>
          </cell>
          <cell r="BA452">
            <v>0</v>
          </cell>
          <cell r="BB452">
            <v>0</v>
          </cell>
          <cell r="BC452">
            <v>2</v>
          </cell>
          <cell r="BD452">
            <v>2</v>
          </cell>
          <cell r="BE452">
            <v>2</v>
          </cell>
          <cell r="BF452">
            <v>2</v>
          </cell>
          <cell r="BG452">
            <v>0</v>
          </cell>
          <cell r="BH452">
            <v>0</v>
          </cell>
          <cell r="BI452">
            <v>0</v>
          </cell>
          <cell r="BJ452">
            <v>0</v>
          </cell>
          <cell r="BK452">
            <v>0</v>
          </cell>
        </row>
        <row r="453">
          <cell r="I453" t="str">
            <v>BA</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1</v>
          </cell>
          <cell r="Y453">
            <v>2</v>
          </cell>
          <cell r="Z453">
            <v>2</v>
          </cell>
          <cell r="AA453">
            <v>3</v>
          </cell>
          <cell r="AB453">
            <v>1</v>
          </cell>
          <cell r="AC453">
            <v>0</v>
          </cell>
          <cell r="AD453">
            <v>0</v>
          </cell>
          <cell r="AE453">
            <v>0</v>
          </cell>
          <cell r="AF453">
            <v>0</v>
          </cell>
          <cell r="AG453">
            <v>0</v>
          </cell>
          <cell r="AH453">
            <v>9</v>
          </cell>
          <cell r="AM453" t="str">
            <v>BA</v>
          </cell>
          <cell r="AN453">
            <v>0</v>
          </cell>
          <cell r="AO453">
            <v>0</v>
          </cell>
          <cell r="AP453">
            <v>0</v>
          </cell>
          <cell r="AQ453">
            <v>0</v>
          </cell>
          <cell r="AR453">
            <v>0</v>
          </cell>
          <cell r="AS453">
            <v>0</v>
          </cell>
          <cell r="AT453">
            <v>0</v>
          </cell>
          <cell r="AU453">
            <v>0</v>
          </cell>
          <cell r="AV453">
            <v>0</v>
          </cell>
          <cell r="AW453">
            <v>0</v>
          </cell>
          <cell r="AX453">
            <v>0</v>
          </cell>
          <cell r="AY453">
            <v>0</v>
          </cell>
          <cell r="AZ453">
            <v>0</v>
          </cell>
          <cell r="BA453">
            <v>0</v>
          </cell>
          <cell r="BB453">
            <v>2</v>
          </cell>
          <cell r="BC453">
            <v>2</v>
          </cell>
          <cell r="BD453">
            <v>2</v>
          </cell>
          <cell r="BE453">
            <v>2</v>
          </cell>
          <cell r="BF453">
            <v>1</v>
          </cell>
          <cell r="BG453">
            <v>0</v>
          </cell>
          <cell r="BH453">
            <v>0</v>
          </cell>
          <cell r="BI453">
            <v>0</v>
          </cell>
          <cell r="BJ453">
            <v>0</v>
          </cell>
          <cell r="BK453">
            <v>0</v>
          </cell>
        </row>
        <row r="454">
          <cell r="I454" t="str">
            <v>AS</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3</v>
          </cell>
          <cell r="AA454">
            <v>1</v>
          </cell>
          <cell r="AB454">
            <v>0</v>
          </cell>
          <cell r="AC454">
            <v>0</v>
          </cell>
          <cell r="AD454">
            <v>0</v>
          </cell>
          <cell r="AE454">
            <v>0</v>
          </cell>
          <cell r="AF454">
            <v>0</v>
          </cell>
          <cell r="AG454">
            <v>0</v>
          </cell>
          <cell r="AH454">
            <v>4</v>
          </cell>
          <cell r="AM454" t="str">
            <v>AS</v>
          </cell>
          <cell r="AN454">
            <v>0</v>
          </cell>
          <cell r="AO454">
            <v>0</v>
          </cell>
          <cell r="AP454">
            <v>0</v>
          </cell>
          <cell r="AQ454">
            <v>0</v>
          </cell>
          <cell r="AR454">
            <v>0</v>
          </cell>
          <cell r="AS454">
            <v>0</v>
          </cell>
          <cell r="AT454">
            <v>0</v>
          </cell>
          <cell r="AU454">
            <v>0</v>
          </cell>
          <cell r="AV454">
            <v>0</v>
          </cell>
          <cell r="AW454">
            <v>0</v>
          </cell>
          <cell r="AX454">
            <v>0</v>
          </cell>
          <cell r="AY454">
            <v>0</v>
          </cell>
          <cell r="AZ454">
            <v>0</v>
          </cell>
          <cell r="BA454">
            <v>0</v>
          </cell>
          <cell r="BB454">
            <v>0</v>
          </cell>
          <cell r="BC454">
            <v>1</v>
          </cell>
          <cell r="BD454">
            <v>2</v>
          </cell>
          <cell r="BE454">
            <v>1</v>
          </cell>
          <cell r="BF454">
            <v>0</v>
          </cell>
          <cell r="BG454">
            <v>0</v>
          </cell>
          <cell r="BH454">
            <v>0</v>
          </cell>
          <cell r="BI454">
            <v>0</v>
          </cell>
          <cell r="BJ454">
            <v>0</v>
          </cell>
          <cell r="BK454">
            <v>0</v>
          </cell>
        </row>
        <row r="455">
          <cell r="I455" t="str">
            <v>AR</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1</v>
          </cell>
          <cell r="AA455">
            <v>2</v>
          </cell>
          <cell r="AB455">
            <v>2</v>
          </cell>
          <cell r="AC455">
            <v>3</v>
          </cell>
          <cell r="AD455">
            <v>1</v>
          </cell>
          <cell r="AE455">
            <v>0</v>
          </cell>
          <cell r="AF455">
            <v>0</v>
          </cell>
          <cell r="AG455">
            <v>0</v>
          </cell>
          <cell r="AH455">
            <v>9</v>
          </cell>
          <cell r="AM455" t="str">
            <v>AR</v>
          </cell>
          <cell r="AN455">
            <v>0</v>
          </cell>
          <cell r="AO455">
            <v>0</v>
          </cell>
          <cell r="AP455">
            <v>0</v>
          </cell>
          <cell r="AQ455">
            <v>0</v>
          </cell>
          <cell r="AR455">
            <v>0</v>
          </cell>
          <cell r="AS455">
            <v>0</v>
          </cell>
          <cell r="AT455">
            <v>0</v>
          </cell>
          <cell r="AU455">
            <v>0</v>
          </cell>
          <cell r="AV455">
            <v>0</v>
          </cell>
          <cell r="AW455">
            <v>0</v>
          </cell>
          <cell r="AX455">
            <v>0</v>
          </cell>
          <cell r="AY455">
            <v>0</v>
          </cell>
          <cell r="AZ455">
            <v>0</v>
          </cell>
          <cell r="BA455">
            <v>0</v>
          </cell>
          <cell r="BB455">
            <v>0</v>
          </cell>
          <cell r="BC455">
            <v>0</v>
          </cell>
          <cell r="BD455">
            <v>2</v>
          </cell>
          <cell r="BE455">
            <v>2</v>
          </cell>
          <cell r="BF455">
            <v>2</v>
          </cell>
          <cell r="BG455">
            <v>3</v>
          </cell>
          <cell r="BH455">
            <v>0</v>
          </cell>
          <cell r="BI455">
            <v>0</v>
          </cell>
          <cell r="BJ455">
            <v>0</v>
          </cell>
          <cell r="BK455">
            <v>0</v>
          </cell>
        </row>
        <row r="456">
          <cell r="I456" t="str">
            <v>AQ</v>
          </cell>
          <cell r="J456">
            <v>0</v>
          </cell>
          <cell r="K456">
            <v>0</v>
          </cell>
          <cell r="L456">
            <v>0</v>
          </cell>
          <cell r="M456">
            <v>0</v>
          </cell>
          <cell r="N456">
            <v>0</v>
          </cell>
          <cell r="O456">
            <v>0</v>
          </cell>
          <cell r="P456">
            <v>0</v>
          </cell>
          <cell r="Q456">
            <v>0</v>
          </cell>
          <cell r="R456">
            <v>0</v>
          </cell>
          <cell r="S456">
            <v>0</v>
          </cell>
          <cell r="T456">
            <v>0</v>
          </cell>
          <cell r="U456">
            <v>0</v>
          </cell>
          <cell r="V456">
            <v>2</v>
          </cell>
          <cell r="W456">
            <v>2</v>
          </cell>
          <cell r="X456">
            <v>2</v>
          </cell>
          <cell r="Y456">
            <v>2</v>
          </cell>
          <cell r="Z456">
            <v>0</v>
          </cell>
          <cell r="AA456">
            <v>0</v>
          </cell>
          <cell r="AB456">
            <v>0</v>
          </cell>
          <cell r="AC456">
            <v>0</v>
          </cell>
          <cell r="AD456">
            <v>0</v>
          </cell>
          <cell r="AE456">
            <v>0</v>
          </cell>
          <cell r="AF456">
            <v>0</v>
          </cell>
          <cell r="AG456">
            <v>0</v>
          </cell>
          <cell r="AH456">
            <v>8</v>
          </cell>
          <cell r="AM456" t="str">
            <v>AQ</v>
          </cell>
          <cell r="AN456">
            <v>0</v>
          </cell>
          <cell r="AO456">
            <v>0</v>
          </cell>
          <cell r="AP456">
            <v>0</v>
          </cell>
          <cell r="AQ456">
            <v>0</v>
          </cell>
          <cell r="AR456">
            <v>0</v>
          </cell>
          <cell r="AS456">
            <v>0</v>
          </cell>
          <cell r="AT456">
            <v>0</v>
          </cell>
          <cell r="AU456">
            <v>0</v>
          </cell>
          <cell r="AV456">
            <v>0</v>
          </cell>
          <cell r="AW456">
            <v>0</v>
          </cell>
          <cell r="AX456">
            <v>0</v>
          </cell>
          <cell r="AY456">
            <v>1</v>
          </cell>
          <cell r="AZ456">
            <v>2</v>
          </cell>
          <cell r="BA456">
            <v>2</v>
          </cell>
          <cell r="BB456">
            <v>2</v>
          </cell>
          <cell r="BC456">
            <v>1</v>
          </cell>
          <cell r="BD456">
            <v>0</v>
          </cell>
          <cell r="BE456">
            <v>0</v>
          </cell>
          <cell r="BF456">
            <v>0</v>
          </cell>
          <cell r="BG456">
            <v>0</v>
          </cell>
          <cell r="BH456">
            <v>0</v>
          </cell>
          <cell r="BI456">
            <v>0</v>
          </cell>
          <cell r="BJ456">
            <v>0</v>
          </cell>
          <cell r="BK456">
            <v>0</v>
          </cell>
        </row>
        <row r="457">
          <cell r="I457" t="str">
            <v>AM</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1</v>
          </cell>
          <cell r="Y457">
            <v>2</v>
          </cell>
          <cell r="Z457">
            <v>0</v>
          </cell>
          <cell r="AA457">
            <v>0</v>
          </cell>
          <cell r="AB457">
            <v>0</v>
          </cell>
          <cell r="AC457">
            <v>0</v>
          </cell>
          <cell r="AD457">
            <v>0</v>
          </cell>
          <cell r="AE457">
            <v>0</v>
          </cell>
          <cell r="AF457">
            <v>0</v>
          </cell>
          <cell r="AG457">
            <v>0</v>
          </cell>
          <cell r="AH457">
            <v>3</v>
          </cell>
          <cell r="AM457" t="str">
            <v>AM</v>
          </cell>
          <cell r="AN457">
            <v>0</v>
          </cell>
          <cell r="AO457">
            <v>0</v>
          </cell>
          <cell r="AP457">
            <v>0</v>
          </cell>
          <cell r="AQ457">
            <v>0</v>
          </cell>
          <cell r="AR457">
            <v>0</v>
          </cell>
          <cell r="AS457">
            <v>0</v>
          </cell>
          <cell r="AT457">
            <v>0</v>
          </cell>
          <cell r="AU457">
            <v>0</v>
          </cell>
          <cell r="AV457">
            <v>0</v>
          </cell>
          <cell r="AW457">
            <v>0</v>
          </cell>
          <cell r="AX457">
            <v>0</v>
          </cell>
          <cell r="AY457">
            <v>0</v>
          </cell>
          <cell r="AZ457">
            <v>0</v>
          </cell>
          <cell r="BA457">
            <v>0</v>
          </cell>
          <cell r="BB457">
            <v>2</v>
          </cell>
          <cell r="BC457">
            <v>1</v>
          </cell>
          <cell r="BD457">
            <v>0</v>
          </cell>
          <cell r="BE457">
            <v>0</v>
          </cell>
          <cell r="BF457">
            <v>0</v>
          </cell>
          <cell r="BG457">
            <v>0</v>
          </cell>
          <cell r="BH457">
            <v>0</v>
          </cell>
          <cell r="BI457">
            <v>0</v>
          </cell>
          <cell r="BJ457">
            <v>0</v>
          </cell>
          <cell r="BK457">
            <v>0</v>
          </cell>
        </row>
        <row r="458">
          <cell r="I458" t="str">
            <v>AI</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2</v>
          </cell>
          <cell r="Y458">
            <v>2</v>
          </cell>
          <cell r="Z458">
            <v>3</v>
          </cell>
          <cell r="AA458">
            <v>1</v>
          </cell>
          <cell r="AB458">
            <v>0</v>
          </cell>
          <cell r="AC458">
            <v>0</v>
          </cell>
          <cell r="AD458">
            <v>0</v>
          </cell>
          <cell r="AE458">
            <v>0</v>
          </cell>
          <cell r="AF458">
            <v>0</v>
          </cell>
          <cell r="AG458">
            <v>0</v>
          </cell>
          <cell r="AH458">
            <v>8</v>
          </cell>
          <cell r="AM458" t="str">
            <v>AI</v>
          </cell>
          <cell r="AN458">
            <v>0</v>
          </cell>
          <cell r="AO458">
            <v>0</v>
          </cell>
          <cell r="AP458">
            <v>0</v>
          </cell>
          <cell r="AQ458">
            <v>0</v>
          </cell>
          <cell r="AR458">
            <v>0</v>
          </cell>
          <cell r="AS458">
            <v>0</v>
          </cell>
          <cell r="AT458">
            <v>0</v>
          </cell>
          <cell r="AU458">
            <v>0</v>
          </cell>
          <cell r="AV458">
            <v>0</v>
          </cell>
          <cell r="AW458">
            <v>0</v>
          </cell>
          <cell r="AX458">
            <v>0</v>
          </cell>
          <cell r="AY458">
            <v>0</v>
          </cell>
          <cell r="AZ458">
            <v>0</v>
          </cell>
          <cell r="BA458">
            <v>1</v>
          </cell>
          <cell r="BB458">
            <v>2</v>
          </cell>
          <cell r="BC458">
            <v>2</v>
          </cell>
          <cell r="BD458">
            <v>2</v>
          </cell>
          <cell r="BE458">
            <v>1</v>
          </cell>
          <cell r="BF458">
            <v>0</v>
          </cell>
          <cell r="BG458">
            <v>0</v>
          </cell>
          <cell r="BH458">
            <v>0</v>
          </cell>
          <cell r="BI458">
            <v>0</v>
          </cell>
          <cell r="BJ458">
            <v>0</v>
          </cell>
          <cell r="BK458">
            <v>0</v>
          </cell>
        </row>
        <row r="459">
          <cell r="I459" t="str">
            <v>AD</v>
          </cell>
          <cell r="J459">
            <v>0</v>
          </cell>
          <cell r="K459">
            <v>0</v>
          </cell>
          <cell r="L459">
            <v>0</v>
          </cell>
          <cell r="M459">
            <v>0</v>
          </cell>
          <cell r="N459">
            <v>0</v>
          </cell>
          <cell r="O459">
            <v>0</v>
          </cell>
          <cell r="P459">
            <v>0</v>
          </cell>
          <cell r="Q459">
            <v>0</v>
          </cell>
          <cell r="R459">
            <v>0</v>
          </cell>
          <cell r="S459">
            <v>0</v>
          </cell>
          <cell r="T459">
            <v>1</v>
          </cell>
          <cell r="U459">
            <v>2</v>
          </cell>
          <cell r="V459">
            <v>2</v>
          </cell>
          <cell r="W459">
            <v>2</v>
          </cell>
          <cell r="X459">
            <v>1</v>
          </cell>
          <cell r="Y459">
            <v>0</v>
          </cell>
          <cell r="Z459">
            <v>0</v>
          </cell>
          <cell r="AA459">
            <v>0</v>
          </cell>
          <cell r="AB459">
            <v>0</v>
          </cell>
          <cell r="AC459">
            <v>0</v>
          </cell>
          <cell r="AD459">
            <v>0</v>
          </cell>
          <cell r="AE459">
            <v>0</v>
          </cell>
          <cell r="AF459">
            <v>0</v>
          </cell>
          <cell r="AG459">
            <v>0</v>
          </cell>
          <cell r="AH459">
            <v>8</v>
          </cell>
          <cell r="AM459" t="str">
            <v>AD</v>
          </cell>
          <cell r="AN459">
            <v>0</v>
          </cell>
          <cell r="AO459">
            <v>0</v>
          </cell>
          <cell r="AP459">
            <v>0</v>
          </cell>
          <cell r="AQ459">
            <v>0</v>
          </cell>
          <cell r="AR459">
            <v>0</v>
          </cell>
          <cell r="AS459">
            <v>0</v>
          </cell>
          <cell r="AT459">
            <v>0</v>
          </cell>
          <cell r="AU459">
            <v>0</v>
          </cell>
          <cell r="AV459">
            <v>0</v>
          </cell>
          <cell r="AW459">
            <v>0</v>
          </cell>
          <cell r="AX459">
            <v>2</v>
          </cell>
          <cell r="AY459">
            <v>2</v>
          </cell>
          <cell r="AZ459">
            <v>2</v>
          </cell>
          <cell r="BA459">
            <v>2</v>
          </cell>
          <cell r="BB459">
            <v>0</v>
          </cell>
          <cell r="BC459">
            <v>0</v>
          </cell>
          <cell r="BD459">
            <v>0</v>
          </cell>
          <cell r="BE459">
            <v>0</v>
          </cell>
          <cell r="BF459">
            <v>0</v>
          </cell>
          <cell r="BG459">
            <v>0</v>
          </cell>
          <cell r="BH459">
            <v>0</v>
          </cell>
          <cell r="BI459">
            <v>0</v>
          </cell>
          <cell r="BJ459">
            <v>0</v>
          </cell>
          <cell r="BK459">
            <v>0</v>
          </cell>
        </row>
        <row r="460">
          <cell r="I460" t="str">
            <v>AE</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2</v>
          </cell>
          <cell r="Y460">
            <v>1</v>
          </cell>
          <cell r="Z460">
            <v>0</v>
          </cell>
          <cell r="AA460">
            <v>0</v>
          </cell>
          <cell r="AB460">
            <v>0</v>
          </cell>
          <cell r="AC460">
            <v>0</v>
          </cell>
          <cell r="AD460">
            <v>0</v>
          </cell>
          <cell r="AE460">
            <v>0</v>
          </cell>
          <cell r="AF460">
            <v>0</v>
          </cell>
          <cell r="AG460">
            <v>0</v>
          </cell>
          <cell r="AH460">
            <v>3</v>
          </cell>
          <cell r="AM460" t="str">
            <v>AE</v>
          </cell>
          <cell r="AN460">
            <v>0</v>
          </cell>
          <cell r="AO460">
            <v>0</v>
          </cell>
          <cell r="AP460">
            <v>0</v>
          </cell>
          <cell r="AQ460">
            <v>0</v>
          </cell>
          <cell r="AR460">
            <v>0</v>
          </cell>
          <cell r="AS460">
            <v>0</v>
          </cell>
          <cell r="AT460">
            <v>0</v>
          </cell>
          <cell r="AU460">
            <v>0</v>
          </cell>
          <cell r="AV460">
            <v>0</v>
          </cell>
          <cell r="AW460">
            <v>0</v>
          </cell>
          <cell r="AX460">
            <v>0</v>
          </cell>
          <cell r="AY460">
            <v>0</v>
          </cell>
          <cell r="AZ460">
            <v>0</v>
          </cell>
          <cell r="BA460">
            <v>1</v>
          </cell>
          <cell r="BB460">
            <v>2</v>
          </cell>
          <cell r="BC460">
            <v>0</v>
          </cell>
          <cell r="BD460">
            <v>0</v>
          </cell>
          <cell r="BE460">
            <v>0</v>
          </cell>
          <cell r="BF460">
            <v>0</v>
          </cell>
          <cell r="BG460">
            <v>0</v>
          </cell>
          <cell r="BH460">
            <v>0</v>
          </cell>
          <cell r="BI460">
            <v>0</v>
          </cell>
          <cell r="BJ460">
            <v>0</v>
          </cell>
          <cell r="BK460">
            <v>0</v>
          </cell>
        </row>
        <row r="461">
          <cell r="I461" t="str">
            <v>AC</v>
          </cell>
          <cell r="J461">
            <v>0</v>
          </cell>
          <cell r="K461">
            <v>0</v>
          </cell>
          <cell r="L461">
            <v>0</v>
          </cell>
          <cell r="M461">
            <v>0</v>
          </cell>
          <cell r="N461">
            <v>0</v>
          </cell>
          <cell r="O461">
            <v>0</v>
          </cell>
          <cell r="P461">
            <v>0</v>
          </cell>
          <cell r="Q461">
            <v>0</v>
          </cell>
          <cell r="R461">
            <v>0</v>
          </cell>
          <cell r="S461">
            <v>0</v>
          </cell>
          <cell r="T461">
            <v>0</v>
          </cell>
          <cell r="U461">
            <v>0</v>
          </cell>
          <cell r="V461">
            <v>2</v>
          </cell>
          <cell r="W461">
            <v>2</v>
          </cell>
          <cell r="X461">
            <v>1</v>
          </cell>
          <cell r="Y461">
            <v>0</v>
          </cell>
          <cell r="Z461">
            <v>0</v>
          </cell>
          <cell r="AA461">
            <v>0</v>
          </cell>
          <cell r="AB461">
            <v>0</v>
          </cell>
          <cell r="AC461">
            <v>0</v>
          </cell>
          <cell r="AD461">
            <v>0</v>
          </cell>
          <cell r="AE461">
            <v>0</v>
          </cell>
          <cell r="AF461">
            <v>0</v>
          </cell>
          <cell r="AG461">
            <v>0</v>
          </cell>
          <cell r="AH461">
            <v>5</v>
          </cell>
          <cell r="AM461" t="str">
            <v>AC</v>
          </cell>
          <cell r="AN461">
            <v>0</v>
          </cell>
          <cell r="AO461">
            <v>0</v>
          </cell>
          <cell r="AP461">
            <v>0</v>
          </cell>
          <cell r="AQ461">
            <v>0</v>
          </cell>
          <cell r="AR461">
            <v>0</v>
          </cell>
          <cell r="AS461">
            <v>0</v>
          </cell>
          <cell r="AT461">
            <v>0</v>
          </cell>
          <cell r="AU461">
            <v>0</v>
          </cell>
          <cell r="AV461">
            <v>0</v>
          </cell>
          <cell r="AW461">
            <v>0</v>
          </cell>
          <cell r="AX461">
            <v>0</v>
          </cell>
          <cell r="AY461">
            <v>1</v>
          </cell>
          <cell r="AZ461">
            <v>2</v>
          </cell>
          <cell r="BA461">
            <v>2</v>
          </cell>
          <cell r="BB461">
            <v>0</v>
          </cell>
          <cell r="BC461">
            <v>0</v>
          </cell>
          <cell r="BD461">
            <v>0</v>
          </cell>
          <cell r="BE461">
            <v>0</v>
          </cell>
          <cell r="BF461">
            <v>0</v>
          </cell>
          <cell r="BG461">
            <v>0</v>
          </cell>
          <cell r="BH461">
            <v>0</v>
          </cell>
          <cell r="BI461">
            <v>0</v>
          </cell>
          <cell r="BJ461">
            <v>0</v>
          </cell>
          <cell r="BK461">
            <v>0</v>
          </cell>
        </row>
        <row r="462">
          <cell r="I462" t="str">
            <v>Estrat. 3</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cell r="AF462">
            <v>0</v>
          </cell>
          <cell r="AG462">
            <v>0</v>
          </cell>
          <cell r="AH462">
            <v>0</v>
          </cell>
          <cell r="AM462" t="str">
            <v>Estrat. 3</v>
          </cell>
          <cell r="AN462">
            <v>0</v>
          </cell>
          <cell r="AO462">
            <v>0</v>
          </cell>
          <cell r="AP462">
            <v>0</v>
          </cell>
          <cell r="AQ462">
            <v>0</v>
          </cell>
          <cell r="AR462">
            <v>0</v>
          </cell>
          <cell r="AS462">
            <v>0</v>
          </cell>
          <cell r="AT462">
            <v>0</v>
          </cell>
          <cell r="AU462">
            <v>0</v>
          </cell>
          <cell r="AV462">
            <v>0</v>
          </cell>
          <cell r="AW462">
            <v>0</v>
          </cell>
          <cell r="AX462">
            <v>0</v>
          </cell>
          <cell r="AY462">
            <v>0</v>
          </cell>
          <cell r="AZ462">
            <v>0</v>
          </cell>
          <cell r="BA462">
            <v>0</v>
          </cell>
          <cell r="BB462">
            <v>0</v>
          </cell>
          <cell r="BC462">
            <v>0</v>
          </cell>
          <cell r="BD462">
            <v>0</v>
          </cell>
          <cell r="BE462">
            <v>0</v>
          </cell>
          <cell r="BF462">
            <v>0</v>
          </cell>
          <cell r="BG462">
            <v>0</v>
          </cell>
          <cell r="BH462">
            <v>0</v>
          </cell>
          <cell r="BI462">
            <v>0</v>
          </cell>
          <cell r="BJ462">
            <v>0</v>
          </cell>
          <cell r="BK462">
            <v>0</v>
          </cell>
        </row>
        <row r="463">
          <cell r="I463" t="str">
            <v>Estrat. 5</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cell r="AF463">
            <v>0</v>
          </cell>
          <cell r="AG463">
            <v>0</v>
          </cell>
          <cell r="AH463">
            <v>0</v>
          </cell>
          <cell r="AM463" t="str">
            <v>Estrat. 5</v>
          </cell>
          <cell r="AN463">
            <v>0</v>
          </cell>
          <cell r="AO463">
            <v>0</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row>
        <row r="464">
          <cell r="I464" t="str">
            <v>Estrat. 9</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cell r="AF464">
            <v>0</v>
          </cell>
          <cell r="AG464">
            <v>0</v>
          </cell>
          <cell r="AH464">
            <v>0</v>
          </cell>
          <cell r="AM464" t="str">
            <v>Estrat. 9</v>
          </cell>
          <cell r="AN464">
            <v>0</v>
          </cell>
          <cell r="AO464">
            <v>0</v>
          </cell>
          <cell r="AP464">
            <v>0</v>
          </cell>
          <cell r="AQ464">
            <v>0</v>
          </cell>
          <cell r="AR464">
            <v>0</v>
          </cell>
          <cell r="AS464">
            <v>0</v>
          </cell>
          <cell r="AT464">
            <v>0</v>
          </cell>
          <cell r="AU464">
            <v>0</v>
          </cell>
          <cell r="AV464">
            <v>0</v>
          </cell>
          <cell r="AW464">
            <v>0</v>
          </cell>
          <cell r="AX464">
            <v>0</v>
          </cell>
          <cell r="AY464">
            <v>0</v>
          </cell>
          <cell r="AZ464">
            <v>0</v>
          </cell>
          <cell r="BA464">
            <v>0</v>
          </cell>
          <cell r="BB464">
            <v>0</v>
          </cell>
          <cell r="BC464">
            <v>0</v>
          </cell>
          <cell r="BD464">
            <v>0</v>
          </cell>
          <cell r="BE464">
            <v>0</v>
          </cell>
          <cell r="BF464">
            <v>0</v>
          </cell>
          <cell r="BG464">
            <v>0</v>
          </cell>
          <cell r="BH464">
            <v>0</v>
          </cell>
          <cell r="BI464">
            <v>0</v>
          </cell>
          <cell r="BJ464">
            <v>0</v>
          </cell>
          <cell r="BK464">
            <v>0</v>
          </cell>
        </row>
        <row r="465">
          <cell r="I465" t="str">
            <v>PH01(Ampl)</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cell r="AF465">
            <v>0</v>
          </cell>
          <cell r="AG465">
            <v>0</v>
          </cell>
          <cell r="AH465">
            <v>0</v>
          </cell>
          <cell r="AM465" t="str">
            <v>PH01(Ampl)</v>
          </cell>
          <cell r="AN465">
            <v>0</v>
          </cell>
          <cell r="AO465">
            <v>0</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0</v>
          </cell>
          <cell r="BF465">
            <v>0</v>
          </cell>
          <cell r="BG465">
            <v>0</v>
          </cell>
          <cell r="BH465">
            <v>0</v>
          </cell>
          <cell r="BI465">
            <v>0</v>
          </cell>
          <cell r="BJ465">
            <v>0</v>
          </cell>
          <cell r="BK465">
            <v>0</v>
          </cell>
        </row>
        <row r="466">
          <cell r="I466" t="str">
            <v>PH04</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0</v>
          </cell>
          <cell r="AB466">
            <v>0</v>
          </cell>
          <cell r="AC466">
            <v>0</v>
          </cell>
          <cell r="AD466">
            <v>0</v>
          </cell>
          <cell r="AE466">
            <v>0</v>
          </cell>
          <cell r="AF466">
            <v>0</v>
          </cell>
          <cell r="AG466">
            <v>0</v>
          </cell>
          <cell r="AH466">
            <v>0</v>
          </cell>
          <cell r="AM466" t="str">
            <v>PH04</v>
          </cell>
          <cell r="AN466">
            <v>0</v>
          </cell>
          <cell r="AO466">
            <v>0</v>
          </cell>
          <cell r="AP466">
            <v>0</v>
          </cell>
          <cell r="AQ466">
            <v>0</v>
          </cell>
          <cell r="AR466">
            <v>0</v>
          </cell>
          <cell r="AS466">
            <v>0</v>
          </cell>
          <cell r="AT466">
            <v>0</v>
          </cell>
          <cell r="AU466">
            <v>0</v>
          </cell>
          <cell r="AV466">
            <v>0</v>
          </cell>
          <cell r="AW466">
            <v>0</v>
          </cell>
          <cell r="AX466">
            <v>0</v>
          </cell>
          <cell r="AY466">
            <v>0</v>
          </cell>
          <cell r="AZ466">
            <v>0</v>
          </cell>
          <cell r="BA466">
            <v>0</v>
          </cell>
          <cell r="BB466">
            <v>0</v>
          </cell>
          <cell r="BC466">
            <v>0</v>
          </cell>
          <cell r="BD466">
            <v>0</v>
          </cell>
          <cell r="BE466">
            <v>0</v>
          </cell>
          <cell r="BF466">
            <v>0</v>
          </cell>
          <cell r="BG466">
            <v>0</v>
          </cell>
          <cell r="BH466">
            <v>0</v>
          </cell>
          <cell r="BI466">
            <v>0</v>
          </cell>
          <cell r="BJ466">
            <v>0</v>
          </cell>
          <cell r="BK466">
            <v>0</v>
          </cell>
        </row>
        <row r="467">
          <cell r="I467" t="str">
            <v>Estrat. 13</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cell r="AF467">
            <v>0</v>
          </cell>
          <cell r="AG467">
            <v>0</v>
          </cell>
          <cell r="AH467">
            <v>0</v>
          </cell>
          <cell r="AM467" t="str">
            <v>Estrat. 13</v>
          </cell>
          <cell r="AN467">
            <v>0</v>
          </cell>
          <cell r="AO467">
            <v>0</v>
          </cell>
          <cell r="AP467">
            <v>0</v>
          </cell>
          <cell r="AQ467">
            <v>0</v>
          </cell>
          <cell r="AR467">
            <v>0</v>
          </cell>
          <cell r="AS467">
            <v>0</v>
          </cell>
          <cell r="AT467">
            <v>0</v>
          </cell>
          <cell r="AU467">
            <v>0</v>
          </cell>
          <cell r="AV467">
            <v>0</v>
          </cell>
          <cell r="AW467">
            <v>0</v>
          </cell>
          <cell r="AX467">
            <v>0</v>
          </cell>
          <cell r="AY467">
            <v>0</v>
          </cell>
          <cell r="AZ467">
            <v>0</v>
          </cell>
          <cell r="BA467">
            <v>0</v>
          </cell>
          <cell r="BB467">
            <v>0</v>
          </cell>
          <cell r="BC467">
            <v>0</v>
          </cell>
          <cell r="BD467">
            <v>0</v>
          </cell>
          <cell r="BE467">
            <v>0</v>
          </cell>
          <cell r="BF467">
            <v>0</v>
          </cell>
          <cell r="BG467">
            <v>0</v>
          </cell>
          <cell r="BH467">
            <v>0</v>
          </cell>
          <cell r="BI467">
            <v>0</v>
          </cell>
          <cell r="BJ467">
            <v>0</v>
          </cell>
          <cell r="BK467">
            <v>0</v>
          </cell>
        </row>
        <row r="468">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0</v>
          </cell>
          <cell r="AB468">
            <v>0</v>
          </cell>
          <cell r="AC468">
            <v>0</v>
          </cell>
          <cell r="AD468">
            <v>0</v>
          </cell>
          <cell r="AE468">
            <v>0</v>
          </cell>
          <cell r="AF468">
            <v>0</v>
          </cell>
          <cell r="AG468">
            <v>0</v>
          </cell>
          <cell r="AH468">
            <v>0</v>
          </cell>
          <cell r="AM468">
            <v>0</v>
          </cell>
          <cell r="AN468">
            <v>0</v>
          </cell>
          <cell r="AO468">
            <v>0</v>
          </cell>
          <cell r="AP468">
            <v>0</v>
          </cell>
          <cell r="AQ468">
            <v>0</v>
          </cell>
          <cell r="AR468">
            <v>0</v>
          </cell>
          <cell r="AS468">
            <v>0</v>
          </cell>
          <cell r="AT468">
            <v>0</v>
          </cell>
          <cell r="AU468">
            <v>0</v>
          </cell>
          <cell r="AV468">
            <v>0</v>
          </cell>
          <cell r="AW468">
            <v>0</v>
          </cell>
          <cell r="AX468">
            <v>0</v>
          </cell>
          <cell r="AY468">
            <v>0</v>
          </cell>
          <cell r="AZ468">
            <v>0</v>
          </cell>
          <cell r="BA468">
            <v>0</v>
          </cell>
          <cell r="BB468">
            <v>0</v>
          </cell>
          <cell r="BC468">
            <v>0</v>
          </cell>
          <cell r="BD468">
            <v>0</v>
          </cell>
          <cell r="BE468">
            <v>0</v>
          </cell>
          <cell r="BF468">
            <v>0</v>
          </cell>
          <cell r="BG468">
            <v>0</v>
          </cell>
          <cell r="BH468">
            <v>0</v>
          </cell>
          <cell r="BI468">
            <v>0</v>
          </cell>
          <cell r="BJ468">
            <v>0</v>
          </cell>
          <cell r="BK468">
            <v>0</v>
          </cell>
        </row>
        <row r="469">
          <cell r="I469" t="str">
            <v>TOTAL</v>
          </cell>
          <cell r="J469">
            <v>3</v>
          </cell>
          <cell r="K469">
            <v>2</v>
          </cell>
          <cell r="L469">
            <v>7</v>
          </cell>
          <cell r="M469">
            <v>12</v>
          </cell>
          <cell r="N469">
            <v>20</v>
          </cell>
          <cell r="O469">
            <v>21</v>
          </cell>
          <cell r="P469">
            <v>22</v>
          </cell>
          <cell r="Q469">
            <v>24</v>
          </cell>
          <cell r="R469">
            <v>23</v>
          </cell>
          <cell r="S469">
            <v>25</v>
          </cell>
          <cell r="T469">
            <v>21</v>
          </cell>
          <cell r="U469">
            <v>25</v>
          </cell>
          <cell r="V469">
            <v>25</v>
          </cell>
          <cell r="W469">
            <v>23</v>
          </cell>
          <cell r="X469">
            <v>23</v>
          </cell>
          <cell r="Y469">
            <v>25</v>
          </cell>
          <cell r="Z469">
            <v>23</v>
          </cell>
          <cell r="AA469">
            <v>16</v>
          </cell>
          <cell r="AB469">
            <v>14</v>
          </cell>
          <cell r="AC469">
            <v>8</v>
          </cell>
          <cell r="AD469">
            <v>5</v>
          </cell>
          <cell r="AE469">
            <v>1</v>
          </cell>
          <cell r="AF469">
            <v>0</v>
          </cell>
          <cell r="AG469">
            <v>0</v>
          </cell>
          <cell r="AH469">
            <v>368</v>
          </cell>
          <cell r="AM469" t="str">
            <v>TOTAL</v>
          </cell>
          <cell r="AN469">
            <v>3</v>
          </cell>
          <cell r="AO469">
            <v>5</v>
          </cell>
          <cell r="AP469">
            <v>8</v>
          </cell>
          <cell r="AQ469">
            <v>18</v>
          </cell>
          <cell r="AR469">
            <v>20</v>
          </cell>
          <cell r="AS469">
            <v>22</v>
          </cell>
          <cell r="AT469">
            <v>20</v>
          </cell>
          <cell r="AU469">
            <v>26</v>
          </cell>
          <cell r="AV469">
            <v>24</v>
          </cell>
          <cell r="AW469">
            <v>24</v>
          </cell>
          <cell r="AX469">
            <v>21</v>
          </cell>
          <cell r="AY469">
            <v>26</v>
          </cell>
          <cell r="AZ469">
            <v>23</v>
          </cell>
          <cell r="BA469">
            <v>24</v>
          </cell>
          <cell r="BB469">
            <v>23</v>
          </cell>
          <cell r="BC469">
            <v>24</v>
          </cell>
          <cell r="BD469">
            <v>18</v>
          </cell>
          <cell r="BE469">
            <v>16</v>
          </cell>
          <cell r="BF469">
            <v>13</v>
          </cell>
          <cell r="BG469">
            <v>7</v>
          </cell>
          <cell r="BH469">
            <v>3</v>
          </cell>
          <cell r="BI469">
            <v>0</v>
          </cell>
          <cell r="BJ469">
            <v>0</v>
          </cell>
          <cell r="BK469">
            <v>0</v>
          </cell>
        </row>
        <row r="470">
          <cell r="K470">
            <v>5</v>
          </cell>
          <cell r="L470">
            <v>12</v>
          </cell>
          <cell r="M470">
            <v>24</v>
          </cell>
          <cell r="N470">
            <v>44</v>
          </cell>
          <cell r="O470">
            <v>65</v>
          </cell>
          <cell r="P470">
            <v>87</v>
          </cell>
          <cell r="Q470">
            <v>111</v>
          </cell>
          <cell r="R470">
            <v>134</v>
          </cell>
          <cell r="S470">
            <v>159</v>
          </cell>
          <cell r="T470">
            <v>180</v>
          </cell>
          <cell r="U470">
            <v>205</v>
          </cell>
          <cell r="V470">
            <v>230</v>
          </cell>
          <cell r="W470">
            <v>253</v>
          </cell>
          <cell r="X470">
            <v>276</v>
          </cell>
          <cell r="Y470">
            <v>301</v>
          </cell>
          <cell r="Z470">
            <v>324</v>
          </cell>
          <cell r="AA470">
            <v>340</v>
          </cell>
          <cell r="AB470">
            <v>354</v>
          </cell>
          <cell r="AC470">
            <v>362</v>
          </cell>
          <cell r="AD470">
            <v>367</v>
          </cell>
          <cell r="AE470">
            <v>368</v>
          </cell>
          <cell r="AF470">
            <v>368</v>
          </cell>
          <cell r="AG470">
            <v>368</v>
          </cell>
          <cell r="AO470">
            <v>8</v>
          </cell>
          <cell r="AP470">
            <v>16</v>
          </cell>
          <cell r="AQ470">
            <v>34</v>
          </cell>
          <cell r="AR470">
            <v>54</v>
          </cell>
          <cell r="AS470">
            <v>76</v>
          </cell>
          <cell r="AT470">
            <v>96</v>
          </cell>
          <cell r="AU470">
            <v>122</v>
          </cell>
          <cell r="AV470">
            <v>146</v>
          </cell>
          <cell r="AW470">
            <v>170</v>
          </cell>
          <cell r="AX470">
            <v>191</v>
          </cell>
          <cell r="AY470">
            <v>217</v>
          </cell>
          <cell r="AZ470">
            <v>240</v>
          </cell>
          <cell r="BA470">
            <v>264</v>
          </cell>
          <cell r="BB470">
            <v>287</v>
          </cell>
          <cell r="BC470">
            <v>311</v>
          </cell>
          <cell r="BD470">
            <v>329</v>
          </cell>
          <cell r="BE470">
            <v>345</v>
          </cell>
          <cell r="BF470">
            <v>358</v>
          </cell>
          <cell r="BG470">
            <v>365</v>
          </cell>
          <cell r="BH470">
            <v>368</v>
          </cell>
          <cell r="BI470">
            <v>368</v>
          </cell>
          <cell r="BJ470">
            <v>368</v>
          </cell>
          <cell r="BK470">
            <v>368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MODIFICACIÓN CIVIL"/>
      <sheetName val="ACTA LIQUIDACION"/>
      <sheetName val="UNITARIOS ADICIONALES"/>
      <sheetName val="OBRA ADICIONAL"/>
      <sheetName val="UNITARIOS OBRA ADICIONAL"/>
      <sheetName val="Subanálisis Concretos"/>
      <sheetName val="UNITARIOS A EJECUTAR"/>
      <sheetName val="TARIFAS"/>
      <sheetName val="EQUIPO"/>
      <sheetName val="7422CW00"/>
      <sheetName val="MATERIAL"/>
    </sheetNames>
    <sheetDataSet>
      <sheetData sheetId="0" refreshError="1">
        <row r="1">
          <cell r="A1" t="str">
            <v>DEPARTAMENTO DE CASANARE</v>
          </cell>
          <cell r="D1" t="str">
            <v>ACTA DE MODIFICACION</v>
          </cell>
          <cell r="I1" t="str">
            <v>INTERVENTORIA:</v>
          </cell>
          <cell r="L1" t="str">
            <v>CONTRATO No. 0001 de 2002</v>
          </cell>
        </row>
        <row r="2">
          <cell r="A2" t="str">
            <v>EMPRESA SOCIAL DEL ESTADO</v>
          </cell>
          <cell r="I2" t="str">
            <v>Ing. HERNANDO PEREZ</v>
          </cell>
          <cell r="L2" t="str">
            <v>FECHA :</v>
          </cell>
          <cell r="M2" t="str">
            <v>FEBREO 4 DE 2003</v>
          </cell>
        </row>
        <row r="3">
          <cell r="A3" t="str">
            <v>SALUD YOPAL</v>
          </cell>
          <cell r="D3" t="str">
            <v>N` 05</v>
          </cell>
          <cell r="I3" t="str">
            <v>Arq. VIVIANA VILLAREAL</v>
          </cell>
          <cell r="L3" t="str">
            <v>OBRA: Construcción de la primera etapa del centro de salud en la comuna II, Municipio de Yopal.</v>
          </cell>
        </row>
        <row r="4">
          <cell r="A4" t="str">
            <v>CONTRATISTA:</v>
          </cell>
          <cell r="C4" t="str">
            <v>Arq. ROGER A. VALDERRAMA G.</v>
          </cell>
          <cell r="D4" t="str">
            <v>VALOR CONTRATO:</v>
          </cell>
          <cell r="H4">
            <v>999995754</v>
          </cell>
          <cell r="I4" t="str">
            <v>VALOR MENORES CANTIDADES:</v>
          </cell>
        </row>
        <row r="5">
          <cell r="D5" t="str">
            <v>PLAZO ACUMULADO:</v>
          </cell>
          <cell r="H5" t="str">
            <v>6 MESES</v>
          </cell>
          <cell r="I5" t="str">
            <v>VALOR MAYORES CANTIDADES:</v>
          </cell>
        </row>
        <row r="6">
          <cell r="A6" t="str">
            <v>FECHA DE INICIACION: ABRIL 5/2002</v>
          </cell>
          <cell r="D6" t="str">
            <v>FECHA DE TERMINACION</v>
          </cell>
          <cell r="H6" t="str">
            <v>OCTUBRE 5/2002</v>
          </cell>
          <cell r="I6" t="str">
            <v>VALOR OBRA ADICIONAL:</v>
          </cell>
        </row>
        <row r="8">
          <cell r="D8" t="str">
            <v>VIGENTES</v>
          </cell>
          <cell r="G8" t="str">
            <v>MENORES</v>
          </cell>
          <cell r="I8" t="str">
            <v>MAYORES</v>
          </cell>
          <cell r="K8" t="str">
            <v>ADICIONALES</v>
          </cell>
          <cell r="M8" t="str">
            <v>MODIFICION No 5</v>
          </cell>
        </row>
        <row r="9">
          <cell r="A9" t="str">
            <v>ITEM</v>
          </cell>
          <cell r="B9" t="str">
            <v>ACTIVIDAD</v>
          </cell>
          <cell r="C9" t="str">
            <v>UN</v>
          </cell>
          <cell r="D9" t="str">
            <v>CANT.</v>
          </cell>
          <cell r="E9" t="str">
            <v>VR.UNITARIO</v>
          </cell>
          <cell r="F9" t="str">
            <v>VR.TOTAL</v>
          </cell>
          <cell r="G9" t="str">
            <v>CANT.</v>
          </cell>
          <cell r="H9" t="str">
            <v>VR.TOTAL</v>
          </cell>
          <cell r="I9" t="str">
            <v>CANT.</v>
          </cell>
          <cell r="J9" t="str">
            <v>VR.TOTAL</v>
          </cell>
          <cell r="K9" t="str">
            <v>CANT.</v>
          </cell>
          <cell r="L9" t="str">
            <v>VR.TOTAL</v>
          </cell>
          <cell r="M9" t="str">
            <v>CANT.</v>
          </cell>
          <cell r="N9" t="str">
            <v>VR.TOTAL</v>
          </cell>
        </row>
        <row r="10">
          <cell r="A10">
            <v>1</v>
          </cell>
          <cell r="B10" t="str">
            <v>PRELIMINARES Y CIMENTACIÓN</v>
          </cell>
          <cell r="F10">
            <v>106091424.88999999</v>
          </cell>
          <cell r="G10">
            <v>0</v>
          </cell>
          <cell r="H10">
            <v>15236698.17</v>
          </cell>
          <cell r="J10">
            <v>62867563.680000007</v>
          </cell>
          <cell r="K10">
            <v>0</v>
          </cell>
          <cell r="L10">
            <v>0</v>
          </cell>
          <cell r="N10">
            <v>153722290.39999998</v>
          </cell>
        </row>
        <row r="11">
          <cell r="A11" t="str">
            <v>1.1</v>
          </cell>
          <cell r="B11" t="str">
            <v>Cerramiento en lona</v>
          </cell>
          <cell r="C11" t="str">
            <v>ML</v>
          </cell>
          <cell r="D11">
            <v>285.39999999999998</v>
          </cell>
          <cell r="E11">
            <v>6685.4</v>
          </cell>
          <cell r="F11">
            <v>1908013.1599999997</v>
          </cell>
          <cell r="I11">
            <v>13.6</v>
          </cell>
          <cell r="J11">
            <v>90921.439999999988</v>
          </cell>
          <cell r="M11">
            <v>299</v>
          </cell>
          <cell r="N11">
            <v>1998934.5999999999</v>
          </cell>
        </row>
        <row r="12">
          <cell r="A12" t="str">
            <v>1.2</v>
          </cell>
          <cell r="B12" t="str">
            <v>Descapote a máquina</v>
          </cell>
          <cell r="C12" t="str">
            <v>M2</v>
          </cell>
          <cell r="D12">
            <v>5065</v>
          </cell>
          <cell r="E12">
            <v>2593</v>
          </cell>
          <cell r="F12">
            <v>13133545</v>
          </cell>
          <cell r="H12">
            <v>0</v>
          </cell>
          <cell r="I12">
            <v>1490.82</v>
          </cell>
          <cell r="J12">
            <v>3865696.26</v>
          </cell>
          <cell r="M12">
            <v>6555.82</v>
          </cell>
          <cell r="N12">
            <v>16999241.259999998</v>
          </cell>
        </row>
        <row r="13">
          <cell r="A13" t="str">
            <v>1.3</v>
          </cell>
          <cell r="B13" t="str">
            <v>Replanteo</v>
          </cell>
          <cell r="C13" t="str">
            <v>M2</v>
          </cell>
          <cell r="D13">
            <v>1274.5</v>
          </cell>
          <cell r="E13">
            <v>2890</v>
          </cell>
          <cell r="F13">
            <v>3683305</v>
          </cell>
          <cell r="H13">
            <v>0</v>
          </cell>
          <cell r="I13">
            <v>212.22</v>
          </cell>
          <cell r="J13">
            <v>613315.80000000005</v>
          </cell>
          <cell r="M13">
            <v>1486.72</v>
          </cell>
          <cell r="N13">
            <v>4296620.8</v>
          </cell>
        </row>
        <row r="14">
          <cell r="A14" t="str">
            <v>1.4</v>
          </cell>
          <cell r="B14" t="str">
            <v>Campamento 18 M2</v>
          </cell>
          <cell r="C14" t="str">
            <v>UN</v>
          </cell>
          <cell r="D14">
            <v>1</v>
          </cell>
          <cell r="E14">
            <v>1476010.3</v>
          </cell>
          <cell r="F14">
            <v>1476010.3</v>
          </cell>
          <cell r="G14">
            <v>1</v>
          </cell>
          <cell r="H14">
            <v>1476010.3</v>
          </cell>
          <cell r="J14">
            <v>0</v>
          </cell>
          <cell r="M14">
            <v>0</v>
          </cell>
          <cell r="N14">
            <v>0</v>
          </cell>
        </row>
        <row r="15">
          <cell r="A15" t="str">
            <v>1.5</v>
          </cell>
          <cell r="B15" t="str">
            <v>Red Provisional de Agua</v>
          </cell>
          <cell r="C15" t="str">
            <v>UN</v>
          </cell>
          <cell r="D15">
            <v>1</v>
          </cell>
          <cell r="E15">
            <v>735178</v>
          </cell>
          <cell r="F15">
            <v>735178</v>
          </cell>
          <cell r="H15">
            <v>0</v>
          </cell>
          <cell r="J15">
            <v>0</v>
          </cell>
          <cell r="M15">
            <v>1</v>
          </cell>
          <cell r="N15">
            <v>735178</v>
          </cell>
        </row>
        <row r="16">
          <cell r="A16" t="str">
            <v>1.6</v>
          </cell>
          <cell r="B16" t="str">
            <v>Red Provisional Eléctrica</v>
          </cell>
          <cell r="C16" t="str">
            <v>UN</v>
          </cell>
          <cell r="D16">
            <v>1</v>
          </cell>
          <cell r="E16">
            <v>1682963</v>
          </cell>
          <cell r="F16">
            <v>1682963</v>
          </cell>
          <cell r="H16">
            <v>0</v>
          </cell>
          <cell r="J16">
            <v>0</v>
          </cell>
          <cell r="M16">
            <v>1</v>
          </cell>
          <cell r="N16">
            <v>1682963</v>
          </cell>
        </row>
        <row r="17">
          <cell r="A17" t="str">
            <v>1.7</v>
          </cell>
          <cell r="B17" t="str">
            <v>Excavación manual</v>
          </cell>
          <cell r="C17" t="str">
            <v>M3</v>
          </cell>
          <cell r="D17">
            <v>222.93</v>
          </cell>
          <cell r="E17">
            <v>20504</v>
          </cell>
          <cell r="F17">
            <v>4570956.72</v>
          </cell>
          <cell r="H17">
            <v>0</v>
          </cell>
          <cell r="I17">
            <v>1133.01</v>
          </cell>
          <cell r="J17">
            <v>23231237.039999999</v>
          </cell>
          <cell r="M17">
            <v>1355.94</v>
          </cell>
          <cell r="N17">
            <v>27802193.760000002</v>
          </cell>
        </row>
        <row r="18">
          <cell r="A18" t="str">
            <v>1.8</v>
          </cell>
          <cell r="B18" t="str">
            <v>Concreto tanque subterraneo</v>
          </cell>
          <cell r="C18" t="str">
            <v>M3</v>
          </cell>
          <cell r="D18">
            <v>30.9</v>
          </cell>
          <cell r="E18">
            <v>538798</v>
          </cell>
          <cell r="F18">
            <v>16648858.199999999</v>
          </cell>
          <cell r="G18">
            <v>15.29</v>
          </cell>
          <cell r="H18">
            <v>8238221.4199999999</v>
          </cell>
          <cell r="J18">
            <v>0</v>
          </cell>
          <cell r="M18">
            <v>15.61</v>
          </cell>
          <cell r="N18">
            <v>8410636.7799999993</v>
          </cell>
        </row>
        <row r="19">
          <cell r="A19" t="str">
            <v>1.9</v>
          </cell>
          <cell r="B19" t="str">
            <v>Rellenos de excavación (Material Local)</v>
          </cell>
          <cell r="C19" t="str">
            <v>M3</v>
          </cell>
          <cell r="D19">
            <v>87.66</v>
          </cell>
          <cell r="E19">
            <v>7273</v>
          </cell>
          <cell r="F19">
            <v>637551.17999999993</v>
          </cell>
          <cell r="H19">
            <v>0</v>
          </cell>
          <cell r="I19">
            <v>673.68</v>
          </cell>
          <cell r="J19">
            <v>4899674.6399999997</v>
          </cell>
          <cell r="M19">
            <v>761.33999999999992</v>
          </cell>
          <cell r="N19">
            <v>5537225.8199999994</v>
          </cell>
        </row>
        <row r="20">
          <cell r="A20" t="str">
            <v>1.10</v>
          </cell>
          <cell r="B20" t="str">
            <v>Zapatas en concreto (Sin refuerzo)</v>
          </cell>
          <cell r="C20" t="str">
            <v>M3</v>
          </cell>
          <cell r="D20">
            <v>22.2</v>
          </cell>
          <cell r="E20">
            <v>434220</v>
          </cell>
          <cell r="F20">
            <v>9639684</v>
          </cell>
          <cell r="H20">
            <v>0</v>
          </cell>
          <cell r="I20">
            <v>6.06</v>
          </cell>
          <cell r="J20">
            <v>2631373.1999999997</v>
          </cell>
          <cell r="M20">
            <v>28.259999999999998</v>
          </cell>
          <cell r="N20">
            <v>12271057.199999999</v>
          </cell>
        </row>
        <row r="21">
          <cell r="A21" t="str">
            <v>1.11</v>
          </cell>
          <cell r="B21" t="str">
            <v>Viga de Amarre en concreto (Sin refuerzo)</v>
          </cell>
          <cell r="C21" t="str">
            <v>M3</v>
          </cell>
          <cell r="D21">
            <v>77.209999999999994</v>
          </cell>
          <cell r="E21">
            <v>478965</v>
          </cell>
          <cell r="F21">
            <v>36980887.649999999</v>
          </cell>
          <cell r="G21">
            <v>11.53</v>
          </cell>
          <cell r="H21">
            <v>5522466.4499999993</v>
          </cell>
          <cell r="J21">
            <v>0</v>
          </cell>
          <cell r="M21">
            <v>65.679999999999993</v>
          </cell>
          <cell r="N21">
            <v>31458421.199999996</v>
          </cell>
        </row>
        <row r="22">
          <cell r="A22" t="str">
            <v>1.12</v>
          </cell>
          <cell r="B22" t="str">
            <v>Refuerzo en hierro</v>
          </cell>
          <cell r="C22" t="str">
            <v>KG</v>
          </cell>
          <cell r="D22">
            <v>6363.02</v>
          </cell>
          <cell r="E22">
            <v>1890</v>
          </cell>
          <cell r="F22">
            <v>12026107.800000001</v>
          </cell>
          <cell r="H22">
            <v>0</v>
          </cell>
          <cell r="I22">
            <v>4918.25</v>
          </cell>
          <cell r="J22">
            <v>9295492.5</v>
          </cell>
          <cell r="M22">
            <v>11281.27</v>
          </cell>
          <cell r="N22">
            <v>21321600.300000001</v>
          </cell>
        </row>
        <row r="23">
          <cell r="A23" t="str">
            <v>1.13</v>
          </cell>
          <cell r="B23" t="str">
            <v>Retiro de material sobrante</v>
          </cell>
          <cell r="C23" t="str">
            <v>M3</v>
          </cell>
          <cell r="D23">
            <v>135.27000000000001</v>
          </cell>
          <cell r="E23">
            <v>21944</v>
          </cell>
          <cell r="F23">
            <v>2968364.8800000004</v>
          </cell>
          <cell r="H23">
            <v>0</v>
          </cell>
          <cell r="I23">
            <v>831.2</v>
          </cell>
          <cell r="J23">
            <v>18239852.800000001</v>
          </cell>
          <cell r="M23">
            <v>966.47</v>
          </cell>
          <cell r="N23">
            <v>21208217.68</v>
          </cell>
        </row>
        <row r="24">
          <cell r="A24">
            <v>2</v>
          </cell>
          <cell r="B24" t="str">
            <v>DESAGÜES</v>
          </cell>
          <cell r="F24">
            <v>11256103</v>
          </cell>
          <cell r="H24">
            <v>1402891</v>
          </cell>
          <cell r="J24">
            <v>7235605.8500000006</v>
          </cell>
          <cell r="L24">
            <v>0</v>
          </cell>
          <cell r="N24">
            <v>17088817.850000001</v>
          </cell>
        </row>
        <row r="25">
          <cell r="A25" t="str">
            <v>2.1</v>
          </cell>
          <cell r="B25" t="str">
            <v>Tuberia A.N. 4"</v>
          </cell>
          <cell r="C25" t="str">
            <v>ML</v>
          </cell>
          <cell r="D25">
            <v>126</v>
          </cell>
          <cell r="E25">
            <v>25003</v>
          </cell>
          <cell r="F25">
            <v>3150378</v>
          </cell>
          <cell r="H25">
            <v>0</v>
          </cell>
          <cell r="I25">
            <v>26.35</v>
          </cell>
          <cell r="J25">
            <v>658829.05000000005</v>
          </cell>
          <cell r="M25">
            <v>152.35</v>
          </cell>
          <cell r="N25">
            <v>3809207.05</v>
          </cell>
        </row>
        <row r="26">
          <cell r="A26" t="str">
            <v>2.2</v>
          </cell>
          <cell r="B26" t="str">
            <v>Tuberia A.N. 6"</v>
          </cell>
          <cell r="C26" t="str">
            <v>ML</v>
          </cell>
          <cell r="D26">
            <v>33.5</v>
          </cell>
          <cell r="E26">
            <v>47535</v>
          </cell>
          <cell r="F26">
            <v>1592422.5</v>
          </cell>
          <cell r="H26">
            <v>0</v>
          </cell>
          <cell r="I26">
            <v>2.14</v>
          </cell>
          <cell r="J26">
            <v>101724.90000000001</v>
          </cell>
          <cell r="M26">
            <v>35.64</v>
          </cell>
          <cell r="N26">
            <v>1694147.4000000001</v>
          </cell>
        </row>
        <row r="27">
          <cell r="A27" t="str">
            <v>2.3</v>
          </cell>
          <cell r="B27" t="str">
            <v>Tuberia A.N. 2"</v>
          </cell>
          <cell r="C27" t="str">
            <v>ML</v>
          </cell>
          <cell r="D27">
            <v>35</v>
          </cell>
          <cell r="E27">
            <v>17260</v>
          </cell>
          <cell r="F27">
            <v>604100</v>
          </cell>
          <cell r="I27">
            <v>167.41</v>
          </cell>
          <cell r="J27">
            <v>2889496.6</v>
          </cell>
          <cell r="M27">
            <v>202.41</v>
          </cell>
          <cell r="N27">
            <v>3493596.6</v>
          </cell>
        </row>
        <row r="28">
          <cell r="A28" t="str">
            <v>2.4</v>
          </cell>
          <cell r="B28" t="str">
            <v xml:space="preserve">Cajas de inspección 0,50x0,50 </v>
          </cell>
          <cell r="C28" t="str">
            <v>UN</v>
          </cell>
          <cell r="D28">
            <v>1</v>
          </cell>
          <cell r="E28">
            <v>100761</v>
          </cell>
          <cell r="F28">
            <v>100761</v>
          </cell>
          <cell r="I28">
            <v>18</v>
          </cell>
          <cell r="J28">
            <v>1813698</v>
          </cell>
          <cell r="M28">
            <v>19</v>
          </cell>
          <cell r="N28">
            <v>1914459</v>
          </cell>
        </row>
        <row r="29">
          <cell r="A29" t="str">
            <v>2.5</v>
          </cell>
          <cell r="B29" t="str">
            <v>Cajas de Inspección 0,60x0,60</v>
          </cell>
          <cell r="C29" t="str">
            <v>UN</v>
          </cell>
          <cell r="D29">
            <v>1</v>
          </cell>
          <cell r="E29">
            <v>119515</v>
          </cell>
          <cell r="F29">
            <v>119515</v>
          </cell>
          <cell r="I29">
            <v>3</v>
          </cell>
          <cell r="J29">
            <v>358545</v>
          </cell>
          <cell r="M29">
            <v>4</v>
          </cell>
          <cell r="N29">
            <v>478060</v>
          </cell>
        </row>
        <row r="30">
          <cell r="A30" t="str">
            <v>2.6</v>
          </cell>
          <cell r="B30" t="str">
            <v xml:space="preserve">Cajas de Inspección 0,70x0,70 </v>
          </cell>
          <cell r="C30" t="str">
            <v>UN</v>
          </cell>
          <cell r="D30">
            <v>2</v>
          </cell>
          <cell r="E30">
            <v>140113</v>
          </cell>
          <cell r="F30">
            <v>280226</v>
          </cell>
          <cell r="J30">
            <v>0</v>
          </cell>
          <cell r="M30">
            <v>2</v>
          </cell>
          <cell r="N30">
            <v>280226</v>
          </cell>
        </row>
        <row r="31">
          <cell r="A31" t="str">
            <v>2.7</v>
          </cell>
          <cell r="B31" t="str">
            <v xml:space="preserve">Cajas de inspección 0,80x0,80 </v>
          </cell>
          <cell r="C31" t="str">
            <v>UN</v>
          </cell>
          <cell r="D31">
            <v>1</v>
          </cell>
          <cell r="E31">
            <v>166684</v>
          </cell>
          <cell r="F31">
            <v>166684</v>
          </cell>
          <cell r="I31">
            <v>1</v>
          </cell>
          <cell r="J31">
            <v>166684</v>
          </cell>
          <cell r="M31">
            <v>2</v>
          </cell>
          <cell r="N31">
            <v>333368</v>
          </cell>
        </row>
        <row r="32">
          <cell r="A32" t="str">
            <v>2.8</v>
          </cell>
          <cell r="B32" t="str">
            <v xml:space="preserve">Cajas de inspección 1,00x1,00 </v>
          </cell>
          <cell r="C32" t="str">
            <v>UN</v>
          </cell>
          <cell r="D32">
            <v>1</v>
          </cell>
          <cell r="E32">
            <v>222880</v>
          </cell>
          <cell r="F32">
            <v>222880</v>
          </cell>
          <cell r="H32">
            <v>0</v>
          </cell>
          <cell r="I32">
            <v>2</v>
          </cell>
          <cell r="J32">
            <v>445760</v>
          </cell>
          <cell r="M32">
            <v>3</v>
          </cell>
          <cell r="N32">
            <v>668640</v>
          </cell>
        </row>
        <row r="33">
          <cell r="A33" t="str">
            <v>2.9</v>
          </cell>
          <cell r="B33" t="str">
            <v>Trampa de grasas</v>
          </cell>
          <cell r="C33" t="str">
            <v>UN</v>
          </cell>
          <cell r="D33">
            <v>1</v>
          </cell>
          <cell r="E33">
            <v>2173038</v>
          </cell>
          <cell r="F33">
            <v>2173038</v>
          </cell>
          <cell r="J33">
            <v>0</v>
          </cell>
          <cell r="M33">
            <v>1</v>
          </cell>
          <cell r="N33">
            <v>2173038</v>
          </cell>
        </row>
        <row r="34">
          <cell r="A34" t="str">
            <v>2.10</v>
          </cell>
          <cell r="B34" t="str">
            <v>Bajante A.LL 4"</v>
          </cell>
          <cell r="C34" t="str">
            <v>ML</v>
          </cell>
          <cell r="D34">
            <v>45.5</v>
          </cell>
          <cell r="E34">
            <v>19023</v>
          </cell>
          <cell r="F34">
            <v>865546.5</v>
          </cell>
          <cell r="I34">
            <v>42.1</v>
          </cell>
          <cell r="J34">
            <v>800868.3</v>
          </cell>
          <cell r="M34">
            <v>87.6</v>
          </cell>
          <cell r="N34">
            <v>1666414.7999999998</v>
          </cell>
        </row>
        <row r="35">
          <cell r="A35" t="str">
            <v>2.11</v>
          </cell>
          <cell r="B35" t="str">
            <v>Reventilación PVC 2"</v>
          </cell>
          <cell r="C35" t="str">
            <v>ML</v>
          </cell>
          <cell r="D35">
            <v>168</v>
          </cell>
          <cell r="E35">
            <v>11789</v>
          </cell>
          <cell r="F35">
            <v>1980552</v>
          </cell>
          <cell r="G35">
            <v>119</v>
          </cell>
          <cell r="H35">
            <v>1402891</v>
          </cell>
          <cell r="M35">
            <v>49</v>
          </cell>
          <cell r="N35">
            <v>577661</v>
          </cell>
        </row>
        <row r="36">
          <cell r="A36">
            <v>3</v>
          </cell>
          <cell r="B36" t="str">
            <v>MAMPOSTERIA</v>
          </cell>
          <cell r="F36">
            <v>144960229.8655</v>
          </cell>
          <cell r="H36">
            <v>140642221.76550001</v>
          </cell>
          <cell r="J36">
            <v>3050602.73</v>
          </cell>
          <cell r="L36">
            <v>0</v>
          </cell>
          <cell r="N36">
            <v>7368610.8300000001</v>
          </cell>
        </row>
        <row r="37">
          <cell r="A37" t="str">
            <v>3.1</v>
          </cell>
          <cell r="B37" t="str">
            <v xml:space="preserve">Mamposteria ladrillo Prensado a la Vista </v>
          </cell>
          <cell r="C37" t="str">
            <v>M2</v>
          </cell>
          <cell r="D37">
            <v>607.13</v>
          </cell>
          <cell r="E37">
            <v>59245.35</v>
          </cell>
          <cell r="F37">
            <v>35969629.3455</v>
          </cell>
          <cell r="G37">
            <v>607.13</v>
          </cell>
          <cell r="H37">
            <v>35969629.3455</v>
          </cell>
          <cell r="M37">
            <v>0</v>
          </cell>
          <cell r="N37">
            <v>0</v>
          </cell>
        </row>
        <row r="38">
          <cell r="A38" t="str">
            <v>3.2</v>
          </cell>
          <cell r="B38" t="str">
            <v>Mamposteria ladrillo  Tolete común</v>
          </cell>
          <cell r="C38" t="str">
            <v>M2</v>
          </cell>
          <cell r="D38">
            <v>1551.55</v>
          </cell>
          <cell r="E38">
            <v>43936</v>
          </cell>
          <cell r="F38">
            <v>68168900.799999997</v>
          </cell>
          <cell r="G38">
            <v>1551.55</v>
          </cell>
          <cell r="H38">
            <v>68168900.799999997</v>
          </cell>
          <cell r="M38">
            <v>0</v>
          </cell>
          <cell r="N38">
            <v>0</v>
          </cell>
        </row>
        <row r="39">
          <cell r="A39" t="str">
            <v>3.3</v>
          </cell>
          <cell r="B39" t="str">
            <v>Remate ladrillo prensado</v>
          </cell>
          <cell r="C39" t="str">
            <v>ML</v>
          </cell>
          <cell r="D39">
            <v>386.53</v>
          </cell>
          <cell r="E39">
            <v>28124</v>
          </cell>
          <cell r="F39">
            <v>10870769.719999999</v>
          </cell>
          <cell r="G39">
            <v>386.53</v>
          </cell>
          <cell r="H39">
            <v>10870769.719999999</v>
          </cell>
          <cell r="M39">
            <v>0</v>
          </cell>
          <cell r="N39">
            <v>0</v>
          </cell>
        </row>
        <row r="40">
          <cell r="A40" t="str">
            <v>3.4</v>
          </cell>
          <cell r="B40" t="str">
            <v>Dinteles en varilla (Incluye Refuerzo)</v>
          </cell>
          <cell r="C40" t="str">
            <v>ML</v>
          </cell>
          <cell r="D40">
            <v>280.7</v>
          </cell>
          <cell r="E40">
            <v>15383</v>
          </cell>
          <cell r="F40">
            <v>4318008.0999999996</v>
          </cell>
          <cell r="H40">
            <v>0</v>
          </cell>
          <cell r="I40">
            <v>198.31</v>
          </cell>
          <cell r="J40">
            <v>3050602.73</v>
          </cell>
          <cell r="M40">
            <v>479.01</v>
          </cell>
          <cell r="N40">
            <v>7368610.8300000001</v>
          </cell>
        </row>
        <row r="41">
          <cell r="A41" t="str">
            <v>3.5</v>
          </cell>
          <cell r="B41" t="str">
            <v>Pérgolas en concreto</v>
          </cell>
          <cell r="C41" t="str">
            <v>ML</v>
          </cell>
          <cell r="D41">
            <v>250.8</v>
          </cell>
          <cell r="E41">
            <v>47100</v>
          </cell>
          <cell r="F41">
            <v>11812680</v>
          </cell>
          <cell r="G41">
            <v>250.8</v>
          </cell>
          <cell r="H41">
            <v>11812680</v>
          </cell>
          <cell r="M41">
            <v>0</v>
          </cell>
          <cell r="N41">
            <v>0</v>
          </cell>
        </row>
        <row r="42">
          <cell r="A42" t="str">
            <v>3.6</v>
          </cell>
          <cell r="B42" t="str">
            <v>Muros Bloque Estructural de Cemento</v>
          </cell>
          <cell r="C42" t="str">
            <v>M2</v>
          </cell>
          <cell r="D42">
            <v>98.4</v>
          </cell>
          <cell r="E42">
            <v>57323</v>
          </cell>
          <cell r="F42">
            <v>5640583.2000000002</v>
          </cell>
          <cell r="G42">
            <v>98.4</v>
          </cell>
          <cell r="H42">
            <v>5640583.2000000002</v>
          </cell>
          <cell r="M42">
            <v>0</v>
          </cell>
          <cell r="N42">
            <v>0</v>
          </cell>
        </row>
        <row r="43">
          <cell r="A43" t="str">
            <v>3.7</v>
          </cell>
          <cell r="B43" t="str">
            <v>Antepecho ladrillo a la Vista 0,25 H=0,80</v>
          </cell>
          <cell r="C43" t="str">
            <v>ML</v>
          </cell>
          <cell r="D43">
            <v>30.1</v>
          </cell>
          <cell r="E43">
            <v>88114</v>
          </cell>
          <cell r="F43">
            <v>2652231.4</v>
          </cell>
          <cell r="G43">
            <v>30.1</v>
          </cell>
          <cell r="H43">
            <v>2652231.4</v>
          </cell>
          <cell r="M43">
            <v>0</v>
          </cell>
          <cell r="N43">
            <v>0</v>
          </cell>
        </row>
        <row r="44">
          <cell r="A44" t="str">
            <v>3.8</v>
          </cell>
          <cell r="B44" t="str">
            <v>Machones Pérgola 0,25</v>
          </cell>
          <cell r="C44" t="str">
            <v>M2</v>
          </cell>
          <cell r="D44">
            <v>68</v>
          </cell>
          <cell r="E44">
            <v>69286</v>
          </cell>
          <cell r="F44">
            <v>4711448</v>
          </cell>
          <cell r="G44">
            <v>68</v>
          </cell>
          <cell r="H44">
            <v>4711448</v>
          </cell>
          <cell r="M44">
            <v>0</v>
          </cell>
          <cell r="N44">
            <v>0</v>
          </cell>
        </row>
        <row r="45">
          <cell r="A45" t="str">
            <v>3.9</v>
          </cell>
          <cell r="B45" t="str">
            <v>Instalación Carpinteria Metálica puertas</v>
          </cell>
          <cell r="C45" t="str">
            <v>UN</v>
          </cell>
          <cell r="D45">
            <v>67</v>
          </cell>
          <cell r="E45">
            <v>8829</v>
          </cell>
          <cell r="F45">
            <v>591543</v>
          </cell>
          <cell r="G45">
            <v>67</v>
          </cell>
          <cell r="H45">
            <v>591543</v>
          </cell>
          <cell r="M45">
            <v>0</v>
          </cell>
          <cell r="N45">
            <v>0</v>
          </cell>
        </row>
        <row r="46">
          <cell r="A46" t="str">
            <v>3.10</v>
          </cell>
          <cell r="B46" t="str">
            <v>Mesones en concreto</v>
          </cell>
          <cell r="C46" t="str">
            <v>ML</v>
          </cell>
          <cell r="D46">
            <v>3.3</v>
          </cell>
          <cell r="E46">
            <v>68011</v>
          </cell>
          <cell r="F46">
            <v>224436.3</v>
          </cell>
          <cell r="G46">
            <v>3.3</v>
          </cell>
          <cell r="H46">
            <v>224436.3</v>
          </cell>
          <cell r="M46">
            <v>0</v>
          </cell>
          <cell r="N46">
            <v>0</v>
          </cell>
        </row>
        <row r="47">
          <cell r="A47">
            <v>4</v>
          </cell>
          <cell r="B47" t="str">
            <v>PAÑETES</v>
          </cell>
          <cell r="F47">
            <v>35032411.669999994</v>
          </cell>
          <cell r="H47">
            <v>4446801.84</v>
          </cell>
          <cell r="J47">
            <v>9415256.3200000003</v>
          </cell>
          <cell r="L47">
            <v>0</v>
          </cell>
          <cell r="N47">
            <v>40000866.149999999</v>
          </cell>
        </row>
        <row r="48">
          <cell r="A48" t="str">
            <v>4.1</v>
          </cell>
          <cell r="B48" t="str">
            <v>Filos y Dilataciones</v>
          </cell>
          <cell r="C48" t="str">
            <v>ML</v>
          </cell>
          <cell r="D48">
            <v>2222.39</v>
          </cell>
          <cell r="E48">
            <v>3845</v>
          </cell>
          <cell r="F48">
            <v>8545089.5499999989</v>
          </cell>
          <cell r="H48">
            <v>0</v>
          </cell>
          <cell r="I48">
            <v>1180.58</v>
          </cell>
          <cell r="J48">
            <v>4539330.0999999996</v>
          </cell>
          <cell r="M48">
            <v>3402.97</v>
          </cell>
          <cell r="N48">
            <v>13084419.649999999</v>
          </cell>
        </row>
        <row r="49">
          <cell r="A49" t="str">
            <v>4.2</v>
          </cell>
          <cell r="B49" t="str">
            <v>Pañete liso Muros 1:4 E=1,5 cm</v>
          </cell>
          <cell r="C49" t="str">
            <v>M2</v>
          </cell>
          <cell r="D49">
            <v>2397.6999999999998</v>
          </cell>
          <cell r="E49">
            <v>8998</v>
          </cell>
          <cell r="F49">
            <v>21574504.599999998</v>
          </cell>
          <cell r="H49">
            <v>0</v>
          </cell>
          <cell r="I49">
            <v>541.89</v>
          </cell>
          <cell r="J49">
            <v>4875926.22</v>
          </cell>
          <cell r="M49">
            <v>2939.5899999999997</v>
          </cell>
          <cell r="N49">
            <v>26450430.819999997</v>
          </cell>
        </row>
        <row r="50">
          <cell r="A50" t="str">
            <v>4.3</v>
          </cell>
          <cell r="B50" t="str">
            <v>Pañete Impermeabilizado Culatas 1:E=1,5</v>
          </cell>
          <cell r="C50" t="str">
            <v>M2</v>
          </cell>
          <cell r="D50">
            <v>92.4</v>
          </cell>
          <cell r="E50">
            <v>10951</v>
          </cell>
          <cell r="F50">
            <v>1011872.4</v>
          </cell>
          <cell r="G50">
            <v>92.4</v>
          </cell>
          <cell r="H50">
            <v>1011872.4</v>
          </cell>
          <cell r="M50">
            <v>0</v>
          </cell>
          <cell r="N50">
            <v>0</v>
          </cell>
        </row>
        <row r="51">
          <cell r="A51" t="str">
            <v>4.4</v>
          </cell>
          <cell r="B51" t="str">
            <v>Pañete liso placas 1:4 E=1,5 cm</v>
          </cell>
          <cell r="C51" t="str">
            <v>M2</v>
          </cell>
          <cell r="D51">
            <v>352.58</v>
          </cell>
          <cell r="E51">
            <v>11064</v>
          </cell>
          <cell r="F51">
            <v>3900945.1199999996</v>
          </cell>
          <cell r="G51">
            <v>310.45999999999998</v>
          </cell>
          <cell r="H51">
            <v>3434929.44</v>
          </cell>
          <cell r="M51">
            <v>42.120000000000005</v>
          </cell>
          <cell r="N51">
            <v>466015.68000000005</v>
          </cell>
        </row>
        <row r="52">
          <cell r="A52">
            <v>5</v>
          </cell>
          <cell r="B52" t="str">
            <v>ESTRUCTURAS EN CONCRETO</v>
          </cell>
          <cell r="F52">
            <v>117744259.16</v>
          </cell>
          <cell r="H52">
            <v>25383510.440000005</v>
          </cell>
          <cell r="J52">
            <v>28866334.830000002</v>
          </cell>
          <cell r="L52">
            <v>0</v>
          </cell>
          <cell r="N52">
            <v>121227083.55000001</v>
          </cell>
        </row>
        <row r="53">
          <cell r="A53" t="str">
            <v>5.1</v>
          </cell>
          <cell r="B53" t="str">
            <v>Columnas en Concreto (Sin Refuerzo)</v>
          </cell>
          <cell r="C53" t="str">
            <v>M3</v>
          </cell>
          <cell r="D53">
            <v>27.86</v>
          </cell>
          <cell r="E53">
            <v>620556</v>
          </cell>
          <cell r="F53">
            <v>17288690.16</v>
          </cell>
          <cell r="G53">
            <v>2.39</v>
          </cell>
          <cell r="H53">
            <v>1483128.84</v>
          </cell>
          <cell r="J53">
            <v>0</v>
          </cell>
          <cell r="M53">
            <v>25.47</v>
          </cell>
          <cell r="N53">
            <v>15805561.319999998</v>
          </cell>
        </row>
        <row r="54">
          <cell r="A54" t="str">
            <v>5.2</v>
          </cell>
          <cell r="B54" t="str">
            <v>Vigas aéreas en Concreto (Sin Refuerzo)</v>
          </cell>
          <cell r="C54" t="str">
            <v>M3</v>
          </cell>
          <cell r="D54">
            <v>70.88</v>
          </cell>
          <cell r="E54">
            <v>597864</v>
          </cell>
          <cell r="F54">
            <v>42376600.32</v>
          </cell>
          <cell r="H54">
            <v>0</v>
          </cell>
          <cell r="I54">
            <v>7.87</v>
          </cell>
          <cell r="J54">
            <v>4705189.68</v>
          </cell>
          <cell r="M54">
            <v>78.75</v>
          </cell>
          <cell r="N54">
            <v>47081790</v>
          </cell>
        </row>
        <row r="55">
          <cell r="A55" t="str">
            <v>5.3</v>
          </cell>
          <cell r="B55" t="str">
            <v>Vigas canal en concreto (Sin Refuerzo)</v>
          </cell>
          <cell r="C55" t="str">
            <v>ML</v>
          </cell>
          <cell r="D55">
            <v>48.8</v>
          </cell>
          <cell r="E55">
            <v>63063</v>
          </cell>
          <cell r="F55">
            <v>3077474.4</v>
          </cell>
          <cell r="G55">
            <v>48.8</v>
          </cell>
          <cell r="H55">
            <v>3077474.4</v>
          </cell>
          <cell r="M55">
            <v>0</v>
          </cell>
          <cell r="N55">
            <v>0</v>
          </cell>
        </row>
        <row r="56">
          <cell r="A56" t="str">
            <v>5.4</v>
          </cell>
          <cell r="B56" t="str">
            <v>Vigas curva en Concreto (Sin Refuerzo)</v>
          </cell>
          <cell r="C56" t="str">
            <v>ML</v>
          </cell>
          <cell r="D56">
            <v>69.36</v>
          </cell>
          <cell r="E56">
            <v>57765</v>
          </cell>
          <cell r="F56">
            <v>4006580.4</v>
          </cell>
          <cell r="G56">
            <v>69.36</v>
          </cell>
          <cell r="H56">
            <v>4006580.4</v>
          </cell>
          <cell r="M56">
            <v>0</v>
          </cell>
          <cell r="N56">
            <v>0</v>
          </cell>
        </row>
        <row r="57">
          <cell r="A57" t="str">
            <v>5.5</v>
          </cell>
          <cell r="B57" t="str">
            <v>Muro en Concreto RX 0,15 (Sin refuerzo)</v>
          </cell>
          <cell r="C57" t="str">
            <v>M2</v>
          </cell>
          <cell r="D57">
            <v>69.13</v>
          </cell>
          <cell r="E57">
            <v>93426</v>
          </cell>
          <cell r="F57">
            <v>6458539.3799999999</v>
          </cell>
          <cell r="G57">
            <v>2.9099999999999966</v>
          </cell>
          <cell r="H57">
            <v>271869.65999999968</v>
          </cell>
          <cell r="M57">
            <v>66.22</v>
          </cell>
          <cell r="N57">
            <v>6186669.7199999997</v>
          </cell>
        </row>
        <row r="58">
          <cell r="A58" t="str">
            <v>5.6</v>
          </cell>
          <cell r="B58" t="str">
            <v xml:space="preserve">Placa maciza cubierta en Concreto E=0,10 </v>
          </cell>
          <cell r="C58" t="str">
            <v>M2</v>
          </cell>
          <cell r="D58">
            <v>136.54</v>
          </cell>
          <cell r="E58">
            <v>64905</v>
          </cell>
          <cell r="F58">
            <v>8862128.6999999993</v>
          </cell>
          <cell r="H58">
            <v>0</v>
          </cell>
          <cell r="I58">
            <v>13.61</v>
          </cell>
          <cell r="J58">
            <v>883357.04999999993</v>
          </cell>
          <cell r="M58">
            <v>150.14999999999998</v>
          </cell>
          <cell r="N58">
            <v>9745485.7499999981</v>
          </cell>
        </row>
        <row r="59">
          <cell r="A59" t="str">
            <v>5.7</v>
          </cell>
          <cell r="B59" t="str">
            <v>Placa maciza cubierta en Concreto E=0,15</v>
          </cell>
          <cell r="C59" t="str">
            <v>M2</v>
          </cell>
          <cell r="D59">
            <v>216.04</v>
          </cell>
          <cell r="E59">
            <v>86321</v>
          </cell>
          <cell r="F59">
            <v>18648788.84</v>
          </cell>
          <cell r="G59">
            <v>174.58</v>
          </cell>
          <cell r="H59">
            <v>15069920.180000002</v>
          </cell>
          <cell r="J59">
            <v>0</v>
          </cell>
          <cell r="M59">
            <v>41.45999999999998</v>
          </cell>
          <cell r="N59">
            <v>3578868.6599999983</v>
          </cell>
        </row>
        <row r="60">
          <cell r="A60" t="str">
            <v>5.8</v>
          </cell>
          <cell r="B60" t="str">
            <v>Refuerzo en hierro</v>
          </cell>
          <cell r="C60" t="str">
            <v>KG</v>
          </cell>
          <cell r="D60">
            <v>8228</v>
          </cell>
          <cell r="E60">
            <v>1890</v>
          </cell>
          <cell r="F60">
            <v>15550920</v>
          </cell>
          <cell r="H60">
            <v>0</v>
          </cell>
          <cell r="I60">
            <v>12316.29</v>
          </cell>
          <cell r="J60">
            <v>23277788.100000001</v>
          </cell>
          <cell r="L60">
            <v>0</v>
          </cell>
          <cell r="M60">
            <v>20544.29</v>
          </cell>
          <cell r="N60">
            <v>38828708.100000001</v>
          </cell>
        </row>
        <row r="61">
          <cell r="A61" t="str">
            <v>5.9</v>
          </cell>
          <cell r="B61" t="str">
            <v>Vigas Prefabricada en Concreto</v>
          </cell>
          <cell r="C61" t="str">
            <v>ML</v>
          </cell>
          <cell r="D61">
            <v>25.92</v>
          </cell>
          <cell r="E61">
            <v>56888</v>
          </cell>
          <cell r="F61">
            <v>1474536.9600000002</v>
          </cell>
          <cell r="G61">
            <v>25.92</v>
          </cell>
          <cell r="H61">
            <v>1474536.9600000002</v>
          </cell>
          <cell r="J61">
            <v>0</v>
          </cell>
          <cell r="L61">
            <v>0</v>
          </cell>
          <cell r="M61">
            <v>0</v>
          </cell>
          <cell r="N61">
            <v>0</v>
          </cell>
        </row>
        <row r="62">
          <cell r="A62" t="str">
            <v>FIRMADO:</v>
          </cell>
        </row>
        <row r="66">
          <cell r="A66" t="str">
            <v>CONTRATISTA</v>
          </cell>
          <cell r="E66" t="str">
            <v>INTERVENTORIA TÉCNICA</v>
          </cell>
          <cell r="H66" t="str">
            <v>INTERVENTORIA TÉCNICA</v>
          </cell>
          <cell r="L66" t="str">
            <v>Vo. Bo. DIRECTORA E.S.E SALUD YOPAL</v>
          </cell>
        </row>
        <row r="67">
          <cell r="A67" t="str">
            <v>Arq. Roger A. Valderrama G.</v>
          </cell>
          <cell r="E67" t="str">
            <v>Ing. Hernando Pérez</v>
          </cell>
          <cell r="H67" t="str">
            <v>Arq. Viviana Villareal</v>
          </cell>
          <cell r="L67" t="str">
            <v>Dra. Rosa Nelly Barragán</v>
          </cell>
        </row>
        <row r="69">
          <cell r="A69">
            <v>6</v>
          </cell>
          <cell r="B69" t="str">
            <v>CUBIERTA Y CIELORASOS</v>
          </cell>
          <cell r="F69">
            <v>104020731.87120001</v>
          </cell>
          <cell r="H69">
            <v>7765447.5711999992</v>
          </cell>
          <cell r="J69">
            <v>73266682.37999998</v>
          </cell>
          <cell r="L69">
            <v>0</v>
          </cell>
          <cell r="N69">
            <v>169521966.67999998</v>
          </cell>
        </row>
        <row r="70">
          <cell r="A70" t="str">
            <v>6.1</v>
          </cell>
          <cell r="B70" t="str">
            <v>Estructura Metálica cubierta</v>
          </cell>
          <cell r="C70" t="str">
            <v>ML</v>
          </cell>
          <cell r="D70">
            <v>302.64</v>
          </cell>
          <cell r="E70">
            <v>32174</v>
          </cell>
          <cell r="F70">
            <v>9737139.3599999994</v>
          </cell>
          <cell r="I70">
            <v>1179.3599999999999</v>
          </cell>
          <cell r="J70">
            <v>37944728.639999993</v>
          </cell>
          <cell r="M70">
            <v>1482</v>
          </cell>
          <cell r="N70">
            <v>47681868</v>
          </cell>
        </row>
        <row r="71">
          <cell r="A71" t="str">
            <v>6.2</v>
          </cell>
          <cell r="B71" t="str">
            <v xml:space="preserve">Cubierta Sandwich Deck Luxalon </v>
          </cell>
          <cell r="C71" t="str">
            <v>M2</v>
          </cell>
          <cell r="D71">
            <v>646</v>
          </cell>
          <cell r="E71">
            <v>94839</v>
          </cell>
          <cell r="F71">
            <v>61265994</v>
          </cell>
          <cell r="I71">
            <v>258</v>
          </cell>
          <cell r="J71">
            <v>24468462</v>
          </cell>
          <cell r="M71">
            <v>904</v>
          </cell>
          <cell r="N71">
            <v>85734456</v>
          </cell>
        </row>
        <row r="72">
          <cell r="A72" t="str">
            <v>6.3</v>
          </cell>
          <cell r="B72" t="str">
            <v>Cubierta Sandwich Deck Luxalon Curva</v>
          </cell>
          <cell r="C72" t="str">
            <v>M2</v>
          </cell>
          <cell r="D72">
            <v>200</v>
          </cell>
          <cell r="E72">
            <v>95549</v>
          </cell>
          <cell r="F72">
            <v>19109800</v>
          </cell>
          <cell r="I72">
            <v>36</v>
          </cell>
          <cell r="J72">
            <v>3439764</v>
          </cell>
          <cell r="M72">
            <v>236</v>
          </cell>
          <cell r="N72">
            <v>22549564</v>
          </cell>
        </row>
        <row r="73">
          <cell r="A73" t="str">
            <v>6.4</v>
          </cell>
          <cell r="B73" t="str">
            <v xml:space="preserve">Canal en Lámina Metálica </v>
          </cell>
          <cell r="C73" t="str">
            <v>ML</v>
          </cell>
          <cell r="D73">
            <v>79.08</v>
          </cell>
          <cell r="E73">
            <v>34059</v>
          </cell>
          <cell r="F73">
            <v>2693385.7199999997</v>
          </cell>
          <cell r="H73">
            <v>0</v>
          </cell>
          <cell r="I73">
            <v>85.92</v>
          </cell>
          <cell r="J73">
            <v>2926349.2800000003</v>
          </cell>
          <cell r="M73">
            <v>165</v>
          </cell>
          <cell r="N73">
            <v>5619735</v>
          </cell>
        </row>
        <row r="74">
          <cell r="A74" t="str">
            <v>6.6</v>
          </cell>
          <cell r="B74" t="str">
            <v>Afinado Cubiertas Planas</v>
          </cell>
          <cell r="C74" t="str">
            <v>M2</v>
          </cell>
          <cell r="D74">
            <v>352.58</v>
          </cell>
          <cell r="E74">
            <v>22024.639999999999</v>
          </cell>
          <cell r="F74">
            <v>7765447.5711999992</v>
          </cell>
          <cell r="G74">
            <v>352.58</v>
          </cell>
          <cell r="H74">
            <v>7765447.5711999992</v>
          </cell>
          <cell r="J74">
            <v>0</v>
          </cell>
          <cell r="M74">
            <v>0</v>
          </cell>
          <cell r="N74">
            <v>0</v>
          </cell>
        </row>
        <row r="75">
          <cell r="A75" t="str">
            <v>6.7</v>
          </cell>
          <cell r="B75" t="str">
            <v>Cumbrera a dos aguas Luxalon</v>
          </cell>
          <cell r="C75" t="str">
            <v>ML</v>
          </cell>
          <cell r="D75">
            <v>10.46</v>
          </cell>
          <cell r="E75">
            <v>35129</v>
          </cell>
          <cell r="F75">
            <v>367449.34</v>
          </cell>
          <cell r="I75">
            <v>15.54</v>
          </cell>
          <cell r="J75">
            <v>545904.65999999992</v>
          </cell>
          <cell r="M75">
            <v>26</v>
          </cell>
          <cell r="N75">
            <v>913354</v>
          </cell>
        </row>
        <row r="76">
          <cell r="A76" t="str">
            <v>6.8</v>
          </cell>
          <cell r="B76" t="str">
            <v>Remate lateral contra Muro Luxalon</v>
          </cell>
          <cell r="C76" t="str">
            <v>ML</v>
          </cell>
          <cell r="D76">
            <v>22.8</v>
          </cell>
          <cell r="E76">
            <v>35129</v>
          </cell>
          <cell r="F76">
            <v>800941.20000000007</v>
          </cell>
          <cell r="I76">
            <v>31.2</v>
          </cell>
          <cell r="J76">
            <v>1096024.8</v>
          </cell>
          <cell r="M76">
            <v>54</v>
          </cell>
          <cell r="N76">
            <v>1896966</v>
          </cell>
        </row>
        <row r="77">
          <cell r="A77" t="str">
            <v>6.9</v>
          </cell>
          <cell r="B77" t="str">
            <v>Remate superior contra Muro Luxalon</v>
          </cell>
          <cell r="C77" t="str">
            <v>ML</v>
          </cell>
          <cell r="D77">
            <v>41.8</v>
          </cell>
          <cell r="E77">
            <v>35129</v>
          </cell>
          <cell r="F77">
            <v>1468392.2</v>
          </cell>
          <cell r="I77">
            <v>39</v>
          </cell>
          <cell r="J77">
            <v>1370031</v>
          </cell>
          <cell r="M77">
            <v>80.8</v>
          </cell>
          <cell r="N77">
            <v>2838423.1999999997</v>
          </cell>
        </row>
        <row r="78">
          <cell r="A78" t="str">
            <v>6.10</v>
          </cell>
          <cell r="B78" t="str">
            <v>Remate Lateral Sobre  Muro Luxalon</v>
          </cell>
          <cell r="C78" t="str">
            <v>ML</v>
          </cell>
          <cell r="D78">
            <v>23.12</v>
          </cell>
          <cell r="E78">
            <v>35129</v>
          </cell>
          <cell r="F78">
            <v>812182.48</v>
          </cell>
          <cell r="I78">
            <v>42</v>
          </cell>
          <cell r="J78">
            <v>1475418</v>
          </cell>
          <cell r="M78">
            <v>65.12</v>
          </cell>
          <cell r="N78">
            <v>2287600.48</v>
          </cell>
        </row>
        <row r="79">
          <cell r="A79">
            <v>7</v>
          </cell>
          <cell r="B79" t="str">
            <v>PISOS BASES Y ACABADOS</v>
          </cell>
          <cell r="F79">
            <v>120763672.45220001</v>
          </cell>
          <cell r="H79">
            <v>20937932.201400001</v>
          </cell>
          <cell r="J79">
            <v>50581684.780999988</v>
          </cell>
          <cell r="L79">
            <v>0</v>
          </cell>
          <cell r="N79">
            <v>150407425.0318</v>
          </cell>
        </row>
        <row r="80">
          <cell r="A80" t="str">
            <v>7.1</v>
          </cell>
          <cell r="B80" t="str">
            <v>Rellenos en Recebo 0,30 M Compactado</v>
          </cell>
          <cell r="C80" t="str">
            <v>M3</v>
          </cell>
          <cell r="D80">
            <v>382.35</v>
          </cell>
          <cell r="E80">
            <v>38614</v>
          </cell>
          <cell r="F80">
            <v>14764062.9</v>
          </cell>
          <cell r="I80">
            <v>873.92</v>
          </cell>
          <cell r="J80">
            <v>33745546.879999995</v>
          </cell>
          <cell r="M80">
            <v>1256.27</v>
          </cell>
          <cell r="N80">
            <v>48509609.780000001</v>
          </cell>
        </row>
        <row r="81">
          <cell r="A81" t="str">
            <v>7.2</v>
          </cell>
          <cell r="B81" t="str">
            <v>Base de concreto de E=0,10 M</v>
          </cell>
          <cell r="C81" t="str">
            <v>M2</v>
          </cell>
          <cell r="D81">
            <v>1275.46</v>
          </cell>
          <cell r="E81">
            <v>66690.98</v>
          </cell>
          <cell r="F81">
            <v>85061677.350799993</v>
          </cell>
          <cell r="I81">
            <v>252.45</v>
          </cell>
          <cell r="J81">
            <v>16836137.900999997</v>
          </cell>
          <cell r="M81">
            <v>1527.91</v>
          </cell>
          <cell r="N81">
            <v>101897815.2518</v>
          </cell>
        </row>
        <row r="82">
          <cell r="A82" t="str">
            <v>7.3</v>
          </cell>
          <cell r="B82" t="str">
            <v>Afinado de pisos E=0,05 M</v>
          </cell>
          <cell r="C82" t="str">
            <v>M2</v>
          </cell>
          <cell r="D82">
            <v>1233.71</v>
          </cell>
          <cell r="E82">
            <v>14591.64</v>
          </cell>
          <cell r="F82">
            <v>18001852.1844</v>
          </cell>
          <cell r="G82">
            <v>1233.71</v>
          </cell>
          <cell r="H82">
            <v>18001852.1844</v>
          </cell>
          <cell r="J82">
            <v>0</v>
          </cell>
          <cell r="M82">
            <v>0</v>
          </cell>
          <cell r="N82">
            <v>0</v>
          </cell>
        </row>
        <row r="83">
          <cell r="A83">
            <v>7.6</v>
          </cell>
          <cell r="B83" t="str">
            <v>Pisos Baldosa 0,20*0,20</v>
          </cell>
          <cell r="C83" t="str">
            <v>M2</v>
          </cell>
          <cell r="D83">
            <v>81.05</v>
          </cell>
          <cell r="E83">
            <v>36225.54</v>
          </cell>
          <cell r="F83">
            <v>2936080.017</v>
          </cell>
          <cell r="G83">
            <v>81.05</v>
          </cell>
          <cell r="H83">
            <v>2936080.017</v>
          </cell>
          <cell r="J83">
            <v>0</v>
          </cell>
          <cell r="M83">
            <v>0</v>
          </cell>
          <cell r="N83">
            <v>0</v>
          </cell>
        </row>
        <row r="84">
          <cell r="A84">
            <v>8</v>
          </cell>
          <cell r="B84" t="str">
            <v>ENCHAPES Y ACCESORIOS</v>
          </cell>
          <cell r="F84">
            <v>12843389.620000001</v>
          </cell>
          <cell r="H84">
            <v>12843389.620000001</v>
          </cell>
          <cell r="J84">
            <v>0</v>
          </cell>
          <cell r="L84">
            <v>0</v>
          </cell>
          <cell r="N84">
            <v>0</v>
          </cell>
        </row>
        <row r="85">
          <cell r="A85" t="str">
            <v>8.1</v>
          </cell>
          <cell r="B85" t="str">
            <v>Enchape Porcelana Blanca 0,20*0,20</v>
          </cell>
          <cell r="C85" t="str">
            <v>M2</v>
          </cell>
          <cell r="D85">
            <v>353</v>
          </cell>
          <cell r="E85">
            <v>36383.54</v>
          </cell>
          <cell r="F85">
            <v>12843389.620000001</v>
          </cell>
          <cell r="G85">
            <v>353</v>
          </cell>
          <cell r="H85">
            <v>12843389.620000001</v>
          </cell>
          <cell r="J85">
            <v>0</v>
          </cell>
          <cell r="M85">
            <v>0</v>
          </cell>
          <cell r="N85">
            <v>0</v>
          </cell>
        </row>
        <row r="86">
          <cell r="A86">
            <v>9</v>
          </cell>
          <cell r="B86" t="str">
            <v>INSTALACIONES HIDRÁULICAS</v>
          </cell>
          <cell r="F86">
            <v>8930430.6999999993</v>
          </cell>
          <cell r="H86">
            <v>2726298.7518000002</v>
          </cell>
          <cell r="J86">
            <v>2259190.9700000007</v>
          </cell>
          <cell r="L86">
            <v>0</v>
          </cell>
          <cell r="N86">
            <v>8463322.9182000011</v>
          </cell>
        </row>
        <row r="87">
          <cell r="A87" t="str">
            <v>9.1</v>
          </cell>
          <cell r="B87" t="str">
            <v>Acometida Hidráulica Tuberia Galvanizada 2 1/2"</v>
          </cell>
          <cell r="C87" t="str">
            <v>ML</v>
          </cell>
          <cell r="D87">
            <v>52</v>
          </cell>
          <cell r="E87">
            <v>25595.8</v>
          </cell>
          <cell r="F87">
            <v>1330981.5999999999</v>
          </cell>
          <cell r="G87">
            <v>52</v>
          </cell>
          <cell r="H87">
            <v>1330981.5999999999</v>
          </cell>
          <cell r="J87">
            <v>0</v>
          </cell>
          <cell r="M87">
            <v>0</v>
          </cell>
          <cell r="N87">
            <v>0</v>
          </cell>
        </row>
        <row r="88">
          <cell r="A88" t="str">
            <v>9.2</v>
          </cell>
          <cell r="B88" t="str">
            <v>Tuberia PVC Presión de 2 1/2"</v>
          </cell>
          <cell r="C88" t="str">
            <v>ML</v>
          </cell>
          <cell r="D88">
            <v>33</v>
          </cell>
          <cell r="E88">
            <v>25436.43</v>
          </cell>
          <cell r="F88">
            <v>839402.19000000006</v>
          </cell>
          <cell r="G88">
            <v>33</v>
          </cell>
          <cell r="H88">
            <v>839402.19000000006</v>
          </cell>
          <cell r="M88">
            <v>0</v>
          </cell>
          <cell r="N88">
            <v>0</v>
          </cell>
        </row>
        <row r="89">
          <cell r="A89" t="str">
            <v>9.3</v>
          </cell>
          <cell r="B89" t="str">
            <v>Tuberia PVC Presión de 2"</v>
          </cell>
          <cell r="C89" t="str">
            <v>ML</v>
          </cell>
          <cell r="D89">
            <v>20</v>
          </cell>
          <cell r="E89">
            <v>18986.2</v>
          </cell>
          <cell r="F89">
            <v>379724</v>
          </cell>
          <cell r="H89">
            <v>0</v>
          </cell>
          <cell r="I89">
            <v>79.400000000000006</v>
          </cell>
          <cell r="J89">
            <v>1507504.2800000003</v>
          </cell>
          <cell r="M89">
            <v>99.4</v>
          </cell>
          <cell r="N89">
            <v>1887228.2800000003</v>
          </cell>
        </row>
        <row r="90">
          <cell r="A90" t="str">
            <v>9.4</v>
          </cell>
          <cell r="B90" t="str">
            <v>Tuberia PVC Presión de 1 1/2"</v>
          </cell>
          <cell r="C90" t="str">
            <v>ML</v>
          </cell>
          <cell r="D90">
            <v>2</v>
          </cell>
          <cell r="E90">
            <v>13993.7</v>
          </cell>
          <cell r="F90">
            <v>27987.4</v>
          </cell>
          <cell r="H90">
            <v>0</v>
          </cell>
          <cell r="I90">
            <v>7.8</v>
          </cell>
          <cell r="J90">
            <v>109150.86</v>
          </cell>
          <cell r="M90">
            <v>9.8000000000000007</v>
          </cell>
          <cell r="N90">
            <v>137138.26</v>
          </cell>
        </row>
        <row r="91">
          <cell r="A91" t="str">
            <v>9.5</v>
          </cell>
          <cell r="B91" t="str">
            <v>Tuberia PVC Presión de 1 1/4"</v>
          </cell>
          <cell r="C91" t="str">
            <v>ML</v>
          </cell>
          <cell r="D91">
            <v>10</v>
          </cell>
          <cell r="E91">
            <v>12364.2</v>
          </cell>
          <cell r="F91">
            <v>123642</v>
          </cell>
          <cell r="H91">
            <v>0</v>
          </cell>
          <cell r="I91">
            <v>9.6999999999999993</v>
          </cell>
          <cell r="J91">
            <v>119932.74</v>
          </cell>
          <cell r="M91">
            <v>19.7</v>
          </cell>
          <cell r="N91">
            <v>243574.74000000002</v>
          </cell>
        </row>
        <row r="92">
          <cell r="A92" t="str">
            <v>9.6</v>
          </cell>
          <cell r="B92" t="str">
            <v>Tuberia PVC Presión de 3/4"</v>
          </cell>
          <cell r="C92" t="str">
            <v>ML</v>
          </cell>
          <cell r="D92">
            <v>100</v>
          </cell>
          <cell r="E92">
            <v>7274.58</v>
          </cell>
          <cell r="F92">
            <v>727458</v>
          </cell>
          <cell r="G92">
            <v>46.21</v>
          </cell>
          <cell r="H92">
            <v>336158.34179999999</v>
          </cell>
          <cell r="J92">
            <v>0</v>
          </cell>
          <cell r="M92">
            <v>53.79</v>
          </cell>
          <cell r="N92">
            <v>391299.65820000001</v>
          </cell>
        </row>
        <row r="93">
          <cell r="A93" t="str">
            <v>9.7</v>
          </cell>
          <cell r="B93" t="str">
            <v>Punto de Desague PVC 2"</v>
          </cell>
          <cell r="C93" t="str">
            <v>UN</v>
          </cell>
          <cell r="D93">
            <v>60</v>
          </cell>
          <cell r="E93">
            <v>26951.4</v>
          </cell>
          <cell r="F93">
            <v>1617084</v>
          </cell>
          <cell r="H93">
            <v>0</v>
          </cell>
          <cell r="I93">
            <v>14</v>
          </cell>
          <cell r="J93">
            <v>377319.60000000003</v>
          </cell>
          <cell r="M93">
            <v>74</v>
          </cell>
          <cell r="N93">
            <v>1994403.6</v>
          </cell>
        </row>
        <row r="94">
          <cell r="A94" t="str">
            <v>9.8</v>
          </cell>
          <cell r="B94" t="str">
            <v>Punto de Desague PVC 4"</v>
          </cell>
          <cell r="C94" t="str">
            <v>UN</v>
          </cell>
          <cell r="D94">
            <v>26</v>
          </cell>
          <cell r="E94">
            <v>40953.54</v>
          </cell>
          <cell r="F94">
            <v>1064792.04</v>
          </cell>
          <cell r="G94">
            <v>3</v>
          </cell>
          <cell r="H94">
            <v>122860.62</v>
          </cell>
          <cell r="J94">
            <v>0</v>
          </cell>
          <cell r="M94">
            <v>23</v>
          </cell>
          <cell r="N94">
            <v>941931.42</v>
          </cell>
        </row>
        <row r="95">
          <cell r="A95" t="str">
            <v>9.9</v>
          </cell>
          <cell r="B95" t="str">
            <v>Punto Hidráulico A.F</v>
          </cell>
          <cell r="C95" t="str">
            <v>UN</v>
          </cell>
          <cell r="D95">
            <v>59</v>
          </cell>
          <cell r="E95">
            <v>29775.83</v>
          </cell>
          <cell r="F95">
            <v>1756773.9700000002</v>
          </cell>
          <cell r="H95">
            <v>0</v>
          </cell>
          <cell r="I95">
            <v>3</v>
          </cell>
          <cell r="J95">
            <v>89327.49</v>
          </cell>
          <cell r="M95">
            <v>62</v>
          </cell>
          <cell r="N95">
            <v>1846101.4600000002</v>
          </cell>
        </row>
        <row r="96">
          <cell r="A96" t="str">
            <v>9.11</v>
          </cell>
          <cell r="B96" t="str">
            <v>Registro 3/4"</v>
          </cell>
          <cell r="C96" t="str">
            <v>UN</v>
          </cell>
          <cell r="D96">
            <v>23</v>
          </cell>
          <cell r="E96">
            <v>27978</v>
          </cell>
          <cell r="F96">
            <v>643494</v>
          </cell>
          <cell r="H96">
            <v>0</v>
          </cell>
          <cell r="I96">
            <v>2</v>
          </cell>
          <cell r="J96">
            <v>55956</v>
          </cell>
          <cell r="M96">
            <v>25</v>
          </cell>
          <cell r="N96">
            <v>699450</v>
          </cell>
        </row>
        <row r="97">
          <cell r="A97" t="str">
            <v>9.12</v>
          </cell>
          <cell r="B97" t="str">
            <v>Registro 1/2"</v>
          </cell>
          <cell r="C97" t="str">
            <v>UN</v>
          </cell>
          <cell r="D97">
            <v>7</v>
          </cell>
          <cell r="E97">
            <v>15788</v>
          </cell>
          <cell r="F97">
            <v>110516</v>
          </cell>
          <cell r="H97">
            <v>0</v>
          </cell>
          <cell r="M97">
            <v>7</v>
          </cell>
          <cell r="N97">
            <v>110516</v>
          </cell>
        </row>
        <row r="98">
          <cell r="A98" t="str">
            <v>9.13</v>
          </cell>
          <cell r="B98" t="str">
            <v>Registro 2 1/2"</v>
          </cell>
          <cell r="C98" t="str">
            <v>UN</v>
          </cell>
          <cell r="D98">
            <v>1</v>
          </cell>
          <cell r="E98">
            <v>96896</v>
          </cell>
          <cell r="F98">
            <v>96896</v>
          </cell>
          <cell r="G98">
            <v>1</v>
          </cell>
          <cell r="H98">
            <v>96896</v>
          </cell>
          <cell r="M98">
            <v>0</v>
          </cell>
          <cell r="N98">
            <v>0</v>
          </cell>
        </row>
        <row r="99">
          <cell r="A99" t="str">
            <v>9.14</v>
          </cell>
          <cell r="B99" t="str">
            <v>Tanque Subterráneo (Conexión)</v>
          </cell>
          <cell r="C99" t="str">
            <v>UN</v>
          </cell>
          <cell r="D99">
            <v>1</v>
          </cell>
          <cell r="E99">
            <v>211679.5</v>
          </cell>
          <cell r="F99">
            <v>211679.5</v>
          </cell>
          <cell r="H99">
            <v>0</v>
          </cell>
          <cell r="M99">
            <v>1</v>
          </cell>
          <cell r="N99">
            <v>211679.5</v>
          </cell>
        </row>
        <row r="100">
          <cell r="A100">
            <v>10</v>
          </cell>
          <cell r="B100" t="str">
            <v>INSTALACIONES ELECTRICAS</v>
          </cell>
          <cell r="M100">
            <v>0</v>
          </cell>
          <cell r="N100">
            <v>0</v>
          </cell>
        </row>
        <row r="101">
          <cell r="A101" t="str">
            <v>10.1</v>
          </cell>
          <cell r="B101" t="str">
            <v>SUBESTACION</v>
          </cell>
          <cell r="F101">
            <v>50173491.199999996</v>
          </cell>
          <cell r="H101">
            <v>49521571.199999996</v>
          </cell>
          <cell r="J101">
            <v>651920</v>
          </cell>
          <cell r="L101">
            <v>0</v>
          </cell>
          <cell r="M101">
            <v>0</v>
          </cell>
          <cell r="N101">
            <v>1303840</v>
          </cell>
        </row>
        <row r="102">
          <cell r="A102" t="str">
            <v>10.1.1</v>
          </cell>
          <cell r="B102" t="str">
            <v>Tuberia 4" PVC conduit tipo pesado libre. Salida subestacion a la calle</v>
          </cell>
          <cell r="C102" t="str">
            <v>ML</v>
          </cell>
          <cell r="D102">
            <v>56</v>
          </cell>
          <cell r="E102">
            <v>42611.8</v>
          </cell>
          <cell r="F102">
            <v>2386260.8000000003</v>
          </cell>
          <cell r="G102">
            <v>56</v>
          </cell>
          <cell r="H102">
            <v>2386260.8000000003</v>
          </cell>
          <cell r="M102">
            <v>0</v>
          </cell>
          <cell r="N102">
            <v>0</v>
          </cell>
        </row>
        <row r="103">
          <cell r="A103" t="str">
            <v>10.1.2</v>
          </cell>
          <cell r="B103" t="str">
            <v>Suministro de transformador de 150 Kva Incluye instalacion y puesta en sitio</v>
          </cell>
          <cell r="C103" t="str">
            <v>GL</v>
          </cell>
          <cell r="D103">
            <v>1</v>
          </cell>
          <cell r="E103">
            <v>23672274</v>
          </cell>
          <cell r="F103">
            <v>23672274</v>
          </cell>
          <cell r="G103">
            <v>1</v>
          </cell>
          <cell r="H103">
            <v>23672274</v>
          </cell>
          <cell r="M103">
            <v>0</v>
          </cell>
          <cell r="N103">
            <v>0</v>
          </cell>
        </row>
        <row r="104">
          <cell r="A104" t="str">
            <v>10.1.3</v>
          </cell>
          <cell r="B104" t="str">
            <v>Suministro e instalación acometida en cable XLPE No. 2 en tubo PVC tipo pesado de 4"</v>
          </cell>
          <cell r="C104" t="str">
            <v>ML</v>
          </cell>
          <cell r="D104">
            <v>60</v>
          </cell>
          <cell r="E104">
            <v>155741</v>
          </cell>
          <cell r="F104">
            <v>9344460</v>
          </cell>
          <cell r="G104">
            <v>60</v>
          </cell>
          <cell r="H104">
            <v>9344460</v>
          </cell>
          <cell r="M104">
            <v>0</v>
          </cell>
          <cell r="N104">
            <v>0</v>
          </cell>
        </row>
        <row r="105">
          <cell r="A105" t="str">
            <v>10.1.4</v>
          </cell>
          <cell r="B105" t="str">
            <v>Suministro e instalación de pararrayos incluye puesta a tierra</v>
          </cell>
          <cell r="C105" t="str">
            <v>GL</v>
          </cell>
          <cell r="D105">
            <v>1</v>
          </cell>
          <cell r="E105">
            <v>9113535.4000000004</v>
          </cell>
          <cell r="F105">
            <v>9113535.4000000004</v>
          </cell>
          <cell r="G105">
            <v>1</v>
          </cell>
          <cell r="H105">
            <v>9113535.4000000004</v>
          </cell>
          <cell r="M105">
            <v>0</v>
          </cell>
          <cell r="N105">
            <v>0</v>
          </cell>
        </row>
        <row r="106">
          <cell r="A106" t="str">
            <v>10.1.5</v>
          </cell>
          <cell r="B106" t="str">
            <v>Suministro e instalación de cruceta ángulo en V 18"</v>
          </cell>
          <cell r="C106" t="str">
            <v>GL</v>
          </cell>
          <cell r="D106">
            <v>1</v>
          </cell>
          <cell r="E106">
            <v>247341</v>
          </cell>
          <cell r="F106">
            <v>247341</v>
          </cell>
          <cell r="G106">
            <v>1</v>
          </cell>
          <cell r="H106">
            <v>247341</v>
          </cell>
          <cell r="M106">
            <v>0</v>
          </cell>
          <cell r="N106">
            <v>0</v>
          </cell>
        </row>
        <row r="107">
          <cell r="A107" t="str">
            <v>10.1.6</v>
          </cell>
          <cell r="B107" t="str">
            <v>Suministro e instalación de terminales premoldeadas para cable XLPE No. 2. Uso exterior</v>
          </cell>
          <cell r="C107" t="str">
            <v>UN</v>
          </cell>
          <cell r="D107">
            <v>3</v>
          </cell>
          <cell r="E107">
            <v>459879</v>
          </cell>
          <cell r="F107">
            <v>1379637</v>
          </cell>
          <cell r="G107">
            <v>3</v>
          </cell>
          <cell r="H107">
            <v>1379637</v>
          </cell>
          <cell r="M107">
            <v>0</v>
          </cell>
          <cell r="N107">
            <v>0</v>
          </cell>
        </row>
        <row r="108">
          <cell r="A108" t="str">
            <v>10.1.7</v>
          </cell>
          <cell r="B108" t="str">
            <v>Suministro e instalación de terminales premoldeadas para cable XLPE No. 2. Uso Interior</v>
          </cell>
          <cell r="C108" t="str">
            <v>UN</v>
          </cell>
          <cell r="D108">
            <v>3</v>
          </cell>
          <cell r="E108">
            <v>586166</v>
          </cell>
          <cell r="F108">
            <v>1758498</v>
          </cell>
          <cell r="G108">
            <v>3</v>
          </cell>
          <cell r="H108">
            <v>1758498</v>
          </cell>
          <cell r="M108">
            <v>0</v>
          </cell>
          <cell r="N108">
            <v>0</v>
          </cell>
        </row>
        <row r="109">
          <cell r="A109" t="str">
            <v>10.1.8</v>
          </cell>
          <cell r="B109" t="str">
            <v>Suministro e instalación de cajas tipo instalación de 100x80x60</v>
          </cell>
          <cell r="C109" t="str">
            <v>UN</v>
          </cell>
          <cell r="D109">
            <v>2</v>
          </cell>
          <cell r="E109">
            <v>325960</v>
          </cell>
          <cell r="F109">
            <v>651920</v>
          </cell>
          <cell r="I109">
            <v>2</v>
          </cell>
          <cell r="J109">
            <v>651920</v>
          </cell>
          <cell r="M109">
            <v>4</v>
          </cell>
          <cell r="N109">
            <v>1303840</v>
          </cell>
        </row>
        <row r="110">
          <cell r="A110" t="str">
            <v>FIRMADO:</v>
          </cell>
        </row>
        <row r="114">
          <cell r="A114" t="str">
            <v>CONTRATISTA</v>
          </cell>
          <cell r="E114" t="str">
            <v>INTERVENTORIA TÉCNICA</v>
          </cell>
          <cell r="H114" t="str">
            <v>INTERVENTORIA TÉCNICA</v>
          </cell>
          <cell r="L114" t="str">
            <v>Vo. Bo. DIRECTORA E.S.E SALUD YOPAL</v>
          </cell>
        </row>
        <row r="115">
          <cell r="A115" t="str">
            <v>Arq. Roger A. Valderrama G.</v>
          </cell>
          <cell r="E115" t="str">
            <v>Ing. Hernando Pérez</v>
          </cell>
          <cell r="H115" t="str">
            <v>Arq. Viviana Villareal</v>
          </cell>
          <cell r="L115" t="str">
            <v>Dra. Rosa Nelly Barragán</v>
          </cell>
        </row>
        <row r="117">
          <cell r="A117" t="str">
            <v>10.1.9</v>
          </cell>
          <cell r="B117" t="str">
            <v>Puentes entre transformador y transferencia en cable THW 3No. 2/0 +2No. 2/0 + D (11 conductores)</v>
          </cell>
          <cell r="C117" t="str">
            <v>ML</v>
          </cell>
          <cell r="D117">
            <v>5</v>
          </cell>
          <cell r="E117">
            <v>323913</v>
          </cell>
          <cell r="F117">
            <v>1619565</v>
          </cell>
          <cell r="G117">
            <v>5</v>
          </cell>
          <cell r="H117">
            <v>1619565</v>
          </cell>
          <cell r="M117">
            <v>0</v>
          </cell>
          <cell r="N117">
            <v>0</v>
          </cell>
        </row>
        <row r="118">
          <cell r="A118" t="str">
            <v>10.2</v>
          </cell>
          <cell r="B118" t="str">
            <v>GRUPO DE MEDIDA</v>
          </cell>
          <cell r="F118">
            <v>7995658</v>
          </cell>
          <cell r="H118">
            <v>7995658</v>
          </cell>
          <cell r="J118">
            <v>0</v>
          </cell>
          <cell r="L118">
            <v>0</v>
          </cell>
          <cell r="N118">
            <v>0</v>
          </cell>
        </row>
        <row r="119">
          <cell r="A119" t="str">
            <v>10.2.1</v>
          </cell>
          <cell r="B119" t="str">
            <v>Suministro e instalación de medidor electrónico marca ABB tipo alfa en doble tarifa</v>
          </cell>
          <cell r="C119" t="str">
            <v>UN</v>
          </cell>
          <cell r="D119">
            <v>1</v>
          </cell>
          <cell r="E119">
            <v>4600466</v>
          </cell>
          <cell r="F119">
            <v>4600466</v>
          </cell>
          <cell r="G119">
            <v>1</v>
          </cell>
          <cell r="H119">
            <v>4600466</v>
          </cell>
          <cell r="M119">
            <v>0</v>
          </cell>
          <cell r="N119">
            <v>0</v>
          </cell>
        </row>
        <row r="120">
          <cell r="A120" t="str">
            <v>10.2.2</v>
          </cell>
          <cell r="B120" t="str">
            <v>Calibración y certificación del medidor</v>
          </cell>
          <cell r="C120" t="str">
            <v>GL</v>
          </cell>
          <cell r="D120">
            <v>1</v>
          </cell>
          <cell r="E120">
            <v>213281</v>
          </cell>
          <cell r="F120">
            <v>213281</v>
          </cell>
          <cell r="G120">
            <v>1</v>
          </cell>
          <cell r="H120">
            <v>213281</v>
          </cell>
          <cell r="M120">
            <v>0</v>
          </cell>
          <cell r="N120">
            <v>0</v>
          </cell>
        </row>
        <row r="121">
          <cell r="A121" t="str">
            <v>10.2.3</v>
          </cell>
          <cell r="B121" t="str">
            <v>Suministro e instalación de transformadores de corriente 500/5 clase 06 Norma ANSI</v>
          </cell>
          <cell r="C121" t="str">
            <v>UN</v>
          </cell>
          <cell r="D121">
            <v>6</v>
          </cell>
          <cell r="E121">
            <v>441425</v>
          </cell>
          <cell r="F121">
            <v>2648550</v>
          </cell>
          <cell r="G121">
            <v>6</v>
          </cell>
          <cell r="H121">
            <v>2648550</v>
          </cell>
          <cell r="M121">
            <v>0</v>
          </cell>
          <cell r="N121">
            <v>0</v>
          </cell>
        </row>
        <row r="122">
          <cell r="A122" t="str">
            <v>10.2.4</v>
          </cell>
          <cell r="B122" t="str">
            <v>Suministro e instalación de amperímetro de 100 a 600 Amp. Incluye Selector conmutable</v>
          </cell>
          <cell r="C122" t="str">
            <v>GL</v>
          </cell>
          <cell r="D122">
            <v>1</v>
          </cell>
          <cell r="E122">
            <v>251676</v>
          </cell>
          <cell r="F122">
            <v>251676</v>
          </cell>
          <cell r="G122">
            <v>1</v>
          </cell>
          <cell r="H122">
            <v>251676</v>
          </cell>
          <cell r="M122">
            <v>0</v>
          </cell>
          <cell r="N122">
            <v>0</v>
          </cell>
        </row>
        <row r="123">
          <cell r="A123" t="str">
            <v>10.2.5</v>
          </cell>
          <cell r="B123" t="str">
            <v>Suministro e instalación de Voltímetro de 0 a 250 V Incluye selector Conmutable</v>
          </cell>
          <cell r="C123" t="str">
            <v>GL</v>
          </cell>
          <cell r="D123">
            <v>1</v>
          </cell>
          <cell r="E123">
            <v>281685</v>
          </cell>
          <cell r="F123">
            <v>281685</v>
          </cell>
          <cell r="G123">
            <v>1</v>
          </cell>
          <cell r="H123">
            <v>281685</v>
          </cell>
          <cell r="M123">
            <v>0</v>
          </cell>
          <cell r="N123">
            <v>0</v>
          </cell>
        </row>
        <row r="124">
          <cell r="A124" t="str">
            <v>10.3</v>
          </cell>
          <cell r="B124" t="str">
            <v>CELDA DE ALTA TENSIÓN</v>
          </cell>
          <cell r="F124">
            <v>36084248.109999999</v>
          </cell>
          <cell r="H124">
            <v>32782043</v>
          </cell>
          <cell r="J124">
            <v>0</v>
          </cell>
          <cell r="L124">
            <v>0</v>
          </cell>
          <cell r="N124">
            <v>3302205.1100000003</v>
          </cell>
        </row>
        <row r="125">
          <cell r="A125" t="str">
            <v>10.3.1</v>
          </cell>
          <cell r="B125" t="str">
            <v>Suministro de Celda de entrada y Salida. Construido a las Normas vigentes EEB-EPSA de las medidas aproximadas alto 2.30, ancho 1.10 fondo 1.20, se instalara en su interior un seccionador duplex copn derivacion de operación bajo carga 17.5 Kv, 600 Amp. Soc</v>
          </cell>
          <cell r="C125" t="str">
            <v>UN</v>
          </cell>
          <cell r="D125">
            <v>1</v>
          </cell>
          <cell r="E125">
            <v>3955828</v>
          </cell>
          <cell r="F125">
            <v>3955828</v>
          </cell>
          <cell r="G125">
            <v>1</v>
          </cell>
          <cell r="H125">
            <v>3955828</v>
          </cell>
          <cell r="M125">
            <v>0</v>
          </cell>
          <cell r="N125">
            <v>0</v>
          </cell>
        </row>
        <row r="126">
          <cell r="A126" t="str">
            <v>10.3.2</v>
          </cell>
          <cell r="B126" t="str">
            <v xml:space="preserve">Suministro e Instalacion de celda de media tension Norma AE325 de medidas aproximadas alto 2.30, ancho 1.50 fondo 1.20, se instalara en su interior una bandeja para equipo de medida </v>
          </cell>
          <cell r="C126" t="str">
            <v>UN</v>
          </cell>
          <cell r="D126">
            <v>1</v>
          </cell>
          <cell r="E126">
            <v>12916235</v>
          </cell>
          <cell r="F126">
            <v>12916235</v>
          </cell>
          <cell r="G126">
            <v>1</v>
          </cell>
          <cell r="H126">
            <v>12916235</v>
          </cell>
          <cell r="M126">
            <v>0</v>
          </cell>
          <cell r="N126">
            <v>0</v>
          </cell>
        </row>
        <row r="127">
          <cell r="A127" t="str">
            <v>10.3.3</v>
          </cell>
          <cell r="B127" t="str">
            <v>Suministro e Instalacion de bornera de conexión dos elementos</v>
          </cell>
          <cell r="C127" t="str">
            <v>UN</v>
          </cell>
          <cell r="D127">
            <v>1</v>
          </cell>
          <cell r="E127">
            <v>238186</v>
          </cell>
          <cell r="F127">
            <v>238186</v>
          </cell>
          <cell r="G127">
            <v>1</v>
          </cell>
          <cell r="H127">
            <v>238186</v>
          </cell>
          <cell r="M127">
            <v>0</v>
          </cell>
          <cell r="N127">
            <v>0</v>
          </cell>
        </row>
        <row r="128">
          <cell r="A128" t="str">
            <v>10.3.4</v>
          </cell>
          <cell r="B128" t="str">
            <v>Suministro de celda de proteccion construido a las normas vigentes EEB locales EPSA  de medidas aproximadas alto 2.30, ancho 1.10 fondo 1.20, se instalara en su interior un seccionador tripolar de operación bajo carga con base portafusible 17.5Kv, 400 Amp</v>
          </cell>
          <cell r="C128" t="str">
            <v>UN</v>
          </cell>
          <cell r="D128">
            <v>1</v>
          </cell>
          <cell r="E128">
            <v>4374673</v>
          </cell>
          <cell r="F128">
            <v>4374673</v>
          </cell>
          <cell r="G128">
            <v>1</v>
          </cell>
          <cell r="H128">
            <v>4374673</v>
          </cell>
          <cell r="M128">
            <v>0</v>
          </cell>
          <cell r="N128">
            <v>0</v>
          </cell>
        </row>
        <row r="129">
          <cell r="A129" t="str">
            <v>10.3.5</v>
          </cell>
          <cell r="B129" t="str">
            <v>Suministro e instalacion de tablero aurosoportado fabricado en lamina CR 16 de acuerdo a las normas de Codensa de medidas aproximadas alto 2.30, ancho 1.30 fondo 0.70, incluye juego de barras de cobre 250, espacio para totalizador 3x70A, espacio para 12 i</v>
          </cell>
          <cell r="C129" t="str">
            <v>UN</v>
          </cell>
          <cell r="D129">
            <v>1</v>
          </cell>
          <cell r="E129">
            <v>2655196</v>
          </cell>
          <cell r="F129">
            <v>2655196</v>
          </cell>
          <cell r="G129">
            <v>1</v>
          </cell>
          <cell r="H129">
            <v>2655196</v>
          </cell>
          <cell r="M129">
            <v>0</v>
          </cell>
          <cell r="N129">
            <v>0</v>
          </cell>
        </row>
        <row r="130">
          <cell r="A130" t="str">
            <v>10.3.6</v>
          </cell>
          <cell r="B130" t="str">
            <v>Suministro e instalacion de interruptor termomagnetico tripolar de 500 A. - 35 Ka. Ref. 3VL 400/500 graduable Siemens.</v>
          </cell>
          <cell r="C130" t="str">
            <v>UN</v>
          </cell>
          <cell r="D130">
            <v>1</v>
          </cell>
          <cell r="E130">
            <v>4751969</v>
          </cell>
          <cell r="F130">
            <v>4751969</v>
          </cell>
          <cell r="G130">
            <v>1</v>
          </cell>
          <cell r="H130">
            <v>4751969</v>
          </cell>
          <cell r="M130">
            <v>0</v>
          </cell>
          <cell r="N130">
            <v>0</v>
          </cell>
        </row>
        <row r="131">
          <cell r="M131">
            <v>0</v>
          </cell>
        </row>
        <row r="132">
          <cell r="A132" t="str">
            <v>FIRMADO:</v>
          </cell>
        </row>
        <row r="135">
          <cell r="A135" t="str">
            <v>CONTRATISTA</v>
          </cell>
          <cell r="E135" t="str">
            <v>INTERVENTORIA TÉCNICA</v>
          </cell>
          <cell r="H135" t="str">
            <v>INTERVENTORIA TÉCNICA</v>
          </cell>
          <cell r="L135" t="str">
            <v>Vo. Bo. DIRECTORA E.S.E SALUD YOPAL</v>
          </cell>
        </row>
        <row r="136">
          <cell r="A136" t="str">
            <v>Arq. Roger A. Valderrama G.</v>
          </cell>
          <cell r="E136" t="str">
            <v>Ing. Hernando Pérez</v>
          </cell>
          <cell r="H136" t="str">
            <v>Arq. Viviana Villareal</v>
          </cell>
          <cell r="L136" t="str">
            <v>Dra. Rosa Nelly Barragán</v>
          </cell>
        </row>
        <row r="138">
          <cell r="A138" t="str">
            <v>10.3.7</v>
          </cell>
          <cell r="B138" t="str">
            <v>Suministro e instalacion de interruptor termomagnetico tripolar de 63 A. - 10 Ka. Ref. 3VF22  Siemens.</v>
          </cell>
          <cell r="C138" t="str">
            <v>UN</v>
          </cell>
          <cell r="D138">
            <v>4</v>
          </cell>
          <cell r="E138">
            <v>309996</v>
          </cell>
          <cell r="F138">
            <v>1239984</v>
          </cell>
          <cell r="G138">
            <v>4</v>
          </cell>
          <cell r="H138">
            <v>1239984</v>
          </cell>
          <cell r="M138">
            <v>0</v>
          </cell>
          <cell r="N138">
            <v>0</v>
          </cell>
        </row>
        <row r="139">
          <cell r="A139" t="str">
            <v>10.3.8</v>
          </cell>
          <cell r="B139" t="str">
            <v>Suministro e instalacion de interruptor termomagnetico tripolar de 40 A. - 10 Ka. Ref. 3VF22  Siemens.</v>
          </cell>
          <cell r="C139" t="str">
            <v>UN</v>
          </cell>
          <cell r="D139">
            <v>2</v>
          </cell>
          <cell r="E139">
            <v>309996</v>
          </cell>
          <cell r="F139">
            <v>619992</v>
          </cell>
          <cell r="M139">
            <v>2</v>
          </cell>
          <cell r="N139">
            <v>619992</v>
          </cell>
        </row>
        <row r="140">
          <cell r="A140" t="str">
            <v>10.3.9</v>
          </cell>
          <cell r="B140" t="str">
            <v>Suministro e instalacion de interruptor termomagnetico tripolar de 30 A. - 10 Ka. Ref. 3VF22  Siemens.</v>
          </cell>
          <cell r="C140" t="str">
            <v>UN</v>
          </cell>
          <cell r="D140">
            <v>6</v>
          </cell>
          <cell r="E140">
            <v>309996</v>
          </cell>
          <cell r="F140">
            <v>1859976</v>
          </cell>
          <cell r="G140">
            <v>1</v>
          </cell>
          <cell r="H140">
            <v>309996</v>
          </cell>
          <cell r="M140">
            <v>5</v>
          </cell>
          <cell r="N140">
            <v>1549980</v>
          </cell>
        </row>
        <row r="141">
          <cell r="A141" t="str">
            <v>10.3.10</v>
          </cell>
          <cell r="B141" t="str">
            <v>Transformador de corriente 500Amp/5A Clase 06 Norma ANSI</v>
          </cell>
          <cell r="C141" t="str">
            <v>UN</v>
          </cell>
          <cell r="D141">
            <v>6</v>
          </cell>
          <cell r="E141">
            <v>389996</v>
          </cell>
          <cell r="F141">
            <v>2339976</v>
          </cell>
          <cell r="G141">
            <v>6</v>
          </cell>
          <cell r="H141">
            <v>2339976</v>
          </cell>
          <cell r="M141">
            <v>0</v>
          </cell>
          <cell r="N141">
            <v>0</v>
          </cell>
        </row>
        <row r="142">
          <cell r="A142" t="str">
            <v>10.3.11</v>
          </cell>
          <cell r="B142" t="str">
            <v>Construccion malla a tierra en varilla cobre cobre 5/8 2.40 termosoldadas incluye cajas de inspeccion</v>
          </cell>
          <cell r="C142" t="str">
            <v>GL</v>
          </cell>
          <cell r="D142">
            <v>1</v>
          </cell>
          <cell r="E142">
            <v>1132233.1100000001</v>
          </cell>
          <cell r="F142">
            <v>1132233.1100000001</v>
          </cell>
          <cell r="H142">
            <v>0</v>
          </cell>
          <cell r="M142">
            <v>1</v>
          </cell>
          <cell r="N142">
            <v>1132233.1100000001</v>
          </cell>
        </row>
        <row r="143">
          <cell r="A143" t="str">
            <v>10.5</v>
          </cell>
          <cell r="B143" t="str">
            <v>MALLA A TIERRA GENERAL</v>
          </cell>
          <cell r="F143">
            <v>3225360</v>
          </cell>
          <cell r="H143">
            <v>0</v>
          </cell>
          <cell r="J143">
            <v>33597500</v>
          </cell>
          <cell r="L143">
            <v>0</v>
          </cell>
          <cell r="N143">
            <v>36822860</v>
          </cell>
        </row>
        <row r="144">
          <cell r="A144" t="str">
            <v>10.5.1</v>
          </cell>
          <cell r="B144" t="str">
            <v>Cable THW Desnudo</v>
          </cell>
          <cell r="C144" t="str">
            <v>ML</v>
          </cell>
          <cell r="D144">
            <v>60</v>
          </cell>
          <cell r="E144">
            <v>53756</v>
          </cell>
          <cell r="F144">
            <v>3225360</v>
          </cell>
          <cell r="I144">
            <v>625</v>
          </cell>
          <cell r="J144">
            <v>33597500</v>
          </cell>
          <cell r="M144">
            <v>685</v>
          </cell>
          <cell r="N144">
            <v>36822860</v>
          </cell>
        </row>
        <row r="145">
          <cell r="A145" t="str">
            <v>10.6</v>
          </cell>
          <cell r="B145" t="str">
            <v>PARARRAYOS</v>
          </cell>
          <cell r="F145">
            <v>5890173</v>
          </cell>
          <cell r="H145">
            <v>5890173</v>
          </cell>
          <cell r="J145">
            <v>0</v>
          </cell>
          <cell r="L145">
            <v>0</v>
          </cell>
          <cell r="N145">
            <v>0</v>
          </cell>
        </row>
        <row r="146">
          <cell r="A146" t="str">
            <v>10.6.1</v>
          </cell>
          <cell r="B146" t="str">
            <v>Suministro e instalación de pararrayos tipo angelo incluye cable desnudo y tuberia de 1" y cable 2/0 varillas de cobre y accesorios</v>
          </cell>
          <cell r="C146" t="str">
            <v>GL</v>
          </cell>
          <cell r="D146">
            <v>1</v>
          </cell>
          <cell r="E146">
            <v>5890173</v>
          </cell>
          <cell r="F146">
            <v>5890173</v>
          </cell>
          <cell r="G146">
            <v>1</v>
          </cell>
          <cell r="H146">
            <v>5890173</v>
          </cell>
          <cell r="M146">
            <v>0</v>
          </cell>
          <cell r="N146">
            <v>0</v>
          </cell>
        </row>
        <row r="147">
          <cell r="A147" t="str">
            <v>10.7</v>
          </cell>
          <cell r="B147" t="str">
            <v>ACOMETIDAS</v>
          </cell>
          <cell r="F147">
            <v>7906167</v>
          </cell>
          <cell r="H147">
            <v>7906167</v>
          </cell>
          <cell r="J147">
            <v>0</v>
          </cell>
          <cell r="L147">
            <v>0</v>
          </cell>
          <cell r="N147">
            <v>0</v>
          </cell>
        </row>
        <row r="148">
          <cell r="A148" t="str">
            <v>10.7.1</v>
          </cell>
          <cell r="B148" t="str">
            <v>Tuberia PVC conduit T.P. De 1-1/2"</v>
          </cell>
          <cell r="C148" t="str">
            <v>ML</v>
          </cell>
          <cell r="D148">
            <v>120</v>
          </cell>
          <cell r="E148">
            <v>12309</v>
          </cell>
          <cell r="F148">
            <v>1477080</v>
          </cell>
          <cell r="G148">
            <v>120</v>
          </cell>
          <cell r="H148">
            <v>1477080</v>
          </cell>
          <cell r="M148">
            <v>0</v>
          </cell>
          <cell r="N148">
            <v>0</v>
          </cell>
        </row>
        <row r="149">
          <cell r="A149" t="str">
            <v>10.7.2</v>
          </cell>
          <cell r="B149" t="str">
            <v>Suministro e instalacion de acometida entre subestacion tablero electrico No.1 en cable THW 4No. 4+1D tubo de 1-1/2" PVC Tipo pesado</v>
          </cell>
          <cell r="C149" t="str">
            <v>ML</v>
          </cell>
          <cell r="D149">
            <v>25</v>
          </cell>
          <cell r="E149">
            <v>48339</v>
          </cell>
          <cell r="F149">
            <v>1208475</v>
          </cell>
          <cell r="G149">
            <v>25</v>
          </cell>
          <cell r="H149">
            <v>1208475</v>
          </cell>
          <cell r="M149">
            <v>0</v>
          </cell>
          <cell r="N149">
            <v>0</v>
          </cell>
        </row>
        <row r="150">
          <cell r="A150" t="str">
            <v>10.7.3</v>
          </cell>
          <cell r="B150" t="str">
            <v>Suministro e instalacion de acometida entre subestacion tablero electrico No.3 en cable THW 4No. 4+1D tubo de 1-1/2" PVC Tipo pesado</v>
          </cell>
          <cell r="C150" t="str">
            <v>ML</v>
          </cell>
          <cell r="D150">
            <v>50</v>
          </cell>
          <cell r="E150">
            <v>48339</v>
          </cell>
          <cell r="F150">
            <v>2416950</v>
          </cell>
          <cell r="G150">
            <v>50</v>
          </cell>
          <cell r="H150">
            <v>2416950</v>
          </cell>
          <cell r="M150">
            <v>0</v>
          </cell>
          <cell r="N150">
            <v>0</v>
          </cell>
        </row>
        <row r="151">
          <cell r="A151" t="str">
            <v>10.7.4</v>
          </cell>
          <cell r="B151" t="str">
            <v>Suministro e instalacion de acometida entre subestacion tablero electrico No.4 en cable THW 4No. 4+1D tubo de 1-1/2" PVC Tipo pesado</v>
          </cell>
          <cell r="C151" t="str">
            <v>ML</v>
          </cell>
          <cell r="D151">
            <v>58</v>
          </cell>
          <cell r="E151">
            <v>48339</v>
          </cell>
          <cell r="F151">
            <v>2803662</v>
          </cell>
          <cell r="G151">
            <v>58</v>
          </cell>
          <cell r="H151">
            <v>2803662</v>
          </cell>
          <cell r="M151">
            <v>0</v>
          </cell>
          <cell r="N151">
            <v>0</v>
          </cell>
        </row>
        <row r="152">
          <cell r="A152" t="str">
            <v>10.8</v>
          </cell>
          <cell r="B152" t="str">
            <v>TABLEROS</v>
          </cell>
          <cell r="F152">
            <v>3746826</v>
          </cell>
          <cell r="H152">
            <v>3746826</v>
          </cell>
          <cell r="J152">
            <v>0</v>
          </cell>
          <cell r="L152">
            <v>0</v>
          </cell>
          <cell r="N152">
            <v>0</v>
          </cell>
        </row>
        <row r="153">
          <cell r="A153" t="str">
            <v>10.8.1</v>
          </cell>
          <cell r="B153" t="str">
            <v>Suministro e instalacion de tablero de 18 circuitos luminex con espacio incluye interruptor industrial de 3x30Amp. Siemens Incluye breaker de 1x20 Siemens</v>
          </cell>
          <cell r="C153" t="str">
            <v>GL</v>
          </cell>
          <cell r="D153">
            <v>1</v>
          </cell>
          <cell r="E153">
            <v>911086</v>
          </cell>
          <cell r="F153">
            <v>911086</v>
          </cell>
          <cell r="G153">
            <v>1</v>
          </cell>
          <cell r="H153">
            <v>911086</v>
          </cell>
          <cell r="M153">
            <v>0</v>
          </cell>
          <cell r="N153">
            <v>0</v>
          </cell>
        </row>
        <row r="154">
          <cell r="A154" t="str">
            <v>10.8.2</v>
          </cell>
          <cell r="B154" t="str">
            <v>Suministro e instalacion de tablero de 24 circuitos luminex con espacio incluye interruptor industrial de 3x60Amp. Siemens Incluye breaker de 1x20 Siemens</v>
          </cell>
          <cell r="C154" t="str">
            <v>GL</v>
          </cell>
          <cell r="D154">
            <v>1</v>
          </cell>
          <cell r="E154">
            <v>1031570</v>
          </cell>
          <cell r="F154">
            <v>1031570</v>
          </cell>
          <cell r="G154">
            <v>1</v>
          </cell>
          <cell r="H154">
            <v>1031570</v>
          </cell>
          <cell r="M154">
            <v>0</v>
          </cell>
          <cell r="N154">
            <v>0</v>
          </cell>
        </row>
        <row r="155">
          <cell r="A155" t="str">
            <v>10.8.3</v>
          </cell>
          <cell r="B155" t="str">
            <v>Suministro e instalacion de cajas de paso 1.00x0.80x0.60 marco metalico</v>
          </cell>
          <cell r="C155" t="str">
            <v>UN</v>
          </cell>
          <cell r="D155">
            <v>6</v>
          </cell>
          <cell r="E155">
            <v>300695</v>
          </cell>
          <cell r="F155">
            <v>1804170</v>
          </cell>
          <cell r="G155">
            <v>6</v>
          </cell>
          <cell r="H155">
            <v>1804170</v>
          </cell>
          <cell r="M155">
            <v>0</v>
          </cell>
          <cell r="N155">
            <v>0</v>
          </cell>
        </row>
        <row r="156">
          <cell r="A156" t="str">
            <v>10.9</v>
          </cell>
          <cell r="B156" t="str">
            <v>ILUMINACION EXTERIOR INTERNA</v>
          </cell>
          <cell r="F156">
            <v>8612086</v>
          </cell>
          <cell r="H156">
            <v>5707150</v>
          </cell>
          <cell r="J156">
            <v>0</v>
          </cell>
          <cell r="L156">
            <v>0</v>
          </cell>
          <cell r="N156">
            <v>2904936</v>
          </cell>
        </row>
        <row r="157">
          <cell r="A157" t="str">
            <v>10.9.1</v>
          </cell>
          <cell r="B157" t="str">
            <v>Suministro e instalacion de lampara de brazo tipo horizontal mercurio de 125W -240V Incluye fotocelda</v>
          </cell>
          <cell r="C157" t="str">
            <v>UN</v>
          </cell>
          <cell r="D157">
            <v>7</v>
          </cell>
          <cell r="E157">
            <v>260630</v>
          </cell>
          <cell r="F157">
            <v>1824410</v>
          </cell>
          <cell r="G157">
            <v>7</v>
          </cell>
          <cell r="H157">
            <v>1824410</v>
          </cell>
          <cell r="M157">
            <v>0</v>
          </cell>
          <cell r="N157">
            <v>0</v>
          </cell>
        </row>
        <row r="158">
          <cell r="A158" t="str">
            <v>10.9.2</v>
          </cell>
          <cell r="B158" t="str">
            <v>Suministro e instalacion de tablero 18 circuitos Luminex Incluye bipolares de 2x20A Amp. Siemens</v>
          </cell>
          <cell r="C158" t="str">
            <v>UN</v>
          </cell>
          <cell r="D158">
            <v>1</v>
          </cell>
          <cell r="E158">
            <v>949301</v>
          </cell>
          <cell r="F158">
            <v>949301</v>
          </cell>
          <cell r="H158">
            <v>0</v>
          </cell>
          <cell r="M158">
            <v>1</v>
          </cell>
          <cell r="N158">
            <v>949301</v>
          </cell>
        </row>
        <row r="159">
          <cell r="A159" t="str">
            <v>FIRMADO:</v>
          </cell>
        </row>
        <row r="163">
          <cell r="A163" t="str">
            <v>CONTRATISTA</v>
          </cell>
          <cell r="E163" t="str">
            <v>INTERVENTORIA TÉCNICA</v>
          </cell>
          <cell r="H163" t="str">
            <v>INTERVENTORIA TÉCNICA</v>
          </cell>
          <cell r="L163" t="str">
            <v>Vo. Bo. DIRECTORA E.S.E SALUD YOPAL</v>
          </cell>
        </row>
        <row r="164">
          <cell r="A164" t="str">
            <v>Arq. Roger A. Valderrama G.</v>
          </cell>
          <cell r="E164" t="str">
            <v>Ing. Hernando Pérez</v>
          </cell>
          <cell r="H164" t="str">
            <v>Arq. Viviana Villareal</v>
          </cell>
          <cell r="L164" t="str">
            <v>Dra. Rosa Nelly Barragán</v>
          </cell>
        </row>
        <row r="166">
          <cell r="A166" t="str">
            <v>10.9.3</v>
          </cell>
          <cell r="B166" t="str">
            <v>Suministro e instalacion de acometida en cable 2No. 10+D  tubo 1"</v>
          </cell>
          <cell r="C166" t="str">
            <v>ML</v>
          </cell>
          <cell r="D166">
            <v>305</v>
          </cell>
          <cell r="E166">
            <v>10571</v>
          </cell>
          <cell r="F166">
            <v>3224155</v>
          </cell>
          <cell r="G166">
            <v>120</v>
          </cell>
          <cell r="H166">
            <v>1268520</v>
          </cell>
          <cell r="M166">
            <v>185</v>
          </cell>
          <cell r="N166">
            <v>1955635</v>
          </cell>
        </row>
        <row r="167">
          <cell r="A167" t="str">
            <v>10.9.4</v>
          </cell>
          <cell r="B167" t="str">
            <v>Suministro e instalacion de cajas de paso 30x30x30</v>
          </cell>
          <cell r="C167" t="str">
            <v>UN</v>
          </cell>
          <cell r="D167">
            <v>7</v>
          </cell>
          <cell r="E167">
            <v>109331</v>
          </cell>
          <cell r="F167">
            <v>765317</v>
          </cell>
          <cell r="G167">
            <v>7</v>
          </cell>
          <cell r="H167">
            <v>765317</v>
          </cell>
          <cell r="M167">
            <v>0</v>
          </cell>
          <cell r="N167">
            <v>0</v>
          </cell>
        </row>
        <row r="168">
          <cell r="A168" t="str">
            <v>10.9.5</v>
          </cell>
          <cell r="B168" t="str">
            <v>Suministro e instalacion de poste en lamina de 2.5 mts</v>
          </cell>
          <cell r="C168" t="str">
            <v>UN</v>
          </cell>
          <cell r="D168">
            <v>7</v>
          </cell>
          <cell r="E168">
            <v>142061</v>
          </cell>
          <cell r="F168">
            <v>994427</v>
          </cell>
          <cell r="G168">
            <v>7</v>
          </cell>
          <cell r="H168">
            <v>994427</v>
          </cell>
          <cell r="M168">
            <v>0</v>
          </cell>
          <cell r="N168">
            <v>0</v>
          </cell>
        </row>
        <row r="169">
          <cell r="A169" t="str">
            <v>10.9.6</v>
          </cell>
          <cell r="B169" t="str">
            <v>Suministro e instalacion de lampara decorativa tipo bola poste en tubo metalico 2. 100W 120v</v>
          </cell>
          <cell r="C169" t="str">
            <v>UN</v>
          </cell>
          <cell r="D169">
            <v>4</v>
          </cell>
          <cell r="E169">
            <v>213619</v>
          </cell>
          <cell r="F169">
            <v>854476</v>
          </cell>
          <cell r="G169">
            <v>4</v>
          </cell>
          <cell r="H169">
            <v>854476</v>
          </cell>
          <cell r="M169">
            <v>0</v>
          </cell>
          <cell r="N169">
            <v>0</v>
          </cell>
        </row>
        <row r="170">
          <cell r="A170" t="str">
            <v>10.10</v>
          </cell>
          <cell r="B170" t="str">
            <v>ILUMINACION INTERNA</v>
          </cell>
          <cell r="F170">
            <v>10532765</v>
          </cell>
          <cell r="H170">
            <v>544896</v>
          </cell>
          <cell r="J170">
            <v>4252065</v>
          </cell>
          <cell r="L170">
            <v>0</v>
          </cell>
          <cell r="N170">
            <v>14239934</v>
          </cell>
        </row>
        <row r="171">
          <cell r="A171" t="str">
            <v>10.10.1</v>
          </cell>
          <cell r="B171" t="str">
            <v>Salida iluminacion en tubo 3/4" y 1/2" PVC tipo pesado Alambre THW No. 12 AWG</v>
          </cell>
          <cell r="C171" t="str">
            <v>UN</v>
          </cell>
          <cell r="D171">
            <v>127</v>
          </cell>
          <cell r="E171">
            <v>52325</v>
          </cell>
          <cell r="F171">
            <v>6645275</v>
          </cell>
          <cell r="I171">
            <v>8</v>
          </cell>
          <cell r="J171">
            <v>418600</v>
          </cell>
          <cell r="M171">
            <v>135</v>
          </cell>
          <cell r="N171">
            <v>7063875</v>
          </cell>
        </row>
        <row r="172">
          <cell r="A172" t="str">
            <v>10.10.2</v>
          </cell>
          <cell r="B172" t="str">
            <v>Salida toma normal en tubo 3/4" PVC T.P. Alambre THW No. 12 AWG+ Desnudo</v>
          </cell>
          <cell r="C172" t="str">
            <v>UN</v>
          </cell>
          <cell r="D172">
            <v>39</v>
          </cell>
          <cell r="E172">
            <v>48313</v>
          </cell>
          <cell r="F172">
            <v>1884207</v>
          </cell>
          <cell r="I172">
            <v>41</v>
          </cell>
          <cell r="J172">
            <v>1980833</v>
          </cell>
          <cell r="M172">
            <v>80</v>
          </cell>
          <cell r="N172">
            <v>3865040</v>
          </cell>
        </row>
        <row r="173">
          <cell r="A173" t="str">
            <v>10.10.3</v>
          </cell>
          <cell r="B173" t="str">
            <v>Toma a 220V Tubo de 3/4" alambre 2No. 10 AWG +Desnudo Incluye toma punto exclusivo</v>
          </cell>
          <cell r="C173" t="str">
            <v>UN</v>
          </cell>
          <cell r="D173">
            <v>3</v>
          </cell>
          <cell r="E173">
            <v>91879</v>
          </cell>
          <cell r="F173">
            <v>275637</v>
          </cell>
          <cell r="I173">
            <v>18</v>
          </cell>
          <cell r="J173">
            <v>1653822</v>
          </cell>
          <cell r="M173">
            <v>21</v>
          </cell>
          <cell r="N173">
            <v>1929459</v>
          </cell>
        </row>
        <row r="174">
          <cell r="A174" t="str">
            <v>10.10.5</v>
          </cell>
          <cell r="B174" t="str">
            <v>Apliques Incluye roseta y bombillo</v>
          </cell>
          <cell r="C174" t="str">
            <v>UN</v>
          </cell>
          <cell r="D174">
            <v>41</v>
          </cell>
          <cell r="E174">
            <v>34056</v>
          </cell>
          <cell r="F174">
            <v>1396296</v>
          </cell>
          <cell r="G174">
            <v>16</v>
          </cell>
          <cell r="H174">
            <v>544896</v>
          </cell>
          <cell r="M174">
            <v>25</v>
          </cell>
          <cell r="N174">
            <v>851400</v>
          </cell>
        </row>
        <row r="175">
          <cell r="A175" t="str">
            <v>10.10.6</v>
          </cell>
          <cell r="B175" t="str">
            <v>Cajas de paso 10x15</v>
          </cell>
          <cell r="C175" t="str">
            <v>UN</v>
          </cell>
          <cell r="D175">
            <v>10</v>
          </cell>
          <cell r="E175">
            <v>33135</v>
          </cell>
          <cell r="F175">
            <v>331350</v>
          </cell>
          <cell r="I175">
            <v>6</v>
          </cell>
          <cell r="J175">
            <v>198810</v>
          </cell>
          <cell r="M175">
            <v>16</v>
          </cell>
          <cell r="N175">
            <v>530160</v>
          </cell>
        </row>
        <row r="176">
          <cell r="A176" t="str">
            <v>10.11</v>
          </cell>
          <cell r="B176" t="str">
            <v>ACOMETIDA HIDROFLO</v>
          </cell>
          <cell r="F176">
            <v>639271.79999999993</v>
          </cell>
          <cell r="H176">
            <v>0</v>
          </cell>
          <cell r="J176">
            <v>142060.4</v>
          </cell>
          <cell r="L176">
            <v>0</v>
          </cell>
          <cell r="N176">
            <v>781332.2</v>
          </cell>
        </row>
        <row r="177">
          <cell r="A177" t="str">
            <v>10.11.1</v>
          </cell>
          <cell r="B177" t="str">
            <v>Suministro e instalacion de acometida en cable THW 4No. 8 AWG + Desnudo Tubo 1-1/4" PVC tipo pesado</v>
          </cell>
          <cell r="C177" t="str">
            <v>ML</v>
          </cell>
          <cell r="D177">
            <v>18</v>
          </cell>
          <cell r="E177">
            <v>35515.1</v>
          </cell>
          <cell r="F177">
            <v>639271.79999999993</v>
          </cell>
          <cell r="H177">
            <v>0</v>
          </cell>
          <cell r="I177">
            <v>4</v>
          </cell>
          <cell r="J177">
            <v>142060.4</v>
          </cell>
          <cell r="M177">
            <v>22</v>
          </cell>
          <cell r="N177">
            <v>781332.2</v>
          </cell>
        </row>
        <row r="178">
          <cell r="A178" t="str">
            <v>10.12</v>
          </cell>
          <cell r="B178" t="str">
            <v>TELEFONOS</v>
          </cell>
          <cell r="F178">
            <v>4569748</v>
          </cell>
          <cell r="H178">
            <v>3300823</v>
          </cell>
          <cell r="J178">
            <v>543825</v>
          </cell>
          <cell r="L178">
            <v>0</v>
          </cell>
          <cell r="N178">
            <v>1812750</v>
          </cell>
        </row>
        <row r="179">
          <cell r="A179" t="str">
            <v>10.12.1</v>
          </cell>
          <cell r="B179" t="str">
            <v>Suministro e instalacion de cable multipar de 25 pares exterior a instalar desde strip al centro de cableado, incluyendo la canalizacion en tubo PAVCO de 1-1/2"</v>
          </cell>
          <cell r="C179" t="str">
            <v>ML</v>
          </cell>
          <cell r="D179">
            <v>35</v>
          </cell>
          <cell r="E179">
            <v>36255</v>
          </cell>
          <cell r="F179">
            <v>1268925</v>
          </cell>
          <cell r="I179">
            <v>15</v>
          </cell>
          <cell r="J179">
            <v>543825</v>
          </cell>
          <cell r="M179">
            <v>50</v>
          </cell>
          <cell r="N179">
            <v>1812750</v>
          </cell>
        </row>
        <row r="180">
          <cell r="A180" t="str">
            <v>10.12.2</v>
          </cell>
          <cell r="B180" t="str">
            <v>Suministro e instalacion de dos cajas strip incrustada en muro de 50x40x12 con regleta siemonds de 25 pares, en este item se incluye la conexión de 24 lineas y/o extensiones telefonicas que se reciben en el strip del centro de cableado y se entrega funcio</v>
          </cell>
          <cell r="C180" t="str">
            <v>GL</v>
          </cell>
          <cell r="D180">
            <v>1</v>
          </cell>
          <cell r="E180">
            <v>597220</v>
          </cell>
          <cell r="F180">
            <v>597220</v>
          </cell>
          <cell r="G180">
            <v>1</v>
          </cell>
          <cell r="H180">
            <v>597220</v>
          </cell>
          <cell r="M180">
            <v>0</v>
          </cell>
          <cell r="N180">
            <v>0</v>
          </cell>
        </row>
        <row r="181">
          <cell r="A181" t="str">
            <v>10.12.3</v>
          </cell>
          <cell r="B181" t="str">
            <v>Suministro e instalacion de acometida telefonica desde el poste a strip primario en tubo PVC de 1-1-/2" . Cable 25 pares uso exterior</v>
          </cell>
          <cell r="C181" t="str">
            <v>ML</v>
          </cell>
          <cell r="D181">
            <v>60</v>
          </cell>
          <cell r="E181">
            <v>33118</v>
          </cell>
          <cell r="F181">
            <v>1987080</v>
          </cell>
          <cell r="G181">
            <v>60</v>
          </cell>
          <cell r="H181">
            <v>1987080</v>
          </cell>
          <cell r="M181">
            <v>0</v>
          </cell>
          <cell r="N181">
            <v>0</v>
          </cell>
        </row>
        <row r="182">
          <cell r="A182" t="str">
            <v>10.12.4</v>
          </cell>
          <cell r="B182" t="str">
            <v>Suministro e instlacion de cajas de paso 50x50x50</v>
          </cell>
          <cell r="C182" t="str">
            <v>UN</v>
          </cell>
          <cell r="D182">
            <v>3</v>
          </cell>
          <cell r="E182">
            <v>238841</v>
          </cell>
          <cell r="F182">
            <v>716523</v>
          </cell>
          <cell r="G182">
            <v>3</v>
          </cell>
          <cell r="H182">
            <v>716523</v>
          </cell>
          <cell r="M182">
            <v>0</v>
          </cell>
          <cell r="N182">
            <v>0</v>
          </cell>
        </row>
        <row r="183">
          <cell r="A183">
            <v>12</v>
          </cell>
          <cell r="B183" t="str">
            <v>CARPINTERIA METALICA</v>
          </cell>
          <cell r="F183">
            <v>71117236.724999994</v>
          </cell>
          <cell r="H183">
            <v>71117236.724999994</v>
          </cell>
          <cell r="J183">
            <v>0</v>
          </cell>
          <cell r="L183">
            <v>0</v>
          </cell>
          <cell r="N183">
            <v>0</v>
          </cell>
        </row>
        <row r="184">
          <cell r="A184" t="str">
            <v>12.1</v>
          </cell>
          <cell r="B184" t="str">
            <v>Ventanas en Aluminio</v>
          </cell>
          <cell r="C184" t="str">
            <v>M2</v>
          </cell>
          <cell r="D184">
            <v>100.46</v>
          </cell>
          <cell r="E184">
            <v>136724.75</v>
          </cell>
          <cell r="F184">
            <v>13735368.385</v>
          </cell>
          <cell r="G184">
            <v>100.46</v>
          </cell>
          <cell r="H184">
            <v>13735368.385</v>
          </cell>
          <cell r="M184">
            <v>0</v>
          </cell>
          <cell r="N184">
            <v>0</v>
          </cell>
        </row>
        <row r="185">
          <cell r="A185" t="str">
            <v>12.2</v>
          </cell>
          <cell r="B185" t="str">
            <v>Puertas en Aluminio</v>
          </cell>
          <cell r="C185" t="str">
            <v>M2</v>
          </cell>
          <cell r="D185">
            <v>16.72</v>
          </cell>
          <cell r="E185">
            <v>204560.75</v>
          </cell>
          <cell r="F185">
            <v>3420255.7399999998</v>
          </cell>
          <cell r="G185">
            <v>16.72</v>
          </cell>
          <cell r="H185">
            <v>3420255.7399999998</v>
          </cell>
          <cell r="M185">
            <v>0</v>
          </cell>
          <cell r="N185">
            <v>0</v>
          </cell>
        </row>
        <row r="186">
          <cell r="A186" t="str">
            <v>12.3</v>
          </cell>
          <cell r="B186" t="str">
            <v>Cortasol Luxalon Tipo 84R sl4 Inclinación Fija</v>
          </cell>
          <cell r="C186" t="str">
            <v>M2</v>
          </cell>
          <cell r="D186">
            <v>112.03</v>
          </cell>
          <cell r="E186">
            <v>300755</v>
          </cell>
          <cell r="F186">
            <v>33693582.649999999</v>
          </cell>
          <cell r="G186">
            <v>112.03</v>
          </cell>
          <cell r="H186">
            <v>33693582.649999999</v>
          </cell>
          <cell r="M186">
            <v>0</v>
          </cell>
          <cell r="N186">
            <v>0</v>
          </cell>
        </row>
        <row r="187">
          <cell r="A187" t="str">
            <v>12.4</v>
          </cell>
          <cell r="B187" t="str">
            <v>Suministro e Instalación Reja</v>
          </cell>
          <cell r="C187" t="str">
            <v>M2</v>
          </cell>
          <cell r="D187">
            <v>84.2</v>
          </cell>
          <cell r="E187">
            <v>112908.75</v>
          </cell>
          <cell r="F187">
            <v>9506916.75</v>
          </cell>
          <cell r="G187">
            <v>84.2</v>
          </cell>
          <cell r="H187">
            <v>9506916.75</v>
          </cell>
          <cell r="M187">
            <v>0</v>
          </cell>
          <cell r="N187">
            <v>0</v>
          </cell>
        </row>
        <row r="188">
          <cell r="A188" t="str">
            <v>12.7</v>
          </cell>
          <cell r="B188" t="str">
            <v>Marco Puertas Lámina 0,75 M</v>
          </cell>
          <cell r="C188" t="str">
            <v>UN</v>
          </cell>
          <cell r="D188">
            <v>60</v>
          </cell>
          <cell r="E188">
            <v>77215</v>
          </cell>
          <cell r="F188">
            <v>4632900</v>
          </cell>
          <cell r="G188">
            <v>60</v>
          </cell>
          <cell r="H188">
            <v>4632900</v>
          </cell>
          <cell r="M188">
            <v>0</v>
          </cell>
          <cell r="N188">
            <v>0</v>
          </cell>
        </row>
        <row r="189">
          <cell r="A189" t="str">
            <v>12.8</v>
          </cell>
          <cell r="B189" t="str">
            <v>Angeo Metálico</v>
          </cell>
          <cell r="C189" t="str">
            <v>M2</v>
          </cell>
          <cell r="D189">
            <v>112.03</v>
          </cell>
          <cell r="E189">
            <v>7300</v>
          </cell>
          <cell r="F189">
            <v>817819</v>
          </cell>
          <cell r="G189">
            <v>112.03</v>
          </cell>
          <cell r="H189">
            <v>817819</v>
          </cell>
          <cell r="M189">
            <v>0</v>
          </cell>
          <cell r="N189">
            <v>0</v>
          </cell>
        </row>
        <row r="190">
          <cell r="A190" t="str">
            <v>12.9</v>
          </cell>
          <cell r="B190" t="str">
            <v>Marco Puertas Lámina 1,75 M</v>
          </cell>
          <cell r="C190" t="str">
            <v>UN</v>
          </cell>
          <cell r="D190">
            <v>1</v>
          </cell>
          <cell r="E190">
            <v>138335</v>
          </cell>
          <cell r="F190">
            <v>138335</v>
          </cell>
          <cell r="G190">
            <v>1</v>
          </cell>
          <cell r="H190">
            <v>138335</v>
          </cell>
          <cell r="M190">
            <v>0</v>
          </cell>
          <cell r="N190">
            <v>0</v>
          </cell>
        </row>
        <row r="191">
          <cell r="A191" t="str">
            <v>12.10</v>
          </cell>
          <cell r="B191" t="str">
            <v>Puerta con Persiana en Lámina (Incluye Marco)</v>
          </cell>
          <cell r="C191" t="str">
            <v>M2</v>
          </cell>
          <cell r="D191">
            <v>30.8</v>
          </cell>
          <cell r="E191">
            <v>167924</v>
          </cell>
          <cell r="F191">
            <v>5172059.2</v>
          </cell>
          <cell r="G191">
            <v>30.8</v>
          </cell>
          <cell r="H191">
            <v>5172059.2</v>
          </cell>
          <cell r="M191">
            <v>0</v>
          </cell>
          <cell r="N191">
            <v>0</v>
          </cell>
        </row>
        <row r="192">
          <cell r="A192">
            <v>13</v>
          </cell>
          <cell r="B192" t="str">
            <v>PINTURA</v>
          </cell>
          <cell r="F192">
            <v>4499485.6999999993</v>
          </cell>
          <cell r="H192">
            <v>4499485.6999999993</v>
          </cell>
          <cell r="J192">
            <v>0</v>
          </cell>
          <cell r="L192">
            <v>0</v>
          </cell>
          <cell r="N192">
            <v>0</v>
          </cell>
        </row>
        <row r="193">
          <cell r="A193" t="str">
            <v>13.5</v>
          </cell>
          <cell r="B193" t="str">
            <v>Antihumedad Fachada</v>
          </cell>
          <cell r="C193" t="str">
            <v>M2</v>
          </cell>
          <cell r="D193">
            <v>607.29999999999995</v>
          </cell>
          <cell r="E193">
            <v>7409</v>
          </cell>
          <cell r="F193">
            <v>4499485.6999999993</v>
          </cell>
          <cell r="G193">
            <v>607.29999999999995</v>
          </cell>
          <cell r="H193">
            <v>4499485.6999999993</v>
          </cell>
          <cell r="M193">
            <v>0</v>
          </cell>
          <cell r="N193">
            <v>0</v>
          </cell>
        </row>
        <row r="194">
          <cell r="A194" t="str">
            <v>FIRMADO:</v>
          </cell>
        </row>
        <row r="198">
          <cell r="A198" t="str">
            <v>CONTRATISTA</v>
          </cell>
          <cell r="E198" t="str">
            <v>INTERVENTORIA TÉCNICA</v>
          </cell>
          <cell r="H198" t="str">
            <v>INTERVENTORIA TÉCNICA</v>
          </cell>
          <cell r="L198" t="str">
            <v>Vo. Bo. DIRECTORA E.S.E SALUD YOPAL</v>
          </cell>
        </row>
        <row r="199">
          <cell r="A199" t="str">
            <v>Arq. Roger A. Valderrama G.</v>
          </cell>
          <cell r="E199" t="str">
            <v>Ing. Hernando Pérez</v>
          </cell>
          <cell r="H199" t="str">
            <v>Arq. Viviana Villareal</v>
          </cell>
          <cell r="L199" t="str">
            <v>Dra. Rosa Nelly Barragán</v>
          </cell>
        </row>
        <row r="201">
          <cell r="A201">
            <v>16</v>
          </cell>
          <cell r="B201" t="str">
            <v>EQUIPOS ESPECIALES</v>
          </cell>
          <cell r="M201">
            <v>0</v>
          </cell>
        </row>
        <row r="202">
          <cell r="A202" t="str">
            <v>16.1</v>
          </cell>
          <cell r="B202" t="str">
            <v>ACOMETIDAS ELECTRICAS</v>
          </cell>
          <cell r="F202">
            <v>9446220</v>
          </cell>
          <cell r="H202">
            <v>9446220</v>
          </cell>
          <cell r="J202">
            <v>0</v>
          </cell>
          <cell r="L202">
            <v>0</v>
          </cell>
          <cell r="N202">
            <v>0</v>
          </cell>
        </row>
        <row r="203">
          <cell r="A203" t="str">
            <v>16.1.1</v>
          </cell>
          <cell r="B203" t="str">
            <v>Acometida en tuberia PVC conduit T.P. De 1-1/2" + 3No.4+1No.6+1D</v>
          </cell>
          <cell r="C203" t="str">
            <v>ML</v>
          </cell>
          <cell r="D203">
            <v>180</v>
          </cell>
          <cell r="E203">
            <v>52479</v>
          </cell>
          <cell r="F203">
            <v>9446220</v>
          </cell>
          <cell r="G203">
            <v>180</v>
          </cell>
          <cell r="H203">
            <v>9446220</v>
          </cell>
          <cell r="M203">
            <v>0</v>
          </cell>
          <cell r="N203">
            <v>0</v>
          </cell>
        </row>
        <row r="204">
          <cell r="A204">
            <v>17</v>
          </cell>
          <cell r="B204" t="str">
            <v>RED REGULADA CENTRO DE CABLEADO</v>
          </cell>
          <cell r="F204">
            <v>42827267</v>
          </cell>
          <cell r="H204">
            <v>41905417</v>
          </cell>
          <cell r="J204">
            <v>0</v>
          </cell>
          <cell r="L204">
            <v>0</v>
          </cell>
          <cell r="N204">
            <v>921850</v>
          </cell>
        </row>
        <row r="205">
          <cell r="A205" t="str">
            <v>17.1</v>
          </cell>
          <cell r="B205" t="str">
            <v>Suministro e instalacion de tomacorriente leviton con polo a tierra  color beige</v>
          </cell>
          <cell r="C205" t="str">
            <v>UN</v>
          </cell>
          <cell r="D205">
            <v>25</v>
          </cell>
          <cell r="E205">
            <v>5486</v>
          </cell>
          <cell r="F205">
            <v>137150</v>
          </cell>
          <cell r="G205">
            <v>25</v>
          </cell>
          <cell r="H205">
            <v>137150</v>
          </cell>
          <cell r="J205">
            <v>0</v>
          </cell>
          <cell r="M205">
            <v>0</v>
          </cell>
          <cell r="N205">
            <v>0</v>
          </cell>
        </row>
        <row r="206">
          <cell r="A206" t="str">
            <v>17.2</v>
          </cell>
          <cell r="B206" t="str">
            <v>Suministro e instalacion de tomacorriente leviton con polo a tierra aislado grado hospitalaripo color naranja toma doble por puesto</v>
          </cell>
          <cell r="C206" t="str">
            <v>UN</v>
          </cell>
          <cell r="D206">
            <v>50</v>
          </cell>
          <cell r="E206">
            <v>20711</v>
          </cell>
          <cell r="F206">
            <v>1035550</v>
          </cell>
          <cell r="G206">
            <v>50</v>
          </cell>
          <cell r="H206">
            <v>1035550</v>
          </cell>
          <cell r="M206">
            <v>0</v>
          </cell>
          <cell r="N206">
            <v>0</v>
          </cell>
        </row>
        <row r="207">
          <cell r="A207" t="str">
            <v>17.3</v>
          </cell>
          <cell r="B207" t="str">
            <v>Suministro e instalacion de troquel sencillo para instalacion de toma electrica</v>
          </cell>
          <cell r="C207" t="str">
            <v>UN</v>
          </cell>
          <cell r="D207">
            <v>75</v>
          </cell>
          <cell r="E207">
            <v>5723</v>
          </cell>
          <cell r="F207">
            <v>429225</v>
          </cell>
          <cell r="G207">
            <v>75</v>
          </cell>
          <cell r="H207">
            <v>429225</v>
          </cell>
          <cell r="M207">
            <v>0</v>
          </cell>
          <cell r="N207">
            <v>0</v>
          </cell>
        </row>
        <row r="208">
          <cell r="A208" t="str">
            <v>17.4</v>
          </cell>
          <cell r="B208" t="str">
            <v>Marcacion salida de tomacorriente</v>
          </cell>
          <cell r="C208" t="str">
            <v>UN</v>
          </cell>
          <cell r="D208">
            <v>75</v>
          </cell>
          <cell r="E208">
            <v>5460</v>
          </cell>
          <cell r="F208">
            <v>409500</v>
          </cell>
          <cell r="G208">
            <v>75</v>
          </cell>
          <cell r="H208">
            <v>409500</v>
          </cell>
          <cell r="M208">
            <v>0</v>
          </cell>
          <cell r="N208">
            <v>0</v>
          </cell>
        </row>
        <row r="209">
          <cell r="A209" t="str">
            <v>17.5</v>
          </cell>
          <cell r="B209" t="str">
            <v>Suministro e instalacion de cable de cobre THW 7 hilos No. 12. Nota la instalacion debe realizarse en forma entorchada en los conductores de fase,neutro y tierra por circuito.</v>
          </cell>
          <cell r="C209" t="str">
            <v>ML</v>
          </cell>
          <cell r="D209">
            <v>2000</v>
          </cell>
          <cell r="E209">
            <v>2285</v>
          </cell>
          <cell r="F209">
            <v>4570000</v>
          </cell>
          <cell r="G209">
            <v>2000</v>
          </cell>
          <cell r="H209">
            <v>4570000</v>
          </cell>
          <cell r="M209">
            <v>0</v>
          </cell>
          <cell r="N209">
            <v>0</v>
          </cell>
        </row>
        <row r="210">
          <cell r="A210" t="str">
            <v>17.6</v>
          </cell>
          <cell r="B210" t="str">
            <v>Suministro e instalación de canaleta metalica 10x4 cm con division con tapa atornillada calibre 20 y pintura electrostatica</v>
          </cell>
          <cell r="C210" t="str">
            <v>ML</v>
          </cell>
          <cell r="D210">
            <v>105</v>
          </cell>
          <cell r="E210">
            <v>37609</v>
          </cell>
          <cell r="F210">
            <v>3948945</v>
          </cell>
          <cell r="G210">
            <v>105</v>
          </cell>
          <cell r="H210">
            <v>3948945</v>
          </cell>
          <cell r="J210">
            <v>0</v>
          </cell>
          <cell r="M210">
            <v>0</v>
          </cell>
          <cell r="N210">
            <v>0</v>
          </cell>
        </row>
        <row r="211">
          <cell r="A211" t="str">
            <v>17.7</v>
          </cell>
          <cell r="B211" t="str">
            <v>Suministro e instalación de escalerilla portacable 25x8 desde el cuarto de equipos hsta el techo del piso, incluye soportes</v>
          </cell>
          <cell r="C211" t="str">
            <v>ML</v>
          </cell>
          <cell r="D211">
            <v>4</v>
          </cell>
          <cell r="E211">
            <v>72148</v>
          </cell>
          <cell r="F211">
            <v>288592</v>
          </cell>
          <cell r="G211">
            <v>4</v>
          </cell>
          <cell r="H211">
            <v>288592</v>
          </cell>
          <cell r="M211">
            <v>0</v>
          </cell>
          <cell r="N211">
            <v>0</v>
          </cell>
        </row>
        <row r="212">
          <cell r="A212" t="str">
            <v>17.8</v>
          </cell>
          <cell r="B212" t="str">
            <v>Suministro de bandeja portacable de 20x8 instalada en techo falso con division se incluyen los soportes</v>
          </cell>
          <cell r="C212" t="str">
            <v>ML</v>
          </cell>
          <cell r="D212">
            <v>80</v>
          </cell>
          <cell r="E212">
            <v>68538</v>
          </cell>
          <cell r="F212">
            <v>5483040</v>
          </cell>
          <cell r="G212">
            <v>80</v>
          </cell>
          <cell r="H212">
            <v>5483040</v>
          </cell>
          <cell r="M212">
            <v>0</v>
          </cell>
          <cell r="N212">
            <v>0</v>
          </cell>
        </row>
        <row r="213">
          <cell r="A213" t="str">
            <v>17.9</v>
          </cell>
          <cell r="B213" t="str">
            <v>Suministro e instalación de un conmutador manual tripolar de 3x70 A. Marca Celsa para transferencia de carga a red normal en la UPS (Instalado en caja de 20x25 luminex)</v>
          </cell>
          <cell r="C213" t="str">
            <v>GL</v>
          </cell>
          <cell r="D213">
            <v>1</v>
          </cell>
          <cell r="E213">
            <v>289968</v>
          </cell>
          <cell r="F213">
            <v>289968</v>
          </cell>
          <cell r="G213">
            <v>1</v>
          </cell>
          <cell r="H213">
            <v>289968</v>
          </cell>
          <cell r="M213">
            <v>0</v>
          </cell>
          <cell r="N213">
            <v>0</v>
          </cell>
        </row>
        <row r="214">
          <cell r="A214" t="str">
            <v>17.10</v>
          </cell>
          <cell r="B214" t="str">
            <v>Suministro e instalacion de UPS de 9 Kva marca Powerware ref 9170 cobertura de baterias de 8 minutos a 100% carga y 24 minutos a 50% carga</v>
          </cell>
          <cell r="C214" t="str">
            <v>GL</v>
          </cell>
          <cell r="D214">
            <v>1</v>
          </cell>
          <cell r="E214">
            <v>22411988</v>
          </cell>
          <cell r="F214">
            <v>22411988</v>
          </cell>
          <cell r="G214">
            <v>1</v>
          </cell>
          <cell r="H214">
            <v>22411988</v>
          </cell>
          <cell r="M214">
            <v>0</v>
          </cell>
          <cell r="N214">
            <v>0</v>
          </cell>
        </row>
        <row r="215">
          <cell r="A215" t="str">
            <v>17.11</v>
          </cell>
          <cell r="B215" t="str">
            <v>Suministro e instalacion de tablero de 18 circuitos luminex con espacio incluye interruptor industrial de 3x63Amp. Siemens Incluye breaker de 1x20 Siemens</v>
          </cell>
          <cell r="C215" t="str">
            <v>GL</v>
          </cell>
          <cell r="D215">
            <v>1</v>
          </cell>
          <cell r="E215">
            <v>921850</v>
          </cell>
          <cell r="F215">
            <v>921850</v>
          </cell>
          <cell r="M215">
            <v>1</v>
          </cell>
          <cell r="N215">
            <v>921850</v>
          </cell>
        </row>
        <row r="216">
          <cell r="A216" t="str">
            <v>17.12</v>
          </cell>
          <cell r="B216" t="str">
            <v>Suministro e instalacion de tablero de 12 circuitos luminex con espacio incluye interruptor industrial de 3x40Amp. Siemens Incluye breaker de 1x20 Siemens</v>
          </cell>
          <cell r="C216" t="str">
            <v>GL</v>
          </cell>
          <cell r="D216">
            <v>1</v>
          </cell>
          <cell r="E216">
            <v>753739</v>
          </cell>
          <cell r="F216">
            <v>753739</v>
          </cell>
          <cell r="G216">
            <v>1</v>
          </cell>
          <cell r="H216">
            <v>753739</v>
          </cell>
          <cell r="M216">
            <v>0</v>
          </cell>
          <cell r="N216">
            <v>0</v>
          </cell>
        </row>
        <row r="217">
          <cell r="A217" t="str">
            <v>17.13</v>
          </cell>
          <cell r="B217" t="str">
            <v>Acometida desde subestación a centro de cableado en THW No. 4 No 4 + 1D Tubo de 1-1/2" PVC tipo pesado</v>
          </cell>
          <cell r="C217" t="str">
            <v>ML</v>
          </cell>
          <cell r="D217">
            <v>40</v>
          </cell>
          <cell r="E217">
            <v>53693</v>
          </cell>
          <cell r="F217">
            <v>2147720</v>
          </cell>
          <cell r="G217">
            <v>40</v>
          </cell>
          <cell r="H217">
            <v>2147720</v>
          </cell>
          <cell r="J217">
            <v>0</v>
          </cell>
          <cell r="M217">
            <v>0</v>
          </cell>
          <cell r="N217">
            <v>0</v>
          </cell>
        </row>
        <row r="218">
          <cell r="A218">
            <v>18</v>
          </cell>
          <cell r="B218" t="str">
            <v>RED DE VOZ Y DATOS</v>
          </cell>
          <cell r="F218">
            <v>20167111</v>
          </cell>
          <cell r="H218">
            <v>20167111</v>
          </cell>
          <cell r="J218">
            <v>0</v>
          </cell>
          <cell r="L218">
            <v>0</v>
          </cell>
          <cell r="N218">
            <v>0</v>
          </cell>
        </row>
        <row r="219">
          <cell r="A219" t="str">
            <v>18.1</v>
          </cell>
          <cell r="B219" t="str">
            <v>Suministro e instalacion de toma doble completa cat. 5e marca AMP.</v>
          </cell>
          <cell r="C219" t="str">
            <v>UN</v>
          </cell>
          <cell r="D219">
            <v>29</v>
          </cell>
          <cell r="E219">
            <v>54906</v>
          </cell>
          <cell r="F219">
            <v>1592274</v>
          </cell>
          <cell r="G219">
            <v>29</v>
          </cell>
          <cell r="H219">
            <v>1592274</v>
          </cell>
          <cell r="M219">
            <v>0</v>
          </cell>
          <cell r="N219">
            <v>0</v>
          </cell>
        </row>
        <row r="220">
          <cell r="A220" t="str">
            <v>18.2</v>
          </cell>
          <cell r="B220" t="str">
            <v>Suministro e instalacion de line cord Categoria 5e de 3 m. para puesto de trabajo, marca AMP</v>
          </cell>
          <cell r="C220" t="str">
            <v>UN</v>
          </cell>
          <cell r="D220">
            <v>29</v>
          </cell>
          <cell r="E220">
            <v>26311</v>
          </cell>
          <cell r="F220">
            <v>763019</v>
          </cell>
          <cell r="G220">
            <v>29</v>
          </cell>
          <cell r="H220">
            <v>763019</v>
          </cell>
          <cell r="M220">
            <v>0</v>
          </cell>
          <cell r="N220">
            <v>0</v>
          </cell>
        </row>
        <row r="221">
          <cell r="A221" t="str">
            <v>18.3</v>
          </cell>
          <cell r="B221" t="str">
            <v>Suministro e instalacion de troquel sencillo para toma logica</v>
          </cell>
          <cell r="C221" t="str">
            <v>UN</v>
          </cell>
          <cell r="D221">
            <v>29</v>
          </cell>
          <cell r="E221">
            <v>5723</v>
          </cell>
          <cell r="F221">
            <v>165967</v>
          </cell>
          <cell r="G221">
            <v>29</v>
          </cell>
          <cell r="H221">
            <v>165967</v>
          </cell>
          <cell r="M221">
            <v>0</v>
          </cell>
          <cell r="N221">
            <v>0</v>
          </cell>
        </row>
        <row r="222">
          <cell r="A222" t="str">
            <v>FIRMADO:</v>
          </cell>
        </row>
        <row r="226">
          <cell r="A226" t="str">
            <v>CONTRATISTA</v>
          </cell>
          <cell r="E226" t="str">
            <v>INTERVENTORIA TÉCNICA</v>
          </cell>
          <cell r="H226" t="str">
            <v>INTERVENTORIA TÉCNICA</v>
          </cell>
          <cell r="L226" t="str">
            <v>Vo. Bo. DIRECTORA E.S.E SALUD YOPAL</v>
          </cell>
        </row>
        <row r="227">
          <cell r="A227" t="str">
            <v>Arq. Roger A. Valderrama G.</v>
          </cell>
          <cell r="E227" t="str">
            <v>Ing. Hernando Pérez</v>
          </cell>
          <cell r="H227" t="str">
            <v>Arq. Viviana Villareal</v>
          </cell>
          <cell r="L227" t="str">
            <v>Dra. Rosa Nelly Barragán</v>
          </cell>
        </row>
        <row r="229">
          <cell r="A229" t="str">
            <v>18.4</v>
          </cell>
          <cell r="B229" t="str">
            <v>Marcacion de cables y salidas de tomas</v>
          </cell>
          <cell r="C229" t="str">
            <v>ML</v>
          </cell>
          <cell r="D229">
            <v>58</v>
          </cell>
          <cell r="E229">
            <v>6709</v>
          </cell>
          <cell r="F229">
            <v>389122</v>
          </cell>
          <cell r="G229">
            <v>58</v>
          </cell>
          <cell r="H229">
            <v>389122</v>
          </cell>
          <cell r="M229">
            <v>0</v>
          </cell>
          <cell r="N229">
            <v>0</v>
          </cell>
        </row>
        <row r="230">
          <cell r="A230" t="str">
            <v>18.5</v>
          </cell>
          <cell r="B230" t="str">
            <v>Suministro e instalacion Patch Cord categoria 5e de 1.5 m. marca AMP</v>
          </cell>
          <cell r="C230" t="str">
            <v>UN</v>
          </cell>
          <cell r="D230">
            <v>29</v>
          </cell>
          <cell r="E230">
            <v>25736</v>
          </cell>
          <cell r="F230">
            <v>746344</v>
          </cell>
          <cell r="G230">
            <v>29</v>
          </cell>
          <cell r="H230">
            <v>746344</v>
          </cell>
          <cell r="M230">
            <v>0</v>
          </cell>
          <cell r="N230">
            <v>0</v>
          </cell>
        </row>
        <row r="231">
          <cell r="A231" t="str">
            <v>18.6</v>
          </cell>
          <cell r="B231" t="str">
            <v>Suministro e instalacion de Patch Panel de 24 puertos categoria 5e marca AMP</v>
          </cell>
          <cell r="C231" t="str">
            <v>UN</v>
          </cell>
          <cell r="D231">
            <v>6</v>
          </cell>
          <cell r="E231">
            <v>575564</v>
          </cell>
          <cell r="F231">
            <v>3453384</v>
          </cell>
          <cell r="G231">
            <v>6</v>
          </cell>
          <cell r="H231">
            <v>3453384</v>
          </cell>
          <cell r="M231">
            <v>0</v>
          </cell>
          <cell r="N231">
            <v>0</v>
          </cell>
        </row>
        <row r="232">
          <cell r="A232" t="str">
            <v>18.7</v>
          </cell>
          <cell r="B232" t="str">
            <v>Suministro e instalacion de organizadores horizontales con tapa similares a los organizadores Alcatel de fabricacion Nacional</v>
          </cell>
          <cell r="C232" t="str">
            <v>UN</v>
          </cell>
          <cell r="D232">
            <v>4</v>
          </cell>
          <cell r="E232">
            <v>168771</v>
          </cell>
          <cell r="F232">
            <v>675084</v>
          </cell>
          <cell r="G232">
            <v>4</v>
          </cell>
          <cell r="H232">
            <v>675084</v>
          </cell>
          <cell r="M232">
            <v>0</v>
          </cell>
          <cell r="N232">
            <v>0</v>
          </cell>
        </row>
        <row r="233">
          <cell r="A233" t="str">
            <v>18.8</v>
          </cell>
          <cell r="B233" t="str">
            <v>Suministro e instalacion de organizadores verticales</v>
          </cell>
          <cell r="C233" t="str">
            <v>UN</v>
          </cell>
          <cell r="D233">
            <v>2</v>
          </cell>
          <cell r="E233">
            <v>139881</v>
          </cell>
          <cell r="F233">
            <v>279762</v>
          </cell>
          <cell r="G233">
            <v>2</v>
          </cell>
          <cell r="H233">
            <v>279762</v>
          </cell>
          <cell r="M233">
            <v>0</v>
          </cell>
          <cell r="N233">
            <v>0</v>
          </cell>
        </row>
        <row r="234">
          <cell r="A234" t="str">
            <v>18.9</v>
          </cell>
          <cell r="B234" t="str">
            <v>Suministro e instalacion de rack de datos cerrado de 6 pies de altura con puerta de acceso por los cuatro lados, la del frente en acrilico y chapa con dos llaves, provisto con 6 tomacorrientes grado hospitalario escalerilla de organización de cables y ven</v>
          </cell>
          <cell r="C234" t="str">
            <v>UN</v>
          </cell>
          <cell r="D234">
            <v>1</v>
          </cell>
          <cell r="E234">
            <v>2015869</v>
          </cell>
          <cell r="F234">
            <v>2015869</v>
          </cell>
          <cell r="G234">
            <v>1</v>
          </cell>
          <cell r="H234">
            <v>2015869</v>
          </cell>
          <cell r="M234">
            <v>0</v>
          </cell>
          <cell r="N234">
            <v>0</v>
          </cell>
        </row>
        <row r="235">
          <cell r="A235" t="str">
            <v>18.10</v>
          </cell>
          <cell r="B235" t="str">
            <v>Marcacion de cables y Patch Panel</v>
          </cell>
          <cell r="C235" t="str">
            <v>UN</v>
          </cell>
          <cell r="D235">
            <v>54</v>
          </cell>
          <cell r="E235">
            <v>6709</v>
          </cell>
          <cell r="F235">
            <v>362286</v>
          </cell>
          <cell r="G235">
            <v>54</v>
          </cell>
          <cell r="H235">
            <v>362286</v>
          </cell>
          <cell r="M235">
            <v>0</v>
          </cell>
          <cell r="N235">
            <v>0</v>
          </cell>
        </row>
        <row r="236">
          <cell r="A236" t="str">
            <v>18.11</v>
          </cell>
          <cell r="B236" t="str">
            <v>Cable UTP cat 5e marca AMP</v>
          </cell>
          <cell r="C236" t="str">
            <v>ML</v>
          </cell>
          <cell r="D236">
            <v>4000</v>
          </cell>
          <cell r="E236">
            <v>2431</v>
          </cell>
          <cell r="F236">
            <v>9724000</v>
          </cell>
          <cell r="G236">
            <v>4000</v>
          </cell>
          <cell r="H236">
            <v>9724000</v>
          </cell>
          <cell r="M236">
            <v>0</v>
          </cell>
          <cell r="N236">
            <v>0</v>
          </cell>
        </row>
        <row r="237">
          <cell r="A237">
            <v>19</v>
          </cell>
          <cell r="B237" t="str">
            <v>SONIDO</v>
          </cell>
          <cell r="F237">
            <v>716460</v>
          </cell>
          <cell r="H237">
            <v>716460</v>
          </cell>
          <cell r="J237">
            <v>0</v>
          </cell>
          <cell r="L237">
            <v>0</v>
          </cell>
          <cell r="N237">
            <v>0</v>
          </cell>
        </row>
        <row r="238">
          <cell r="A238" t="str">
            <v>19.1</v>
          </cell>
          <cell r="B238" t="str">
            <v>Cableado 2*18</v>
          </cell>
          <cell r="C238" t="str">
            <v>ML</v>
          </cell>
          <cell r="D238">
            <v>110</v>
          </cell>
          <cell r="E238">
            <v>1765</v>
          </cell>
          <cell r="F238">
            <v>194150</v>
          </cell>
          <cell r="G238">
            <v>110</v>
          </cell>
          <cell r="H238">
            <v>194150</v>
          </cell>
          <cell r="M238">
            <v>0</v>
          </cell>
          <cell r="N238">
            <v>0</v>
          </cell>
        </row>
        <row r="239">
          <cell r="A239" t="str">
            <v>19.2</v>
          </cell>
          <cell r="B239" t="str">
            <v>Toma Sonido</v>
          </cell>
          <cell r="C239" t="str">
            <v>UN</v>
          </cell>
          <cell r="D239">
            <v>10</v>
          </cell>
          <cell r="E239">
            <v>52231</v>
          </cell>
          <cell r="F239">
            <v>522310</v>
          </cell>
          <cell r="G239">
            <v>10</v>
          </cell>
          <cell r="H239">
            <v>522310</v>
          </cell>
          <cell r="M239">
            <v>0</v>
          </cell>
          <cell r="N239">
            <v>0</v>
          </cell>
        </row>
        <row r="240">
          <cell r="A240">
            <v>20</v>
          </cell>
          <cell r="B240" t="str">
            <v>INSTALACION DE GASES</v>
          </cell>
          <cell r="F240">
            <v>50206467.200000003</v>
          </cell>
          <cell r="H240">
            <v>50206467.200000003</v>
          </cell>
          <cell r="J240">
            <v>0</v>
          </cell>
          <cell r="L240">
            <v>0</v>
          </cell>
          <cell r="N240">
            <v>0</v>
          </cell>
        </row>
        <row r="241">
          <cell r="A241" t="str">
            <v>20.1</v>
          </cell>
          <cell r="B241" t="str">
            <v>Cuadro de dos valvulas (1-1/2" y 3/4")</v>
          </cell>
          <cell r="C241" t="str">
            <v>UN</v>
          </cell>
          <cell r="D241">
            <v>31</v>
          </cell>
          <cell r="E241">
            <v>1203075</v>
          </cell>
          <cell r="F241">
            <v>37295325</v>
          </cell>
          <cell r="G241">
            <v>31</v>
          </cell>
          <cell r="H241">
            <v>37295325</v>
          </cell>
          <cell r="M241">
            <v>0</v>
          </cell>
          <cell r="N241">
            <v>0</v>
          </cell>
        </row>
        <row r="242">
          <cell r="A242" t="str">
            <v>20.2</v>
          </cell>
          <cell r="B242" t="str">
            <v>Cuadro de tres valvulas ( dos de 1/2" y una de 3/4)</v>
          </cell>
          <cell r="C242" t="str">
            <v>UN</v>
          </cell>
          <cell r="D242">
            <v>3</v>
          </cell>
          <cell r="E242">
            <v>1971344</v>
          </cell>
          <cell r="F242">
            <v>5914032</v>
          </cell>
          <cell r="G242">
            <v>3</v>
          </cell>
          <cell r="H242">
            <v>5914032</v>
          </cell>
          <cell r="M242">
            <v>0</v>
          </cell>
          <cell r="N242">
            <v>0</v>
          </cell>
        </row>
        <row r="243">
          <cell r="A243" t="str">
            <v>20.3</v>
          </cell>
          <cell r="B243" t="str">
            <v>Tuberia de cobre 1"</v>
          </cell>
          <cell r="C243" t="str">
            <v>ML</v>
          </cell>
          <cell r="D243">
            <v>16</v>
          </cell>
          <cell r="E243">
            <v>34616</v>
          </cell>
          <cell r="F243">
            <v>553856</v>
          </cell>
          <cell r="G243">
            <v>16</v>
          </cell>
          <cell r="H243">
            <v>553856</v>
          </cell>
          <cell r="M243">
            <v>0</v>
          </cell>
          <cell r="N243">
            <v>0</v>
          </cell>
        </row>
        <row r="244">
          <cell r="A244" t="str">
            <v>20.4</v>
          </cell>
          <cell r="B244" t="str">
            <v>Tuberia de cobre 3/4"</v>
          </cell>
          <cell r="C244" t="str">
            <v>ML</v>
          </cell>
          <cell r="D244">
            <v>134.5</v>
          </cell>
          <cell r="E244">
            <v>25095</v>
          </cell>
          <cell r="F244">
            <v>3375277.5</v>
          </cell>
          <cell r="G244">
            <v>134.5</v>
          </cell>
          <cell r="H244">
            <v>3375277.5</v>
          </cell>
          <cell r="M244">
            <v>0</v>
          </cell>
          <cell r="N244">
            <v>0</v>
          </cell>
        </row>
        <row r="245">
          <cell r="A245" t="str">
            <v>20.5</v>
          </cell>
          <cell r="B245" t="str">
            <v>Tuberia de cobre 1/2"</v>
          </cell>
          <cell r="C245" t="str">
            <v>ML</v>
          </cell>
          <cell r="D245">
            <v>35.299999999999997</v>
          </cell>
          <cell r="E245">
            <v>15879</v>
          </cell>
          <cell r="F245">
            <v>560528.69999999995</v>
          </cell>
          <cell r="G245">
            <v>35.299999999999997</v>
          </cell>
          <cell r="H245">
            <v>560528.69999999995</v>
          </cell>
          <cell r="M245">
            <v>0</v>
          </cell>
          <cell r="N245">
            <v>0</v>
          </cell>
        </row>
        <row r="246">
          <cell r="A246" t="str">
            <v>20.6</v>
          </cell>
          <cell r="B246" t="str">
            <v>Tomas de oxigeno</v>
          </cell>
          <cell r="C246" t="str">
            <v>UN</v>
          </cell>
          <cell r="D246">
            <v>3</v>
          </cell>
          <cell r="E246">
            <v>417908</v>
          </cell>
          <cell r="F246">
            <v>1253724</v>
          </cell>
          <cell r="G246">
            <v>3</v>
          </cell>
          <cell r="H246">
            <v>1253724</v>
          </cell>
          <cell r="M246">
            <v>0</v>
          </cell>
          <cell r="N246">
            <v>0</v>
          </cell>
        </row>
        <row r="247">
          <cell r="A247" t="str">
            <v>20.7</v>
          </cell>
          <cell r="B247" t="str">
            <v>Tomas de vacio</v>
          </cell>
          <cell r="C247" t="str">
            <v>UN</v>
          </cell>
          <cell r="D247">
            <v>3</v>
          </cell>
          <cell r="E247">
            <v>417908</v>
          </cell>
          <cell r="F247">
            <v>1253724</v>
          </cell>
          <cell r="G247">
            <v>3</v>
          </cell>
          <cell r="H247">
            <v>1253724</v>
          </cell>
          <cell r="M247">
            <v>0</v>
          </cell>
          <cell r="N247">
            <v>0</v>
          </cell>
        </row>
        <row r="248">
          <cell r="A248" t="str">
            <v>A</v>
          </cell>
          <cell r="B248" t="str">
            <v>OBRAS ADICIONALES</v>
          </cell>
          <cell r="H248">
            <v>1087025.4550000001</v>
          </cell>
          <cell r="L248">
            <v>241180039.80278</v>
          </cell>
          <cell r="N248">
            <v>240093014.34778002</v>
          </cell>
        </row>
        <row r="249">
          <cell r="A249" t="str">
            <v>A</v>
          </cell>
          <cell r="B249" t="str">
            <v>Campamento 108 m2</v>
          </cell>
          <cell r="C249" t="str">
            <v>UN</v>
          </cell>
          <cell r="E249">
            <v>4861474.8</v>
          </cell>
          <cell r="K249">
            <v>1</v>
          </cell>
          <cell r="L249">
            <v>4861474.8</v>
          </cell>
          <cell r="M249">
            <v>1</v>
          </cell>
          <cell r="N249">
            <v>4861474.8</v>
          </cell>
        </row>
        <row r="250">
          <cell r="A250" t="str">
            <v>A</v>
          </cell>
          <cell r="B250" t="str">
            <v>Demolición Caseta Comunal</v>
          </cell>
          <cell r="C250" t="str">
            <v>UN</v>
          </cell>
          <cell r="E250">
            <v>510863.7</v>
          </cell>
          <cell r="K250">
            <v>1</v>
          </cell>
          <cell r="L250">
            <v>510863.7</v>
          </cell>
          <cell r="M250">
            <v>1</v>
          </cell>
          <cell r="N250">
            <v>510863.7</v>
          </cell>
        </row>
        <row r="251">
          <cell r="A251" t="str">
            <v>A</v>
          </cell>
          <cell r="B251" t="str">
            <v>Solados en Concreto</v>
          </cell>
          <cell r="C251" t="str">
            <v>M3</v>
          </cell>
          <cell r="E251">
            <v>431401.2</v>
          </cell>
          <cell r="K251">
            <v>15.22</v>
          </cell>
          <cell r="L251">
            <v>6565926.2640000004</v>
          </cell>
          <cell r="M251">
            <v>15.22</v>
          </cell>
          <cell r="N251">
            <v>6565926.2640000004</v>
          </cell>
        </row>
        <row r="252">
          <cell r="A252" t="str">
            <v>A</v>
          </cell>
          <cell r="B252" t="str">
            <v>Tubería PVC Presión 1/2"</v>
          </cell>
          <cell r="C252" t="str">
            <v>ML</v>
          </cell>
          <cell r="E252">
            <v>7191.7</v>
          </cell>
          <cell r="G252">
            <v>151.15</v>
          </cell>
          <cell r="H252">
            <v>1087025.4550000001</v>
          </cell>
          <cell r="K252">
            <v>151.15</v>
          </cell>
          <cell r="L252">
            <v>1087025.4550000001</v>
          </cell>
          <cell r="M252">
            <v>0</v>
          </cell>
          <cell r="N252">
            <v>0</v>
          </cell>
        </row>
        <row r="253">
          <cell r="A253" t="str">
            <v>A</v>
          </cell>
          <cell r="B253" t="str">
            <v>Tubería PVC Presión 1"</v>
          </cell>
          <cell r="C253" t="str">
            <v>ML</v>
          </cell>
          <cell r="E253">
            <v>12053.4</v>
          </cell>
          <cell r="K253">
            <v>26.8</v>
          </cell>
          <cell r="L253">
            <v>323031.12</v>
          </cell>
          <cell r="M253">
            <v>26.8</v>
          </cell>
          <cell r="N253">
            <v>323031.12</v>
          </cell>
        </row>
        <row r="254">
          <cell r="A254" t="str">
            <v>A</v>
          </cell>
          <cell r="B254" t="str">
            <v>Junta en Cinta PVC</v>
          </cell>
          <cell r="C254" t="str">
            <v>ML</v>
          </cell>
          <cell r="E254">
            <v>37684.9</v>
          </cell>
          <cell r="K254">
            <v>14.4</v>
          </cell>
          <cell r="L254">
            <v>542662.56000000006</v>
          </cell>
          <cell r="M254">
            <v>14.4</v>
          </cell>
          <cell r="N254">
            <v>542662.56000000006</v>
          </cell>
        </row>
        <row r="255">
          <cell r="A255" t="str">
            <v>A</v>
          </cell>
          <cell r="B255" t="str">
            <v>Mamposteria Ladrillo Prensado Macizo a la Vista (Una Cara)</v>
          </cell>
          <cell r="C255" t="str">
            <v>M2</v>
          </cell>
          <cell r="E255">
            <v>70504</v>
          </cell>
          <cell r="H255">
            <v>0</v>
          </cell>
          <cell r="K255">
            <v>837</v>
          </cell>
          <cell r="L255">
            <v>59011848</v>
          </cell>
          <cell r="M255">
            <v>837</v>
          </cell>
          <cell r="N255">
            <v>59011848</v>
          </cell>
        </row>
        <row r="256">
          <cell r="A256" t="str">
            <v>A</v>
          </cell>
          <cell r="B256" t="str">
            <v>Remate Ladrillo Prensado Macizo a la Vista</v>
          </cell>
          <cell r="C256" t="str">
            <v>ML</v>
          </cell>
          <cell r="E256">
            <v>30041.4</v>
          </cell>
          <cell r="K256">
            <v>1800.38</v>
          </cell>
          <cell r="L256">
            <v>54085935.732000008</v>
          </cell>
          <cell r="M256">
            <v>1800.38</v>
          </cell>
          <cell r="N256">
            <v>54085935.732000008</v>
          </cell>
        </row>
        <row r="257">
          <cell r="A257" t="str">
            <v>A</v>
          </cell>
          <cell r="B257" t="str">
            <v>Dintel Ladrillo Prensado a la Vista</v>
          </cell>
          <cell r="C257" t="str">
            <v>ML</v>
          </cell>
          <cell r="E257">
            <v>37530.699999999997</v>
          </cell>
          <cell r="K257">
            <v>232.36</v>
          </cell>
          <cell r="L257">
            <v>8720633.4519999996</v>
          </cell>
          <cell r="M257">
            <v>232.36</v>
          </cell>
          <cell r="N257">
            <v>8720633.4519999996</v>
          </cell>
        </row>
        <row r="258">
          <cell r="A258" t="str">
            <v>A</v>
          </cell>
          <cell r="B258" t="str">
            <v>Enchape Estructura Ladrillo Prensado a la Vista</v>
          </cell>
          <cell r="C258" t="str">
            <v>M2</v>
          </cell>
          <cell r="E258">
            <v>56258.5</v>
          </cell>
          <cell r="K258">
            <v>158.69999999999999</v>
          </cell>
          <cell r="L258">
            <v>8928223.9499999993</v>
          </cell>
          <cell r="M258">
            <v>158.69999999999999</v>
          </cell>
          <cell r="N258">
            <v>8928223.9499999993</v>
          </cell>
        </row>
        <row r="259">
          <cell r="A259" t="str">
            <v>A</v>
          </cell>
          <cell r="B259" t="str">
            <v>Mamposteria Bloque No. 4</v>
          </cell>
          <cell r="C259" t="str">
            <v>M2</v>
          </cell>
          <cell r="E259">
            <v>29860.7</v>
          </cell>
          <cell r="K259">
            <v>1616.42</v>
          </cell>
          <cell r="L259">
            <v>48267432.694000006</v>
          </cell>
          <cell r="M259">
            <v>1616.42</v>
          </cell>
          <cell r="N259">
            <v>48267432.694000006</v>
          </cell>
        </row>
        <row r="260">
          <cell r="A260" t="str">
            <v>A</v>
          </cell>
          <cell r="B260" t="str">
            <v>Canal Aguas Lluvias en Concreto</v>
          </cell>
          <cell r="C260" t="str">
            <v>ML</v>
          </cell>
          <cell r="E260">
            <v>68453.2</v>
          </cell>
          <cell r="K260">
            <v>96.41</v>
          </cell>
          <cell r="L260">
            <v>6599573.0119999992</v>
          </cell>
          <cell r="M260">
            <v>96.41</v>
          </cell>
          <cell r="N260">
            <v>6599573.0119999992</v>
          </cell>
        </row>
        <row r="261">
          <cell r="A261" t="str">
            <v>A</v>
          </cell>
          <cell r="B261" t="str">
            <v>Andenes en Concreto 1.40*1.00 *0.10 + Viga de 0.20*0.10*1.00m</v>
          </cell>
          <cell r="C261" t="str">
            <v>ML</v>
          </cell>
          <cell r="E261">
            <v>85679.9</v>
          </cell>
          <cell r="K261">
            <v>275.72000000000003</v>
          </cell>
          <cell r="L261">
            <v>23623662.028000001</v>
          </cell>
          <cell r="M261">
            <v>275.72000000000003</v>
          </cell>
          <cell r="N261">
            <v>23623662.028000001</v>
          </cell>
        </row>
        <row r="262">
          <cell r="A262" t="str">
            <v>A</v>
          </cell>
          <cell r="B262" t="str">
            <v>Columnetas de Amarre Muros en Bloque No.4 (Sin Refuerzo)</v>
          </cell>
          <cell r="C262" t="str">
            <v>ML</v>
          </cell>
          <cell r="E262">
            <v>27763.4</v>
          </cell>
          <cell r="K262">
            <v>50.4</v>
          </cell>
          <cell r="L262">
            <v>1399275.36</v>
          </cell>
          <cell r="M262">
            <v>50.4</v>
          </cell>
          <cell r="N262">
            <v>1399275.36</v>
          </cell>
        </row>
        <row r="263">
          <cell r="A263" t="str">
            <v>A</v>
          </cell>
          <cell r="B263" t="str">
            <v>Viga Perimetral Cubierta en Concreto a la Vista (Sin Refuerzo)</v>
          </cell>
          <cell r="C263" t="str">
            <v>M3</v>
          </cell>
          <cell r="E263">
            <v>643675.77949999995</v>
          </cell>
          <cell r="K263">
            <v>8.84</v>
          </cell>
          <cell r="L263">
            <v>5690093.8907799991</v>
          </cell>
          <cell r="M263">
            <v>8.84</v>
          </cell>
          <cell r="N263">
            <v>5690093.8907799991</v>
          </cell>
        </row>
        <row r="264">
          <cell r="A264" t="str">
            <v>A</v>
          </cell>
          <cell r="B264" t="str">
            <v>Pañete Impermeabilizado 1:3 E=1,5 cm</v>
          </cell>
          <cell r="C264" t="str">
            <v>M2</v>
          </cell>
          <cell r="E264">
            <v>12179</v>
          </cell>
          <cell r="K264">
            <v>115.45</v>
          </cell>
          <cell r="L264">
            <v>1406065.55</v>
          </cell>
          <cell r="M264">
            <v>115.45</v>
          </cell>
          <cell r="N264">
            <v>1406065.55</v>
          </cell>
        </row>
        <row r="265">
          <cell r="A265" t="str">
            <v>A</v>
          </cell>
          <cell r="B265" t="str">
            <v xml:space="preserve">Cárcamos </v>
          </cell>
          <cell r="C265" t="str">
            <v>ML</v>
          </cell>
          <cell r="E265">
            <v>136855</v>
          </cell>
          <cell r="K265">
            <v>20.170000000000002</v>
          </cell>
          <cell r="L265">
            <v>2760365.35</v>
          </cell>
          <cell r="M265">
            <v>20.170000000000002</v>
          </cell>
          <cell r="N265">
            <v>2760365.35</v>
          </cell>
        </row>
        <row r="266">
          <cell r="A266" t="str">
            <v>A</v>
          </cell>
          <cell r="B266" t="str">
            <v>Viga Cinta en Concreto Cubierta (Sin Refuerzo)</v>
          </cell>
          <cell r="C266" t="str">
            <v>ML</v>
          </cell>
          <cell r="E266">
            <v>34625.5</v>
          </cell>
          <cell r="K266">
            <v>196.27</v>
          </cell>
          <cell r="L266">
            <v>6795946.8850000007</v>
          </cell>
          <cell r="M266">
            <v>196.27</v>
          </cell>
          <cell r="N266">
            <v>6795946.8850000007</v>
          </cell>
        </row>
        <row r="267">
          <cell r="A267" t="str">
            <v>FIRMADO:</v>
          </cell>
        </row>
        <row r="271">
          <cell r="A271" t="str">
            <v>CONTRATISTA</v>
          </cell>
          <cell r="E271" t="str">
            <v>INTERVENTORIA TÉCNICA</v>
          </cell>
          <cell r="H271" t="str">
            <v>INTERVENTORIA TÉCNICA</v>
          </cell>
          <cell r="L271" t="str">
            <v>Vo. Bo. DIRECTORA E.S.E SALUD YOPAL</v>
          </cell>
        </row>
        <row r="272">
          <cell r="A272" t="str">
            <v>Arq. Roger A. Valderrama G.</v>
          </cell>
          <cell r="E272" t="str">
            <v>Ing. Hernando Pérez</v>
          </cell>
          <cell r="H272" t="str">
            <v>Arq. Viviana Villareal</v>
          </cell>
          <cell r="L272" t="str">
            <v>Dra. Rosa Nelly Barragán</v>
          </cell>
        </row>
        <row r="274">
          <cell r="B274" t="str">
            <v>OBRAS ELECTRICAS ADICIONALES</v>
          </cell>
          <cell r="H274">
            <v>725650</v>
          </cell>
          <cell r="J274">
            <v>0</v>
          </cell>
          <cell r="L274">
            <v>17312921.899999999</v>
          </cell>
          <cell r="N274">
            <v>16587271.9</v>
          </cell>
        </row>
        <row r="275">
          <cell r="A275" t="str">
            <v>A</v>
          </cell>
          <cell r="B275" t="str">
            <v>Salida toma Hospitalaria en tubo 3/4" PVC T.P. Alambre THW No. 12 AWG+ Desnudo</v>
          </cell>
          <cell r="C275" t="str">
            <v>UN</v>
          </cell>
          <cell r="E275">
            <v>120054</v>
          </cell>
          <cell r="K275">
            <v>48</v>
          </cell>
          <cell r="L275">
            <v>5762592</v>
          </cell>
          <cell r="M275">
            <v>48</v>
          </cell>
          <cell r="N275">
            <v>5762592</v>
          </cell>
        </row>
        <row r="276">
          <cell r="A276" t="str">
            <v>A</v>
          </cell>
          <cell r="B276" t="str">
            <v>Suministro de Interruptor Sencillo</v>
          </cell>
          <cell r="C276" t="str">
            <v>UN</v>
          </cell>
          <cell r="E276">
            <v>23284</v>
          </cell>
          <cell r="K276">
            <v>69</v>
          </cell>
          <cell r="L276">
            <v>1606596</v>
          </cell>
          <cell r="M276">
            <v>69</v>
          </cell>
          <cell r="N276">
            <v>1606596</v>
          </cell>
        </row>
        <row r="277">
          <cell r="A277" t="str">
            <v>A</v>
          </cell>
          <cell r="B277" t="str">
            <v>Suministro de Interruptor Triple</v>
          </cell>
          <cell r="C277" t="str">
            <v>UN</v>
          </cell>
          <cell r="E277">
            <v>43086</v>
          </cell>
          <cell r="K277">
            <v>4</v>
          </cell>
          <cell r="L277">
            <v>172344</v>
          </cell>
          <cell r="M277">
            <v>4</v>
          </cell>
          <cell r="N277">
            <v>172344</v>
          </cell>
        </row>
        <row r="278">
          <cell r="A278" t="str">
            <v>A</v>
          </cell>
          <cell r="B278" t="str">
            <v>Salida Sonido en tubo 3/4" PVC T.P. - Sin alambrar</v>
          </cell>
          <cell r="C278" t="str">
            <v>UN</v>
          </cell>
          <cell r="E278">
            <v>45029</v>
          </cell>
          <cell r="K278">
            <v>2</v>
          </cell>
          <cell r="L278">
            <v>90058</v>
          </cell>
          <cell r="M278">
            <v>2</v>
          </cell>
          <cell r="N278">
            <v>90058</v>
          </cell>
        </row>
        <row r="279">
          <cell r="A279" t="str">
            <v>A</v>
          </cell>
          <cell r="B279" t="str">
            <v>Canalizacion entre subestacion y tablero de Bombas, tubo de 1-1/2" PVC Tipo pesado</v>
          </cell>
          <cell r="C279" t="str">
            <v>ML</v>
          </cell>
          <cell r="E279">
            <v>14513</v>
          </cell>
          <cell r="K279">
            <v>16</v>
          </cell>
          <cell r="L279">
            <v>232208</v>
          </cell>
          <cell r="M279">
            <v>16</v>
          </cell>
          <cell r="N279">
            <v>232208</v>
          </cell>
        </row>
        <row r="280">
          <cell r="A280" t="str">
            <v>A</v>
          </cell>
          <cell r="B280" t="str">
            <v>Salida Television en tubo 3/4" PVC T.P. - Sin alambrar</v>
          </cell>
          <cell r="C280" t="str">
            <v>UN</v>
          </cell>
          <cell r="E280">
            <v>38125</v>
          </cell>
          <cell r="K280">
            <v>7</v>
          </cell>
          <cell r="L280">
            <v>266875</v>
          </cell>
          <cell r="M280">
            <v>7</v>
          </cell>
          <cell r="N280">
            <v>266875</v>
          </cell>
        </row>
        <row r="281">
          <cell r="A281" t="str">
            <v>A</v>
          </cell>
          <cell r="B281" t="str">
            <v>Canalizacion entre Acometida telefonica, tubo de 1-1/2" PVC Tipo pesado</v>
          </cell>
          <cell r="C281" t="str">
            <v>ML</v>
          </cell>
          <cell r="E281">
            <v>14513</v>
          </cell>
          <cell r="G281">
            <v>50</v>
          </cell>
          <cell r="H281">
            <v>725650</v>
          </cell>
          <cell r="J281">
            <v>0</v>
          </cell>
          <cell r="K281">
            <v>50</v>
          </cell>
          <cell r="L281">
            <v>725650</v>
          </cell>
          <cell r="M281">
            <v>0</v>
          </cell>
          <cell r="N281">
            <v>0</v>
          </cell>
        </row>
        <row r="282">
          <cell r="A282" t="str">
            <v>A</v>
          </cell>
          <cell r="B282" t="str">
            <v>Canalizacion Rx, tubo de 2" PVC Tipo pesado</v>
          </cell>
          <cell r="C282" t="str">
            <v>ML</v>
          </cell>
          <cell r="E282">
            <v>23945</v>
          </cell>
          <cell r="K282">
            <v>11</v>
          </cell>
          <cell r="L282">
            <v>263395</v>
          </cell>
          <cell r="M282">
            <v>11</v>
          </cell>
          <cell r="N282">
            <v>263395</v>
          </cell>
        </row>
        <row r="283">
          <cell r="A283" t="str">
            <v>A</v>
          </cell>
          <cell r="B283" t="str">
            <v>CanalizacionVoz y datos, 4  f 1-1/2" + 1 f 2" - tubos PVC Tipo pesado</v>
          </cell>
          <cell r="C283" t="str">
            <v>ML</v>
          </cell>
          <cell r="E283">
            <v>54308</v>
          </cell>
          <cell r="K283">
            <v>51</v>
          </cell>
          <cell r="L283">
            <v>2769708</v>
          </cell>
          <cell r="M283">
            <v>51</v>
          </cell>
          <cell r="N283">
            <v>2769708</v>
          </cell>
        </row>
        <row r="284">
          <cell r="A284" t="str">
            <v>A</v>
          </cell>
          <cell r="B284" t="str">
            <v>Canalizacion Voz y datos, 1 f 1" + 1 f 3/4" - tubos PVC Tipo pesado</v>
          </cell>
          <cell r="C284" t="str">
            <v>ML</v>
          </cell>
          <cell r="E284">
            <v>16988</v>
          </cell>
          <cell r="K284">
            <v>58</v>
          </cell>
          <cell r="L284">
            <v>985304</v>
          </cell>
          <cell r="M284">
            <v>58</v>
          </cell>
          <cell r="N284">
            <v>985304</v>
          </cell>
        </row>
        <row r="285">
          <cell r="A285" t="str">
            <v>A</v>
          </cell>
          <cell r="B285" t="str">
            <v>Canalizacion, 3 f 1-1/2" + 1 f 2" - tubos PVC Tipo pesado</v>
          </cell>
          <cell r="C285" t="str">
            <v>ML</v>
          </cell>
          <cell r="E285">
            <v>47253</v>
          </cell>
          <cell r="K285">
            <v>36</v>
          </cell>
          <cell r="L285">
            <v>1701108</v>
          </cell>
          <cell r="M285">
            <v>36</v>
          </cell>
          <cell r="N285">
            <v>1701108</v>
          </cell>
        </row>
        <row r="286">
          <cell r="A286" t="str">
            <v>A</v>
          </cell>
          <cell r="B286" t="str">
            <v>Canalizacion, 5  f 1-1/2" + 1 f 2" - tubos PVC Tipo pesado</v>
          </cell>
          <cell r="C286" t="str">
            <v>ML</v>
          </cell>
          <cell r="E286">
            <v>61364</v>
          </cell>
          <cell r="K286">
            <v>9</v>
          </cell>
          <cell r="L286">
            <v>552276</v>
          </cell>
          <cell r="M286">
            <v>9</v>
          </cell>
          <cell r="N286">
            <v>552276</v>
          </cell>
        </row>
        <row r="287">
          <cell r="A287" t="str">
            <v>A</v>
          </cell>
          <cell r="B287" t="str">
            <v>Canalizacion 1 f 3/4" - tubos PVC Tipo pesado</v>
          </cell>
          <cell r="C287" t="str">
            <v>ML</v>
          </cell>
          <cell r="E287">
            <v>8401</v>
          </cell>
          <cell r="K287">
            <v>67.099999999999994</v>
          </cell>
          <cell r="L287">
            <v>563707.1</v>
          </cell>
          <cell r="M287">
            <v>67.099999999999994</v>
          </cell>
          <cell r="N287">
            <v>563707.1</v>
          </cell>
        </row>
        <row r="288">
          <cell r="A288" t="str">
            <v>A</v>
          </cell>
          <cell r="B288" t="str">
            <v>Suministro e instalación de acometida entre planta y transferencia en cable THW 3No. 4/0 + 1No. 2/0 Cu  por carcamo</v>
          </cell>
          <cell r="C288" t="str">
            <v>ML</v>
          </cell>
          <cell r="E288">
            <v>184216</v>
          </cell>
          <cell r="K288">
            <v>8.8000000000000007</v>
          </cell>
          <cell r="L288">
            <v>1621100.8</v>
          </cell>
          <cell r="M288">
            <v>8.8000000000000007</v>
          </cell>
          <cell r="N288">
            <v>1621100.8</v>
          </cell>
        </row>
        <row r="289">
          <cell r="A289" t="str">
            <v>A</v>
          </cell>
          <cell r="B289" t="str">
            <v>TABLEROS</v>
          </cell>
          <cell r="L289">
            <v>6052853</v>
          </cell>
          <cell r="M289">
            <v>0</v>
          </cell>
          <cell r="N289">
            <v>0</v>
          </cell>
        </row>
        <row r="290">
          <cell r="A290" t="str">
            <v>A</v>
          </cell>
          <cell r="B290" t="str">
            <v>TABLEROS</v>
          </cell>
          <cell r="C290" t="str">
            <v>UN</v>
          </cell>
          <cell r="E290">
            <v>441728</v>
          </cell>
          <cell r="K290">
            <v>1</v>
          </cell>
          <cell r="L290">
            <v>4719945</v>
          </cell>
          <cell r="M290">
            <v>0</v>
          </cell>
          <cell r="N290">
            <v>4719945</v>
          </cell>
        </row>
        <row r="291">
          <cell r="A291" t="str">
            <v>A</v>
          </cell>
          <cell r="B291" t="str">
            <v xml:space="preserve">Suministro e instalacion de tablero TA4 - de 12 circuitos luminex con espacio para totalizador </v>
          </cell>
          <cell r="C291" t="str">
            <v>UN</v>
          </cell>
          <cell r="E291">
            <v>441728</v>
          </cell>
          <cell r="K291">
            <v>0</v>
          </cell>
          <cell r="L291">
            <v>0</v>
          </cell>
          <cell r="M291">
            <v>0</v>
          </cell>
          <cell r="N291">
            <v>0</v>
          </cell>
        </row>
        <row r="292">
          <cell r="A292" t="str">
            <v>A</v>
          </cell>
          <cell r="B292" t="str">
            <v xml:space="preserve">Suministro e instalacion de tablero TA-AP y TUPS - de 18 circuitos luminex con espacio para totalizador </v>
          </cell>
          <cell r="C292" t="str">
            <v>UN</v>
          </cell>
          <cell r="E292">
            <v>445590</v>
          </cell>
          <cell r="K292">
            <v>0</v>
          </cell>
          <cell r="L292">
            <v>0</v>
          </cell>
          <cell r="M292">
            <v>0</v>
          </cell>
          <cell r="N292">
            <v>0</v>
          </cell>
        </row>
        <row r="293">
          <cell r="A293" t="str">
            <v>A</v>
          </cell>
          <cell r="B293" t="str">
            <v xml:space="preserve">Suministro e instalacion de tablero TA1-TA2 y TA3 de 36 circuitos luminex con espacio para totalizador </v>
          </cell>
          <cell r="C293" t="str">
            <v>UN</v>
          </cell>
          <cell r="E293">
            <v>698041</v>
          </cell>
          <cell r="K293">
            <v>3</v>
          </cell>
          <cell r="L293">
            <v>2094123</v>
          </cell>
          <cell r="M293">
            <v>3</v>
          </cell>
          <cell r="N293">
            <v>2094123</v>
          </cell>
        </row>
        <row r="294">
          <cell r="A294" t="str">
            <v>A</v>
          </cell>
          <cell r="B294" t="str">
            <v>Suministro e instalacion de Caja trifasica para totalizador industrial hasta 50 Amp.</v>
          </cell>
          <cell r="C294" t="str">
            <v>UN</v>
          </cell>
          <cell r="E294">
            <v>246444</v>
          </cell>
          <cell r="K294">
            <v>3</v>
          </cell>
          <cell r="L294">
            <v>739332</v>
          </cell>
          <cell r="M294">
            <v>3</v>
          </cell>
          <cell r="N294">
            <v>739332</v>
          </cell>
        </row>
        <row r="295">
          <cell r="A295" t="str">
            <v>A</v>
          </cell>
          <cell r="B295" t="str">
            <v>Suministro e instalacion de Interruptor termomagnetico enchufable  1x20 Amp.</v>
          </cell>
          <cell r="C295" t="str">
            <v>UN</v>
          </cell>
          <cell r="E295">
            <v>22194</v>
          </cell>
          <cell r="K295">
            <v>85</v>
          </cell>
          <cell r="L295">
            <v>1886490</v>
          </cell>
          <cell r="M295">
            <v>85</v>
          </cell>
          <cell r="N295">
            <v>1886490</v>
          </cell>
        </row>
        <row r="296">
          <cell r="A296" t="str">
            <v>A</v>
          </cell>
          <cell r="B296" t="str">
            <v>SISTEMA GENERAL DE PROTECCION</v>
          </cell>
          <cell r="C296" t="str">
            <v>UN</v>
          </cell>
          <cell r="E296">
            <v>8704230</v>
          </cell>
          <cell r="K296">
            <v>1</v>
          </cell>
          <cell r="L296">
            <v>8704230</v>
          </cell>
          <cell r="M296">
            <v>0</v>
          </cell>
          <cell r="N296">
            <v>8704230</v>
          </cell>
        </row>
        <row r="297">
          <cell r="A297" t="str">
            <v>A</v>
          </cell>
          <cell r="B297" t="str">
            <v>Suministro e instalacion de pararrayos tipo Ionizante incluye cable desnudo y tuberia de 1" y cable 2/0 varillas de cobre y accesorios</v>
          </cell>
          <cell r="C297" t="str">
            <v>UN</v>
          </cell>
          <cell r="E297">
            <v>8704230</v>
          </cell>
          <cell r="K297">
            <v>1</v>
          </cell>
          <cell r="L297">
            <v>8704230</v>
          </cell>
          <cell r="M297">
            <v>1</v>
          </cell>
          <cell r="N297">
            <v>8704230</v>
          </cell>
        </row>
        <row r="302">
          <cell r="F302">
            <v>0</v>
          </cell>
        </row>
        <row r="303">
          <cell r="B303" t="str">
            <v>VALOR TOTAL CONTRATADO</v>
          </cell>
          <cell r="F303">
            <v>999995754</v>
          </cell>
          <cell r="H303">
            <v>548651572</v>
          </cell>
          <cell r="J303">
            <v>276730292</v>
          </cell>
          <cell r="L303">
            <v>271917137</v>
          </cell>
          <cell r="N303">
            <v>999994552</v>
          </cell>
        </row>
        <row r="304">
          <cell r="B304" t="str">
            <v>VALOR TOTAL CONTRATADO</v>
          </cell>
          <cell r="F304">
            <v>999995754</v>
          </cell>
          <cell r="H304">
            <v>466742194.10210001</v>
          </cell>
          <cell r="J304">
            <v>256040543.93099996</v>
          </cell>
          <cell r="L304">
            <v>229615108.04477999</v>
          </cell>
          <cell r="N304">
            <v>1011615941.83758</v>
          </cell>
        </row>
        <row r="305">
          <cell r="F305">
            <v>0</v>
          </cell>
        </row>
        <row r="307">
          <cell r="F307">
            <v>0</v>
          </cell>
        </row>
        <row r="308">
          <cell r="F308">
            <v>0</v>
          </cell>
        </row>
        <row r="309">
          <cell r="F309">
            <v>0</v>
          </cell>
        </row>
        <row r="310">
          <cell r="A310" t="str">
            <v>FIRMADO:</v>
          </cell>
          <cell r="F310">
            <v>0</v>
          </cell>
        </row>
        <row r="311">
          <cell r="A311" t="str">
            <v>FIRMADO:</v>
          </cell>
        </row>
        <row r="314">
          <cell r="A314" t="str">
            <v>CONTRATISTA</v>
          </cell>
          <cell r="E314" t="str">
            <v>INTERVENTORIA TÉCNICA</v>
          </cell>
          <cell r="H314" t="str">
            <v>INTERVENTORIA TÉCNICA</v>
          </cell>
          <cell r="L314" t="str">
            <v>Vo. Bo. DIRECTORA E.S.E SALUD YOPAL</v>
          </cell>
        </row>
        <row r="315">
          <cell r="A315" t="str">
            <v>Arq. Roger A. Valderrama G.</v>
          </cell>
          <cell r="E315" t="str">
            <v>Ing. Hernando Pérez</v>
          </cell>
          <cell r="H315" t="str">
            <v>Arq. Viviana Villareal</v>
          </cell>
          <cell r="L315" t="str">
            <v>Dra. Rosa Nelly Barragán</v>
          </cell>
        </row>
        <row r="316">
          <cell r="A316" t="str">
            <v>Arq. Roger A. Valderrama G.</v>
          </cell>
          <cell r="E316" t="str">
            <v>Ing. Hernando Pérez</v>
          </cell>
          <cell r="H316" t="str">
            <v>Arq. Viviana Villareal</v>
          </cell>
          <cell r="L316" t="str">
            <v>Dra. Rosa Nelly Barragán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control"/>
      <sheetName val="calculation"/>
      <sheetName val="calc dc"/>
      <sheetName val="forecast"/>
      <sheetName val="ER Vs X"/>
      <sheetName val="DC"/>
      <sheetName val="AGUA"/>
      <sheetName val="plot"/>
      <sheetName val="Fw"/>
      <sheetName val="Sheet1"/>
      <sheetName val="C21_G115"/>
      <sheetName val="Nuevo calculo"/>
      <sheetName val="Pivot"/>
      <sheetName val="Drilling Schedule (2)"/>
      <sheetName val="calc_dc"/>
      <sheetName val="ER_Vs_X"/>
      <sheetName val="7422CW00"/>
    </sheetNames>
    <sheetDataSet>
      <sheetData sheetId="0" refreshError="1"/>
      <sheetData sheetId="1"/>
      <sheetData sheetId="2" refreshError="1">
        <row r="29">
          <cell r="V29">
            <v>198</v>
          </cell>
          <cell r="W29">
            <v>2199</v>
          </cell>
          <cell r="X29">
            <v>1667.5</v>
          </cell>
          <cell r="Y29">
            <v>165</v>
          </cell>
          <cell r="Z29">
            <v>1832.5</v>
          </cell>
          <cell r="AA29">
            <v>3.7980000000000002E-3</v>
          </cell>
          <cell r="AB29">
            <v>1.9799999999999999E-4</v>
          </cell>
          <cell r="AC29">
            <v>3.9960000000000004E-3</v>
          </cell>
          <cell r="AD29">
            <v>9.0040927694406553E-2</v>
          </cell>
          <cell r="AE29">
            <v>0.90995907230559347</v>
          </cell>
          <cell r="AF29">
            <v>8.7929253021714082</v>
          </cell>
          <cell r="AG29" t="e">
            <v>#N/A</v>
          </cell>
          <cell r="AH29" t="e">
            <v>#N/A</v>
          </cell>
          <cell r="AI29">
            <v>-0.21694722222222224</v>
          </cell>
          <cell r="AJ29">
            <v>0.3501322774359934</v>
          </cell>
          <cell r="AK29">
            <v>1347.4747474747462</v>
          </cell>
        </row>
        <row r="30">
          <cell r="V30">
            <v>496</v>
          </cell>
          <cell r="W30">
            <v>2188</v>
          </cell>
          <cell r="X30">
            <v>1473.6774193548388</v>
          </cell>
          <cell r="Y30">
            <v>432</v>
          </cell>
          <cell r="Z30">
            <v>1905.6774193548388</v>
          </cell>
          <cell r="AA30">
            <v>5.3823000000000003E-2</v>
          </cell>
          <cell r="AB30">
            <v>5.1480000000000007E-3</v>
          </cell>
          <cell r="AC30">
            <v>5.8971000000000003E-2</v>
          </cell>
          <cell r="AD30">
            <v>0.22669104204753199</v>
          </cell>
          <cell r="AE30">
            <v>0.77330895795246801</v>
          </cell>
          <cell r="AF30">
            <v>3.1841997091394036</v>
          </cell>
          <cell r="AG30" t="e">
            <v>#N/A</v>
          </cell>
          <cell r="AH30" t="e">
            <v>#N/A</v>
          </cell>
          <cell r="AI30">
            <v>-0.14746805555555556</v>
          </cell>
          <cell r="AJ30">
            <v>0.37359084274966919</v>
          </cell>
          <cell r="AK30">
            <v>454.83870967741944</v>
          </cell>
        </row>
        <row r="31">
          <cell r="V31">
            <v>478</v>
          </cell>
          <cell r="W31">
            <v>2052</v>
          </cell>
          <cell r="X31">
            <v>1416.6</v>
          </cell>
          <cell r="Y31">
            <v>430.2</v>
          </cell>
          <cell r="Z31">
            <v>1846.8</v>
          </cell>
          <cell r="AA31">
            <v>9.9507000000000012E-2</v>
          </cell>
          <cell r="AB31">
            <v>1.8540000000000001E-2</v>
          </cell>
          <cell r="AC31">
            <v>0.11804700000000001</v>
          </cell>
          <cell r="AD31">
            <v>0.23294346978557504</v>
          </cell>
          <cell r="AE31">
            <v>0.76705653021442499</v>
          </cell>
          <cell r="AF31">
            <v>3.1011223328028104</v>
          </cell>
          <cell r="AG31" t="e">
            <v>#N/A</v>
          </cell>
          <cell r="AH31" t="e">
            <v>#N/A</v>
          </cell>
          <cell r="AI31">
            <v>-8.401805555555554E-2</v>
          </cell>
          <cell r="AJ31">
            <v>0.37435388255590474</v>
          </cell>
          <cell r="AK31">
            <v>439.05160390516096</v>
          </cell>
        </row>
        <row r="32">
          <cell r="V32">
            <v>554</v>
          </cell>
          <cell r="W32">
            <v>2126</v>
          </cell>
          <cell r="X32">
            <v>1419.8709677419354</v>
          </cell>
          <cell r="Y32">
            <v>500.38709677419354</v>
          </cell>
          <cell r="Z32">
            <v>1920.2580645161288</v>
          </cell>
          <cell r="AA32">
            <v>0.14200500000000002</v>
          </cell>
          <cell r="AB32">
            <v>3.1446000000000002E-2</v>
          </cell>
          <cell r="AC32">
            <v>0.17345100000000002</v>
          </cell>
          <cell r="AD32">
            <v>0.26058325493885232</v>
          </cell>
          <cell r="AE32">
            <v>0.73941674506114774</v>
          </cell>
          <cell r="AF32">
            <v>2.7946058401119225</v>
          </cell>
          <cell r="AG32" t="e">
            <v>#N/A</v>
          </cell>
          <cell r="AH32" t="e">
            <v>#N/A</v>
          </cell>
          <cell r="AI32">
            <v>-2.4993055555555532E-2</v>
          </cell>
          <cell r="AJ32">
            <v>0.37756851141717568</v>
          </cell>
          <cell r="AK32">
            <v>378.33935018050539</v>
          </cell>
        </row>
        <row r="33">
          <cell r="V33">
            <v>928</v>
          </cell>
          <cell r="W33">
            <v>2569</v>
          </cell>
          <cell r="X33">
            <v>1641</v>
          </cell>
          <cell r="Y33">
            <v>928</v>
          </cell>
          <cell r="Z33">
            <v>2569</v>
          </cell>
          <cell r="AA33">
            <v>0.18602100000000002</v>
          </cell>
          <cell r="AB33">
            <v>4.6958E-2</v>
          </cell>
          <cell r="AC33">
            <v>0.23297900000000002</v>
          </cell>
          <cell r="AD33">
            <v>0.36123005060334762</v>
          </cell>
          <cell r="AE33">
            <v>0.63876994939665233</v>
          </cell>
          <cell r="AF33">
            <v>2.1982896072133511</v>
          </cell>
          <cell r="AG33" t="e">
            <v>#N/A</v>
          </cell>
          <cell r="AH33" t="e">
            <v>#N/A</v>
          </cell>
          <cell r="AI33">
            <v>3.6140277777777799E-2</v>
          </cell>
          <cell r="AJ33">
            <v>0.387783365860636</v>
          </cell>
          <cell r="AK33">
            <v>235.77586206896578</v>
          </cell>
        </row>
        <row r="34">
          <cell r="V34">
            <v>957</v>
          </cell>
          <cell r="W34">
            <v>2566</v>
          </cell>
          <cell r="X34">
            <v>1551.5357142857142</v>
          </cell>
          <cell r="Y34">
            <v>922.82142857142856</v>
          </cell>
          <cell r="Z34">
            <v>2474.3571428571427</v>
          </cell>
          <cell r="AA34">
            <v>0.23689200000000002</v>
          </cell>
          <cell r="AB34">
            <v>7.5726000000000002E-2</v>
          </cell>
          <cell r="AC34">
            <v>0.31261800000000001</v>
          </cell>
          <cell r="AD34">
            <v>0.37295401402961809</v>
          </cell>
          <cell r="AE34">
            <v>0.62704598597038186</v>
          </cell>
          <cell r="AF34">
            <v>2.1617309602390455</v>
          </cell>
          <cell r="AG34" t="e">
            <v>#N/A</v>
          </cell>
          <cell r="AH34" t="e">
            <v>#N/A</v>
          </cell>
          <cell r="AI34">
            <v>0.10679444444444447</v>
          </cell>
          <cell r="AJ34">
            <v>0.38887340128034842</v>
          </cell>
          <cell r="AK34">
            <v>224.17276210379626</v>
          </cell>
        </row>
        <row r="35">
          <cell r="V35">
            <v>960</v>
          </cell>
          <cell r="W35">
            <v>2680</v>
          </cell>
          <cell r="X35">
            <v>1664.516129032258</v>
          </cell>
          <cell r="Y35">
            <v>929.0322580645161</v>
          </cell>
          <cell r="Z35">
            <v>2593.5483870967741</v>
          </cell>
          <cell r="AA35">
            <v>0.280335</v>
          </cell>
          <cell r="AB35">
            <v>0.101565</v>
          </cell>
          <cell r="AC35">
            <v>0.38190000000000002</v>
          </cell>
          <cell r="AD35">
            <v>0.35820895522388058</v>
          </cell>
          <cell r="AE35">
            <v>0.64179104477611948</v>
          </cell>
          <cell r="AF35">
            <v>2.2085203813210499</v>
          </cell>
          <cell r="AG35" t="e">
            <v>#N/A</v>
          </cell>
          <cell r="AH35" t="e">
            <v>#N/A</v>
          </cell>
          <cell r="AI35">
            <v>0.16713194444444446</v>
          </cell>
          <cell r="AJ35">
            <v>0.38750004023653473</v>
          </cell>
          <cell r="AK35">
            <v>238.88888888888883</v>
          </cell>
        </row>
        <row r="36">
          <cell r="V36">
            <v>1180</v>
          </cell>
          <cell r="W36">
            <v>2881</v>
          </cell>
          <cell r="X36">
            <v>850.5</v>
          </cell>
          <cell r="Y36">
            <v>590</v>
          </cell>
          <cell r="Z36">
            <v>1440.5</v>
          </cell>
          <cell r="AA36">
            <v>0.33193499999999998</v>
          </cell>
          <cell r="AB36">
            <v>0.13036500000000001</v>
          </cell>
          <cell r="AC36">
            <v>0.46229999999999999</v>
          </cell>
          <cell r="AD36">
            <v>0.409580006942034</v>
          </cell>
          <cell r="AE36">
            <v>0.590419993057966</v>
          </cell>
          <cell r="AF36">
            <v>2.0758235487926622</v>
          </cell>
          <cell r="AG36" t="e">
            <v>#N/A</v>
          </cell>
          <cell r="AH36" t="e">
            <v>#N/A</v>
          </cell>
          <cell r="AI36">
            <v>0.23879861111111109</v>
          </cell>
          <cell r="AJ36">
            <v>0.39219683950137918</v>
          </cell>
          <cell r="AK36">
            <v>192.20338983050817</v>
          </cell>
        </row>
        <row r="37">
          <cell r="V37">
            <v>1070</v>
          </cell>
          <cell r="W37">
            <v>2595</v>
          </cell>
          <cell r="X37">
            <v>491.93548387096774</v>
          </cell>
          <cell r="Y37">
            <v>345.16129032258067</v>
          </cell>
          <cell r="Z37">
            <v>837.09677419354841</v>
          </cell>
          <cell r="AA37">
            <v>0.35744999999999999</v>
          </cell>
          <cell r="AB37">
            <v>0.148065</v>
          </cell>
          <cell r="AC37">
            <v>0.50551499999999994</v>
          </cell>
          <cell r="AD37">
            <v>0.41233140655105976</v>
          </cell>
          <cell r="AE37">
            <v>0.58766859344894029</v>
          </cell>
          <cell r="AF37">
            <v>2.0708978832742528</v>
          </cell>
          <cell r="AG37" t="e">
            <v>#N/A</v>
          </cell>
          <cell r="AH37" t="e">
            <v>#N/A</v>
          </cell>
          <cell r="AI37">
            <v>0.27423611111111112</v>
          </cell>
          <cell r="AJ37">
            <v>0.39244234754975194</v>
          </cell>
          <cell r="AK37">
            <v>190.03115264797501</v>
          </cell>
        </row>
        <row r="38">
          <cell r="V38">
            <v>1345</v>
          </cell>
          <cell r="W38">
            <v>2697</v>
          </cell>
          <cell r="X38">
            <v>1306.9333333333334</v>
          </cell>
          <cell r="Y38">
            <v>1300.1666666666667</v>
          </cell>
          <cell r="Z38">
            <v>2607.1000000000004</v>
          </cell>
          <cell r="AA38">
            <v>0.37269999999999998</v>
          </cell>
          <cell r="AB38">
            <v>0.15876499999999999</v>
          </cell>
          <cell r="AC38">
            <v>0.53146499999999997</v>
          </cell>
          <cell r="AD38">
            <v>0.49870226177233962</v>
          </cell>
          <cell r="AE38">
            <v>0.50129773822766044</v>
          </cell>
          <cell r="AF38">
            <v>2.000013496399573</v>
          </cell>
          <cell r="AG38" t="e">
            <v>#N/A</v>
          </cell>
          <cell r="AH38" t="e">
            <v>#N/A</v>
          </cell>
          <cell r="AI38">
            <v>0.29541666666666666</v>
          </cell>
          <cell r="AJ38">
            <v>0.39998387516535344</v>
          </cell>
          <cell r="AK38">
            <v>134.02726146220584</v>
          </cell>
        </row>
        <row r="39">
          <cell r="V39">
            <v>1281</v>
          </cell>
          <cell r="W39">
            <v>2601</v>
          </cell>
          <cell r="X39">
            <v>1149.6774193548388</v>
          </cell>
          <cell r="Y39">
            <v>1115.7096774193549</v>
          </cell>
          <cell r="Z39">
            <v>2265.3870967741937</v>
          </cell>
          <cell r="AA39">
            <v>0.411908</v>
          </cell>
          <cell r="AB39">
            <v>0.19777</v>
          </cell>
          <cell r="AC39">
            <v>0.60967799999999994</v>
          </cell>
          <cell r="AD39">
            <v>0.49250288350634369</v>
          </cell>
          <cell r="AE39">
            <v>0.50749711649365636</v>
          </cell>
          <cell r="AF39">
            <v>2.0004542511875121</v>
          </cell>
          <cell r="AG39" t="e">
            <v>#N/A</v>
          </cell>
          <cell r="AH39" t="e">
            <v>#N/A</v>
          </cell>
          <cell r="AI39">
            <v>0.34987222222222225</v>
          </cell>
          <cell r="AJ39">
            <v>0.39944820058443253</v>
          </cell>
          <cell r="AK39">
            <v>137.3926619828257</v>
          </cell>
        </row>
      </sheetData>
      <sheetData sheetId="3"/>
      <sheetData sheetId="4"/>
      <sheetData sheetId="5" refreshError="1"/>
      <sheetData sheetId="6" refreshError="1"/>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GRAFICA-SEMANAL"/>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allado"/>
      <sheetName val="Summary"/>
      <sheetName val="calculation"/>
    </sheetNames>
    <sheetDataSet>
      <sheetData sheetId="0" refreshError="1">
        <row r="2">
          <cell r="A2" t="str">
            <v>ADMINISTRACION CUPIAGUA</v>
          </cell>
          <cell r="B2" t="str">
            <v>700000</v>
          </cell>
          <cell r="C2" t="str">
            <v>SALARIES</v>
          </cell>
          <cell r="D2" t="str">
            <v>2004-7 SALARIOS</v>
          </cell>
          <cell r="E2" t="str">
            <v>ACCS RECEIV PAYROLL</v>
          </cell>
          <cell r="F2" t="str">
            <v>Real Julio</v>
          </cell>
          <cell r="G2">
            <v>-435.91</v>
          </cell>
          <cell r="H2" t="str">
            <v>B000101238</v>
          </cell>
          <cell r="J2" t="str">
            <v>BI</v>
          </cell>
        </row>
        <row r="3">
          <cell r="A3" t="str">
            <v>ADMINISTRACION CUPIAGUA</v>
          </cell>
          <cell r="B3" t="str">
            <v>700000</v>
          </cell>
          <cell r="C3" t="str">
            <v>SALARIES</v>
          </cell>
          <cell r="D3" t="str">
            <v>2004-7 SALARIOS</v>
          </cell>
          <cell r="E3" t="str">
            <v>A/R LONG TERM EMPLYE</v>
          </cell>
          <cell r="F3" t="str">
            <v>Real Julio</v>
          </cell>
          <cell r="G3">
            <v>12525.43</v>
          </cell>
          <cell r="H3" t="str">
            <v>B000101238</v>
          </cell>
          <cell r="J3" t="str">
            <v>BI</v>
          </cell>
        </row>
        <row r="4">
          <cell r="A4" t="str">
            <v>ADMINISTRACION CUPIAGUA</v>
          </cell>
          <cell r="B4" t="str">
            <v>700000</v>
          </cell>
          <cell r="C4" t="str">
            <v>SALARIES</v>
          </cell>
          <cell r="D4" t="str">
            <v>2004-8 SALARIOS</v>
          </cell>
          <cell r="E4" t="str">
            <v>A/R LONG TERM EMPLYE</v>
          </cell>
          <cell r="F4" t="str">
            <v>Real Agosto</v>
          </cell>
          <cell r="G4">
            <v>-1725.13</v>
          </cell>
          <cell r="H4" t="str">
            <v>B000101238</v>
          </cell>
          <cell r="J4" t="str">
            <v>BI</v>
          </cell>
        </row>
        <row r="5">
          <cell r="A5" t="str">
            <v>ADMINISTRACION CUPIAGUA</v>
          </cell>
          <cell r="B5" t="str">
            <v>700000</v>
          </cell>
          <cell r="C5" t="str">
            <v>SALARIES</v>
          </cell>
          <cell r="D5" t="str">
            <v>2004-8 SALARIOS</v>
          </cell>
          <cell r="E5" t="str">
            <v>ACCS RECEIV PAYROLL</v>
          </cell>
          <cell r="F5" t="str">
            <v>Real Agosto</v>
          </cell>
          <cell r="G5">
            <v>15205.5</v>
          </cell>
          <cell r="H5" t="str">
            <v>B000101238</v>
          </cell>
          <cell r="J5" t="str">
            <v>BI</v>
          </cell>
        </row>
        <row r="6">
          <cell r="A6" t="str">
            <v>ADMINISTRACION CUPIAGUA</v>
          </cell>
          <cell r="B6" t="str">
            <v>700000</v>
          </cell>
          <cell r="C6" t="str">
            <v>SALARIES</v>
          </cell>
          <cell r="D6" t="str">
            <v>004-7 SALARIOS</v>
          </cell>
          <cell r="E6" t="str">
            <v>SALARIES</v>
          </cell>
          <cell r="F6" t="str">
            <v>Real Agosto</v>
          </cell>
          <cell r="G6">
            <v>1190.9100000000001</v>
          </cell>
          <cell r="H6" t="str">
            <v>B000101238</v>
          </cell>
          <cell r="J6" t="str">
            <v>BI</v>
          </cell>
        </row>
        <row r="7">
          <cell r="A7" t="str">
            <v>ADMINISTRACION CUPIAGUA</v>
          </cell>
          <cell r="B7" t="str">
            <v>700000</v>
          </cell>
          <cell r="C7" t="str">
            <v>SALARIES</v>
          </cell>
          <cell r="D7" t="str">
            <v>NOMINA LOCAL</v>
          </cell>
          <cell r="E7" t="str">
            <v>SALARIES</v>
          </cell>
          <cell r="F7" t="str">
            <v>Real Agosto</v>
          </cell>
          <cell r="G7">
            <v>1197.26</v>
          </cell>
          <cell r="H7" t="str">
            <v>B000101238</v>
          </cell>
          <cell r="J7" t="str">
            <v>BI</v>
          </cell>
        </row>
        <row r="8">
          <cell r="A8" t="str">
            <v>ADMINISTRACION CUPIAGUA</v>
          </cell>
          <cell r="B8" t="str">
            <v>700000</v>
          </cell>
          <cell r="C8" t="str">
            <v>SALARIES</v>
          </cell>
          <cell r="D8" t="str">
            <v>91902 100</v>
          </cell>
          <cell r="E8" t="str">
            <v>SALDO MIGRADO A SAP</v>
          </cell>
          <cell r="F8" t="str">
            <v>Acumulado a Junio</v>
          </cell>
          <cell r="G8">
            <v>79384.69</v>
          </cell>
          <cell r="H8" t="str">
            <v>B000101238</v>
          </cell>
          <cell r="J8" t="str">
            <v>NB</v>
          </cell>
        </row>
        <row r="9">
          <cell r="A9" t="str">
            <v>ADMINISTRACION CUPIAGUA</v>
          </cell>
          <cell r="B9" t="str">
            <v>700010</v>
          </cell>
          <cell r="C9" t="str">
            <v>OVERTIME</v>
          </cell>
          <cell r="D9" t="str">
            <v>2004-7 SALARIOS</v>
          </cell>
          <cell r="E9" t="str">
            <v>A/R LONG TERM EMPLYE</v>
          </cell>
          <cell r="F9" t="str">
            <v>Real Julio</v>
          </cell>
          <cell r="G9">
            <v>158.16</v>
          </cell>
          <cell r="H9" t="str">
            <v>B000101238</v>
          </cell>
          <cell r="J9" t="str">
            <v>BI</v>
          </cell>
        </row>
        <row r="10">
          <cell r="A10" t="str">
            <v>ADMINISTRACION CUPIAGUA</v>
          </cell>
          <cell r="B10" t="str">
            <v>700010</v>
          </cell>
          <cell r="C10" t="str">
            <v>OVERTIME</v>
          </cell>
          <cell r="D10" t="str">
            <v>2004-8 SALARIOS</v>
          </cell>
          <cell r="E10" t="str">
            <v>ACCS RECEIV PAYROLL</v>
          </cell>
          <cell r="F10" t="str">
            <v>Real Agosto</v>
          </cell>
          <cell r="G10">
            <v>295.83999999999997</v>
          </cell>
          <cell r="H10" t="str">
            <v>B000101238</v>
          </cell>
          <cell r="J10" t="str">
            <v>BI</v>
          </cell>
        </row>
        <row r="11">
          <cell r="A11" t="str">
            <v>ADMINISTRACION CUPIAGUA</v>
          </cell>
          <cell r="B11" t="str">
            <v>700010</v>
          </cell>
          <cell r="C11" t="str">
            <v>OVERTIME</v>
          </cell>
          <cell r="D11" t="str">
            <v>91902 110</v>
          </cell>
          <cell r="E11" t="str">
            <v>SALDO MIGRADO A SAP</v>
          </cell>
          <cell r="F11" t="str">
            <v>Acumulado a Junio</v>
          </cell>
          <cell r="G11">
            <v>1793.81</v>
          </cell>
          <cell r="H11" t="str">
            <v>B000101238</v>
          </cell>
          <cell r="J11" t="str">
            <v>NB</v>
          </cell>
        </row>
        <row r="12">
          <cell r="A12" t="str">
            <v>ADMINISTRACION CUPIAGUA</v>
          </cell>
          <cell r="B12" t="str">
            <v>701045</v>
          </cell>
          <cell r="C12" t="str">
            <v>MEDICAL INSURANCE</v>
          </cell>
          <cell r="D12" t="str">
            <v>2004-7 BENEFICIOS</v>
          </cell>
          <cell r="E12" t="str">
            <v>ACCS RECEIV PAYROLL</v>
          </cell>
          <cell r="F12" t="str">
            <v>Real Julio</v>
          </cell>
          <cell r="G12">
            <v>-89.38</v>
          </cell>
          <cell r="H12" t="str">
            <v>B000101238</v>
          </cell>
          <cell r="J12" t="str">
            <v>BI</v>
          </cell>
        </row>
        <row r="13">
          <cell r="A13" t="str">
            <v>ADMINISTRACION CUPIAGUA</v>
          </cell>
          <cell r="B13" t="str">
            <v>701045</v>
          </cell>
          <cell r="C13" t="str">
            <v>MEDICAL INSURANCE</v>
          </cell>
          <cell r="D13" t="str">
            <v>ABR/04 HONORARIOS ADMON/REEM PLAN MEDICO</v>
          </cell>
          <cell r="E13" t="str">
            <v>DELIMA MERCER CONSULTORIA DE RECURS</v>
          </cell>
          <cell r="F13" t="str">
            <v>Real Julio</v>
          </cell>
          <cell r="G13">
            <v>9.9700000000000006</v>
          </cell>
          <cell r="H13" t="str">
            <v>B000101238</v>
          </cell>
          <cell r="J13" t="str">
            <v>BI</v>
          </cell>
        </row>
        <row r="14">
          <cell r="A14" t="str">
            <v>ADMINISTRACION CUPIAGUA</v>
          </cell>
          <cell r="B14" t="str">
            <v>701045</v>
          </cell>
          <cell r="C14" t="str">
            <v>MEDICAL INSURANCE</v>
          </cell>
          <cell r="D14" t="str">
            <v>ABR/04 HONORARIOS ADMON/REEM PLAN MEDICO</v>
          </cell>
          <cell r="E14" t="str">
            <v>DELIMA MERCER CONSULTORIA DE RECURS</v>
          </cell>
          <cell r="F14" t="str">
            <v>Real Julio</v>
          </cell>
          <cell r="G14">
            <v>113.73</v>
          </cell>
          <cell r="H14" t="str">
            <v>B000101238</v>
          </cell>
          <cell r="J14" t="str">
            <v>BI</v>
          </cell>
        </row>
        <row r="15">
          <cell r="A15" t="str">
            <v>ADMINISTRACION CUPIAGUA</v>
          </cell>
          <cell r="B15" t="str">
            <v>701045</v>
          </cell>
          <cell r="C15" t="str">
            <v>MEDICAL INSURANCE</v>
          </cell>
          <cell r="D15" t="str">
            <v>MAY/04 HONORARIOS ADMON/ REEM  PLAN MEDICO</v>
          </cell>
          <cell r="E15" t="str">
            <v>DELIMA MERCER CONSULTORIA DE RECURS</v>
          </cell>
          <cell r="F15" t="str">
            <v>Real Julio</v>
          </cell>
          <cell r="G15">
            <v>2.48</v>
          </cell>
          <cell r="H15" t="str">
            <v>B000101238</v>
          </cell>
          <cell r="J15" t="str">
            <v>BI</v>
          </cell>
        </row>
        <row r="16">
          <cell r="A16" t="str">
            <v>ADMINISTRACION CUPIAGUA</v>
          </cell>
          <cell r="B16" t="str">
            <v>701045</v>
          </cell>
          <cell r="C16" t="str">
            <v>MEDICAL INSURANCE</v>
          </cell>
          <cell r="D16" t="str">
            <v>MAY/04 HONORARIOS ADMON/ REEM  PLAN MEDICO</v>
          </cell>
          <cell r="E16" t="str">
            <v>DELIMA MERCER CONSULTORIA DE RECURS</v>
          </cell>
          <cell r="F16" t="str">
            <v>Real Julio</v>
          </cell>
          <cell r="G16">
            <v>79.16</v>
          </cell>
          <cell r="H16" t="str">
            <v>B000101238</v>
          </cell>
          <cell r="J16" t="str">
            <v>BI</v>
          </cell>
        </row>
        <row r="17">
          <cell r="A17" t="str">
            <v>ADMINISTRACION CUPIAGUA</v>
          </cell>
          <cell r="B17" t="str">
            <v>701045</v>
          </cell>
          <cell r="C17" t="str">
            <v>MEDICAL INSURANCE</v>
          </cell>
          <cell r="D17" t="str">
            <v>2004-8 BENEFICIOS</v>
          </cell>
          <cell r="E17" t="str">
            <v>A/R LONG TERM EMPLYE</v>
          </cell>
          <cell r="F17" t="str">
            <v>Real Agosto</v>
          </cell>
          <cell r="G17">
            <v>-106.29</v>
          </cell>
          <cell r="H17" t="str">
            <v>B000101238</v>
          </cell>
          <cell r="J17" t="str">
            <v>BI</v>
          </cell>
        </row>
        <row r="18">
          <cell r="A18" t="str">
            <v>ADMINISTRACION CUPIAGUA</v>
          </cell>
          <cell r="B18" t="str">
            <v>701045</v>
          </cell>
          <cell r="C18" t="str">
            <v>MEDICAL INSURANCE</v>
          </cell>
          <cell r="D18" t="str">
            <v>004-7 BENEFICIOS</v>
          </cell>
          <cell r="E18" t="str">
            <v>OTHER BENEFITS</v>
          </cell>
          <cell r="F18" t="str">
            <v>Real Agosto</v>
          </cell>
          <cell r="G18">
            <v>-10.28</v>
          </cell>
          <cell r="H18" t="str">
            <v>B000101238</v>
          </cell>
          <cell r="J18" t="str">
            <v>BI</v>
          </cell>
        </row>
        <row r="19">
          <cell r="A19" t="str">
            <v>ADMINISTRACION CUPIAGUA</v>
          </cell>
          <cell r="B19" t="str">
            <v>701045</v>
          </cell>
          <cell r="C19" t="str">
            <v>MEDICAL INSURANCE</v>
          </cell>
          <cell r="D19" t="str">
            <v>NOMINA LOCAL</v>
          </cell>
          <cell r="E19" t="str">
            <v>SALARIES</v>
          </cell>
          <cell r="F19" t="str">
            <v>Real Agosto</v>
          </cell>
          <cell r="G19">
            <v>-10.33</v>
          </cell>
          <cell r="H19" t="str">
            <v>B000101238</v>
          </cell>
          <cell r="J19" t="str">
            <v>BI</v>
          </cell>
        </row>
        <row r="20">
          <cell r="A20" t="str">
            <v>ADMINISTRACION CUPIAGUA</v>
          </cell>
          <cell r="B20" t="str">
            <v>701045</v>
          </cell>
          <cell r="C20" t="str">
            <v>MEDICAL INSURANCE</v>
          </cell>
          <cell r="D20" t="str">
            <v>ENE/04 HONORARIOS ADMON PLAN MEDICO FAMILIAR</v>
          </cell>
          <cell r="E20" t="str">
            <v>DELIMA MERCER CONSULTORIA DE RECURS</v>
          </cell>
          <cell r="F20" t="str">
            <v>Real Agosto</v>
          </cell>
          <cell r="G20">
            <v>92.24</v>
          </cell>
          <cell r="H20" t="str">
            <v>B000101238</v>
          </cell>
          <cell r="J20" t="str">
            <v>BI</v>
          </cell>
        </row>
        <row r="21">
          <cell r="A21" t="str">
            <v>ADMINISTRACION CUPIAGUA</v>
          </cell>
          <cell r="B21" t="str">
            <v>701045</v>
          </cell>
          <cell r="C21" t="str">
            <v>MEDICAL INSURANCE</v>
          </cell>
          <cell r="D21" t="str">
            <v>ENE/04 HONORARIOS ADMON PLAN MEDICO FAMILIAR</v>
          </cell>
          <cell r="E21" t="str">
            <v>DELIMA MERCER CONSULTORIA DE RECURS</v>
          </cell>
          <cell r="F21" t="str">
            <v>Real Agosto</v>
          </cell>
          <cell r="G21">
            <v>8.5</v>
          </cell>
          <cell r="H21" t="str">
            <v>B000101238</v>
          </cell>
          <cell r="J21" t="str">
            <v>BI</v>
          </cell>
        </row>
        <row r="22">
          <cell r="A22" t="str">
            <v>ADMINISTRACION CUPIAGUA</v>
          </cell>
          <cell r="B22" t="str">
            <v>701045</v>
          </cell>
          <cell r="C22" t="str">
            <v>MEDICAL INSURANCE</v>
          </cell>
          <cell r="D22" t="str">
            <v>EXAMENES PERIODICO</v>
          </cell>
          <cell r="E22" t="str">
            <v>VEGA PLAZAS ILDEBRANDO</v>
          </cell>
          <cell r="F22" t="str">
            <v>Real Agosto</v>
          </cell>
          <cell r="G22">
            <v>59.76</v>
          </cell>
          <cell r="H22" t="str">
            <v>B000101238</v>
          </cell>
          <cell r="J22" t="str">
            <v>BI</v>
          </cell>
        </row>
        <row r="23">
          <cell r="A23" t="str">
            <v>ADMINISTRACION CUPIAGUA</v>
          </cell>
          <cell r="B23" t="str">
            <v>701045</v>
          </cell>
          <cell r="C23" t="str">
            <v>MEDICAL INSURANCE</v>
          </cell>
          <cell r="D23">
            <v>0</v>
          </cell>
          <cell r="E23" t="str">
            <v>DELIMA MERCER CONSULTORIA DE RECURS</v>
          </cell>
          <cell r="F23" t="str">
            <v>Real Agosto</v>
          </cell>
          <cell r="G23">
            <v>79.27</v>
          </cell>
          <cell r="H23" t="str">
            <v>B000101238</v>
          </cell>
          <cell r="J23" t="str">
            <v>BI</v>
          </cell>
        </row>
        <row r="24">
          <cell r="A24" t="str">
            <v>ADMINISTRACION CUPIAGUA</v>
          </cell>
          <cell r="B24" t="str">
            <v>701045</v>
          </cell>
          <cell r="C24" t="str">
            <v>MEDICAL INSURANCE</v>
          </cell>
          <cell r="D24" t="str">
            <v>91902 122</v>
          </cell>
          <cell r="E24" t="str">
            <v>TECH SERV PERM CONTR</v>
          </cell>
          <cell r="F24" t="str">
            <v>Acumulado a Junio</v>
          </cell>
          <cell r="G24">
            <v>-400.02</v>
          </cell>
          <cell r="H24" t="str">
            <v>B000101238</v>
          </cell>
          <cell r="J24" t="str">
            <v>NB</v>
          </cell>
        </row>
        <row r="25">
          <cell r="A25" t="str">
            <v>ADMINISTRACION CUPIAGUA</v>
          </cell>
          <cell r="B25" t="str">
            <v>701105</v>
          </cell>
          <cell r="C25" t="str">
            <v>OTHER BENEFITS</v>
          </cell>
          <cell r="D25" t="str">
            <v>BENEFICIOS</v>
          </cell>
          <cell r="E25" t="str">
            <v>ACCS RECEIV PAYROLL</v>
          </cell>
          <cell r="F25" t="str">
            <v>Real Julio</v>
          </cell>
          <cell r="G25">
            <v>-751.88</v>
          </cell>
          <cell r="H25" t="str">
            <v>B000101238</v>
          </cell>
          <cell r="J25" t="str">
            <v>BI</v>
          </cell>
        </row>
        <row r="26">
          <cell r="A26" t="str">
            <v>ADMINISTRACION CUPIAGUA</v>
          </cell>
          <cell r="B26" t="str">
            <v>701105</v>
          </cell>
          <cell r="C26" t="str">
            <v>OTHER BENEFITS</v>
          </cell>
          <cell r="D26" t="str">
            <v>2004-7 BENEFICIOS</v>
          </cell>
          <cell r="E26" t="str">
            <v>A/R LONG TERM EMPLYE</v>
          </cell>
          <cell r="F26" t="str">
            <v>Real Julio</v>
          </cell>
          <cell r="G26">
            <v>25858.69</v>
          </cell>
          <cell r="H26" t="str">
            <v>B000101238</v>
          </cell>
          <cell r="J26" t="str">
            <v>BI</v>
          </cell>
        </row>
        <row r="27">
          <cell r="A27" t="str">
            <v>ADMINISTRACION CUPIAGUA</v>
          </cell>
          <cell r="B27" t="str">
            <v>701105</v>
          </cell>
          <cell r="C27" t="str">
            <v>OTHER BENEFITS</v>
          </cell>
          <cell r="D27" t="str">
            <v>BENEFICIOS</v>
          </cell>
          <cell r="E27" t="str">
            <v>A/R LONG TERM EMPLYE</v>
          </cell>
          <cell r="F27" t="str">
            <v>Real Julio</v>
          </cell>
          <cell r="G27">
            <v>7408.66</v>
          </cell>
          <cell r="H27" t="str">
            <v>B000101238</v>
          </cell>
          <cell r="J27" t="str">
            <v>BI</v>
          </cell>
        </row>
        <row r="28">
          <cell r="A28" t="str">
            <v>ADMINISTRACION CUPIAGUA</v>
          </cell>
          <cell r="B28" t="str">
            <v>701105</v>
          </cell>
          <cell r="C28" t="str">
            <v>OTHER BENEFITS</v>
          </cell>
          <cell r="D28" t="str">
            <v>2004-8 BENEFICIOS</v>
          </cell>
          <cell r="E28" t="str">
            <v>ACCS RECEIV PAYROLL</v>
          </cell>
          <cell r="F28" t="str">
            <v>Real Agosto</v>
          </cell>
          <cell r="G28">
            <v>1628.07</v>
          </cell>
          <cell r="H28" t="str">
            <v>B000101238</v>
          </cell>
          <cell r="J28" t="str">
            <v>BI</v>
          </cell>
        </row>
        <row r="29">
          <cell r="A29" t="str">
            <v>ADMINISTRACION CUPIAGUA</v>
          </cell>
          <cell r="B29" t="str">
            <v>701105</v>
          </cell>
          <cell r="C29" t="str">
            <v>OTHER BENEFITS</v>
          </cell>
          <cell r="D29" t="str">
            <v>BENEFICIOS</v>
          </cell>
          <cell r="E29" t="str">
            <v>ACCS RECEIV PAYROLL</v>
          </cell>
          <cell r="F29" t="str">
            <v>Real Agosto</v>
          </cell>
          <cell r="G29">
            <v>8992.7199999999993</v>
          </cell>
          <cell r="H29" t="str">
            <v>B000101238</v>
          </cell>
          <cell r="J29" t="str">
            <v>BI</v>
          </cell>
        </row>
        <row r="30">
          <cell r="A30" t="str">
            <v>ADMINISTRACION CUPIAGUA</v>
          </cell>
          <cell r="B30" t="str">
            <v>701105</v>
          </cell>
          <cell r="C30" t="str">
            <v>OTHER BENEFITS</v>
          </cell>
          <cell r="D30" t="str">
            <v>004-7 BENEFICIOS</v>
          </cell>
          <cell r="E30" t="str">
            <v>SALARIES</v>
          </cell>
          <cell r="F30" t="str">
            <v>Real Agosto</v>
          </cell>
          <cell r="G30">
            <v>79.510000000000005</v>
          </cell>
          <cell r="H30" t="str">
            <v>B000101238</v>
          </cell>
          <cell r="J30" t="str">
            <v>BI</v>
          </cell>
        </row>
        <row r="31">
          <cell r="A31" t="str">
            <v>ADMINISTRACION CUPIAGUA</v>
          </cell>
          <cell r="B31" t="str">
            <v>701105</v>
          </cell>
          <cell r="C31" t="str">
            <v>OTHER BENEFITS</v>
          </cell>
          <cell r="D31" t="str">
            <v>ENEFICIOS</v>
          </cell>
          <cell r="E31" t="str">
            <v>SALARIES</v>
          </cell>
          <cell r="F31" t="str">
            <v>Real Agosto</v>
          </cell>
          <cell r="G31">
            <v>634.99</v>
          </cell>
          <cell r="H31" t="str">
            <v>B000101238</v>
          </cell>
          <cell r="J31" t="str">
            <v>BI</v>
          </cell>
        </row>
        <row r="32">
          <cell r="A32" t="str">
            <v>ADMINISTRACION CUPIAGUA</v>
          </cell>
          <cell r="B32" t="str">
            <v>701105</v>
          </cell>
          <cell r="C32" t="str">
            <v>OTHER BENEFITS</v>
          </cell>
          <cell r="D32" t="str">
            <v>NOMINA LOCAL</v>
          </cell>
          <cell r="E32" t="str">
            <v>SALARIES</v>
          </cell>
          <cell r="F32" t="str">
            <v>Real Agosto</v>
          </cell>
          <cell r="G32">
            <v>698.19</v>
          </cell>
          <cell r="H32" t="str">
            <v>B000101238</v>
          </cell>
          <cell r="J32" t="str">
            <v>BI</v>
          </cell>
        </row>
        <row r="33">
          <cell r="A33" t="str">
            <v>ADMINISTRACION CUPIAGUA</v>
          </cell>
          <cell r="B33" t="str">
            <v>701105</v>
          </cell>
          <cell r="C33" t="str">
            <v>OTHER BENEFITS</v>
          </cell>
          <cell r="D33" t="str">
            <v>RECLAS NOMINA 08</v>
          </cell>
          <cell r="E33" t="str">
            <v>MISCELLANEOUS TX EXP</v>
          </cell>
          <cell r="F33" t="str">
            <v>Real Agosto</v>
          </cell>
          <cell r="G33">
            <v>2109.54</v>
          </cell>
          <cell r="H33" t="str">
            <v>B000101238</v>
          </cell>
          <cell r="J33" t="str">
            <v>BI</v>
          </cell>
        </row>
        <row r="34">
          <cell r="A34" t="str">
            <v>ADMINISTRACION CUPIAGUA</v>
          </cell>
          <cell r="B34" t="str">
            <v>701105</v>
          </cell>
          <cell r="C34" t="str">
            <v>OTHER BENEFITS</v>
          </cell>
          <cell r="D34" t="str">
            <v>91902 120</v>
          </cell>
          <cell r="E34" t="str">
            <v>SALDO MIGRADO A SAP</v>
          </cell>
          <cell r="F34" t="str">
            <v>Acumulado a Junio</v>
          </cell>
          <cell r="G34">
            <v>99522.17</v>
          </cell>
          <cell r="H34" t="str">
            <v>B000101238</v>
          </cell>
          <cell r="J34" t="str">
            <v>NB</v>
          </cell>
        </row>
        <row r="35">
          <cell r="A35" t="str">
            <v>ADMINISTRACION CUPIAGUA</v>
          </cell>
          <cell r="B35" t="str">
            <v>704035</v>
          </cell>
          <cell r="C35" t="str">
            <v>TRAVEL 100% DEDUCTBL</v>
          </cell>
          <cell r="D35" t="str">
            <v>91902 200</v>
          </cell>
          <cell r="E35" t="str">
            <v>SALDO MIGRADO A SAP</v>
          </cell>
          <cell r="F35" t="str">
            <v>Acumulado a Junio</v>
          </cell>
          <cell r="G35">
            <v>224.46</v>
          </cell>
          <cell r="H35" t="str">
            <v>B000101238</v>
          </cell>
          <cell r="J35" t="str">
            <v>NB</v>
          </cell>
        </row>
        <row r="36">
          <cell r="A36" t="str">
            <v>ADMINISTRACION CUPIAGUA</v>
          </cell>
          <cell r="B36" t="str">
            <v>704041</v>
          </cell>
          <cell r="C36" t="str">
            <v>ON SITE MEALS 100%</v>
          </cell>
          <cell r="D36" t="str">
            <v>91902 203</v>
          </cell>
          <cell r="E36" t="str">
            <v>SALDO MIGRADO A SAP</v>
          </cell>
          <cell r="F36" t="str">
            <v>Acumulado a Junio</v>
          </cell>
          <cell r="G36">
            <v>51.52</v>
          </cell>
          <cell r="H36" t="str">
            <v>B000101238</v>
          </cell>
          <cell r="J36" t="str">
            <v>NB</v>
          </cell>
        </row>
        <row r="37">
          <cell r="A37" t="str">
            <v>ADMINISTRACION CUPIAGUA</v>
          </cell>
          <cell r="B37" t="str">
            <v>710002</v>
          </cell>
          <cell r="C37" t="str">
            <v>SECUR CONTR SERVICE</v>
          </cell>
          <cell r="D37" t="str">
            <v>MAY21-JUN20/04;VIGILANCIA CUS Y BA</v>
          </cell>
          <cell r="E37" t="str">
            <v>COLVISEG COLOMBIANA DE VIGILANCIA Y</v>
          </cell>
          <cell r="F37" t="str">
            <v>Real Julio</v>
          </cell>
          <cell r="G37">
            <v>6296.55</v>
          </cell>
          <cell r="H37" t="str">
            <v>B000101238</v>
          </cell>
          <cell r="J37" t="str">
            <v>BI</v>
          </cell>
        </row>
        <row r="38">
          <cell r="A38" t="str">
            <v>ADMINISTRACION CUPIAGUA</v>
          </cell>
          <cell r="B38" t="str">
            <v>710002</v>
          </cell>
          <cell r="C38" t="str">
            <v>SECUR CONTR SERVICE</v>
          </cell>
          <cell r="D38" t="str">
            <v>MAY21-JUN20/04;VIGILANCIA CUS Y BA</v>
          </cell>
          <cell r="E38" t="str">
            <v>COLVISEG COLOMBIANA DE VIGILANCIA Y</v>
          </cell>
          <cell r="F38" t="str">
            <v>Real Julio</v>
          </cell>
          <cell r="G38">
            <v>774.48</v>
          </cell>
          <cell r="H38" t="str">
            <v>B000101238</v>
          </cell>
          <cell r="J38" t="str">
            <v>BI</v>
          </cell>
        </row>
        <row r="39">
          <cell r="A39" t="str">
            <v>ADMINISTRACION CUPIAGUA</v>
          </cell>
          <cell r="B39" t="str">
            <v>710002</v>
          </cell>
          <cell r="C39" t="str">
            <v>SECUR CONTR SERVICE</v>
          </cell>
          <cell r="D39" t="str">
            <v>MAY26-JUN25/04;SERVIC VIGILANCIA ELECTRONICA</v>
          </cell>
          <cell r="E39" t="str">
            <v>DEFENCE SYSTEMS COLOMBIA S. A. DSC</v>
          </cell>
          <cell r="F39" t="str">
            <v>Real Julio</v>
          </cell>
          <cell r="G39">
            <v>2105.4899999999998</v>
          </cell>
          <cell r="H39" t="str">
            <v>B000101238</v>
          </cell>
          <cell r="J39" t="str">
            <v>BI</v>
          </cell>
        </row>
        <row r="40">
          <cell r="A40" t="str">
            <v>ADMINISTRACION CUPIAGUA</v>
          </cell>
          <cell r="B40" t="str">
            <v>710002</v>
          </cell>
          <cell r="C40" t="str">
            <v>SECUR CONTR SERVICE</v>
          </cell>
          <cell r="D40" t="str">
            <v>MAY26-JUN25/04;SERVIC VIGILANCIA ELECTRONICA</v>
          </cell>
          <cell r="E40" t="str">
            <v>DEFENCE SYSTEMS COLOMBIA S. A. DSC</v>
          </cell>
          <cell r="F40" t="str">
            <v>Real Julio</v>
          </cell>
          <cell r="G40">
            <v>10527.46</v>
          </cell>
          <cell r="H40" t="str">
            <v>B000101238</v>
          </cell>
          <cell r="J40" t="str">
            <v>BI</v>
          </cell>
        </row>
        <row r="41">
          <cell r="A41" t="str">
            <v>ADMINISTRACION CUPIAGUA</v>
          </cell>
          <cell r="B41" t="str">
            <v>710002</v>
          </cell>
          <cell r="C41" t="str">
            <v>SECUR CONTR SERVICE</v>
          </cell>
          <cell r="D41">
            <v>0</v>
          </cell>
          <cell r="E41" t="str">
            <v>GR/IR-THIRD PARTY</v>
          </cell>
          <cell r="F41" t="str">
            <v>Real Agosto</v>
          </cell>
          <cell r="G41">
            <v>-1153.75</v>
          </cell>
          <cell r="H41" t="str">
            <v>B000101238</v>
          </cell>
          <cell r="J41" t="str">
            <v>BI</v>
          </cell>
        </row>
        <row r="42">
          <cell r="A42" t="str">
            <v>ADMINISTRACION CUPIAGUA</v>
          </cell>
          <cell r="B42" t="str">
            <v>710002</v>
          </cell>
          <cell r="C42" t="str">
            <v>SECUR CONTR SERVICE</v>
          </cell>
          <cell r="D42" t="str">
            <v>RECLASIFICACION KR 1900000161, DE IVA M2 A L3</v>
          </cell>
          <cell r="E42" t="str">
            <v>COLVISEG COLOMBIANA DE VIGILANCIA Y</v>
          </cell>
          <cell r="F42" t="str">
            <v>Real Agosto</v>
          </cell>
          <cell r="G42">
            <v>-6296.55</v>
          </cell>
          <cell r="H42" t="str">
            <v>B000101238</v>
          </cell>
          <cell r="J42" t="str">
            <v>BI</v>
          </cell>
        </row>
        <row r="43">
          <cell r="A43" t="str">
            <v>ADMINISTRACION CUPIAGUA</v>
          </cell>
          <cell r="B43" t="str">
            <v>710002</v>
          </cell>
          <cell r="C43" t="str">
            <v>SECUR CONTR SERVICE</v>
          </cell>
          <cell r="D43" t="str">
            <v>RECLASIFICACION KR 1900000161, DE IVA M2 A L3</v>
          </cell>
          <cell r="E43" t="str">
            <v>COLVISEG COLOMBIANA DE VIGILANCIA Y</v>
          </cell>
          <cell r="F43" t="str">
            <v>Real Agosto</v>
          </cell>
          <cell r="G43">
            <v>-774.48</v>
          </cell>
          <cell r="H43" t="str">
            <v>B000101238</v>
          </cell>
          <cell r="J43" t="str">
            <v>BI</v>
          </cell>
        </row>
        <row r="44">
          <cell r="A44" t="str">
            <v>ADMINISTRACION CUPIAGUA</v>
          </cell>
          <cell r="B44" t="str">
            <v>710002</v>
          </cell>
          <cell r="C44" t="str">
            <v>SECUR CONTR SERVICE</v>
          </cell>
          <cell r="D44" t="str">
            <v>RECLASIF  KR 1900000205 DE B000101238 A B000102137</v>
          </cell>
          <cell r="E44" t="str">
            <v>SECUR CONTR SERVICE</v>
          </cell>
          <cell r="F44" t="str">
            <v>Real Agosto</v>
          </cell>
          <cell r="G44">
            <v>-2105.4899999999998</v>
          </cell>
          <cell r="H44" t="str">
            <v>B000101238</v>
          </cell>
          <cell r="J44" t="str">
            <v>BI</v>
          </cell>
        </row>
        <row r="45">
          <cell r="A45" t="str">
            <v>ADMINISTRACION CUPIAGUA</v>
          </cell>
          <cell r="B45" t="str">
            <v>710002</v>
          </cell>
          <cell r="C45" t="str">
            <v>SECUR CONTR SERVICE</v>
          </cell>
          <cell r="D45" t="str">
            <v>RECLASIF  KR 1900000205 DE B000101238 A B000102137</v>
          </cell>
          <cell r="E45" t="str">
            <v>SECUR CONTR SERVICE</v>
          </cell>
          <cell r="F45" t="str">
            <v>Real Agosto</v>
          </cell>
          <cell r="G45">
            <v>-10527.46</v>
          </cell>
          <cell r="H45" t="str">
            <v>B000101238</v>
          </cell>
          <cell r="J45" t="str">
            <v>BI</v>
          </cell>
        </row>
        <row r="46">
          <cell r="A46" t="str">
            <v>ADMINISTRACION CUPIAGUA</v>
          </cell>
          <cell r="B46" t="str">
            <v>710002</v>
          </cell>
          <cell r="C46" t="str">
            <v>SECUR CONTR SERVICE</v>
          </cell>
          <cell r="D46">
            <v>0</v>
          </cell>
          <cell r="E46" t="str">
            <v>GR/IR-THIRD PARTY</v>
          </cell>
          <cell r="F46" t="str">
            <v>Real Agosto</v>
          </cell>
          <cell r="G46">
            <v>3284.06</v>
          </cell>
          <cell r="H46" t="str">
            <v>B000101238</v>
          </cell>
          <cell r="J46" t="str">
            <v>BI</v>
          </cell>
        </row>
        <row r="47">
          <cell r="A47" t="str">
            <v>ADMINISTRACION CUPIAGUA</v>
          </cell>
          <cell r="B47" t="str">
            <v>710002</v>
          </cell>
          <cell r="C47" t="str">
            <v>SECUR CONTR SERVICE</v>
          </cell>
          <cell r="D47">
            <v>0</v>
          </cell>
          <cell r="E47" t="str">
            <v>GR/IR-THIRD PARTY</v>
          </cell>
          <cell r="F47" t="str">
            <v>Real Agosto</v>
          </cell>
          <cell r="G47">
            <v>14978.51</v>
          </cell>
          <cell r="H47" t="str">
            <v>B000101238</v>
          </cell>
          <cell r="J47" t="str">
            <v>BI</v>
          </cell>
        </row>
        <row r="48">
          <cell r="A48" t="str">
            <v>ADMINISTRACION CUPIAGUA</v>
          </cell>
          <cell r="B48" t="str">
            <v>710002</v>
          </cell>
          <cell r="C48" t="str">
            <v>SECUR CONTR SERVICE</v>
          </cell>
          <cell r="D48">
            <v>0</v>
          </cell>
          <cell r="E48" t="str">
            <v>GR/IR-THIRD PARTY</v>
          </cell>
          <cell r="F48" t="str">
            <v>Real Agosto</v>
          </cell>
          <cell r="G48">
            <v>8932.02</v>
          </cell>
          <cell r="H48" t="str">
            <v>B000101238</v>
          </cell>
          <cell r="J48" t="str">
            <v>BI</v>
          </cell>
        </row>
        <row r="49">
          <cell r="A49" t="str">
            <v>ADMINISTRACION CUPIAGUA</v>
          </cell>
          <cell r="B49" t="str">
            <v>710002</v>
          </cell>
          <cell r="C49" t="str">
            <v>SECUR CONTR SERVICE</v>
          </cell>
          <cell r="D49">
            <v>0</v>
          </cell>
          <cell r="E49" t="str">
            <v>GR/IR-THIRD PARTY</v>
          </cell>
          <cell r="F49" t="str">
            <v>Real Agosto</v>
          </cell>
          <cell r="G49">
            <v>3411.22</v>
          </cell>
          <cell r="H49" t="str">
            <v>B000101238</v>
          </cell>
          <cell r="J49" t="str">
            <v>BI</v>
          </cell>
        </row>
        <row r="50">
          <cell r="A50" t="str">
            <v>ADMINISTRACION CUPIAGUA</v>
          </cell>
          <cell r="B50" t="str">
            <v>710002</v>
          </cell>
          <cell r="C50" t="str">
            <v>SECUR CONTR SERVICE</v>
          </cell>
          <cell r="D50">
            <v>0</v>
          </cell>
          <cell r="E50" t="str">
            <v>GR/IR-THIRD PARTY</v>
          </cell>
          <cell r="F50" t="str">
            <v>Real Agosto</v>
          </cell>
          <cell r="G50">
            <v>3480.51</v>
          </cell>
          <cell r="H50" t="str">
            <v>B000101238</v>
          </cell>
          <cell r="J50" t="str">
            <v>BI</v>
          </cell>
        </row>
        <row r="51">
          <cell r="A51" t="str">
            <v>ADMINISTRACION CUPIAGUA</v>
          </cell>
          <cell r="B51" t="str">
            <v>710002</v>
          </cell>
          <cell r="C51" t="str">
            <v>SECUR CONTR SERVICE</v>
          </cell>
          <cell r="D51">
            <v>0</v>
          </cell>
          <cell r="E51" t="str">
            <v>GR/IR-THIRD PARTY</v>
          </cell>
          <cell r="F51" t="str">
            <v>Real Agosto</v>
          </cell>
          <cell r="G51">
            <v>179.69</v>
          </cell>
          <cell r="H51" t="str">
            <v>B000101238</v>
          </cell>
          <cell r="J51" t="str">
            <v>BI</v>
          </cell>
        </row>
        <row r="52">
          <cell r="A52" t="str">
            <v>ADMINISTRACION CUPIAGUA</v>
          </cell>
          <cell r="B52" t="str">
            <v>710002</v>
          </cell>
          <cell r="C52" t="str">
            <v>SECUR CONTR SERVICE</v>
          </cell>
          <cell r="D52">
            <v>0</v>
          </cell>
          <cell r="E52" t="str">
            <v>GR/IR-THIRD PARTY</v>
          </cell>
          <cell r="F52" t="str">
            <v>Real Agosto</v>
          </cell>
          <cell r="G52">
            <v>26180.77</v>
          </cell>
          <cell r="H52" t="str">
            <v>B000101238</v>
          </cell>
          <cell r="J52" t="str">
            <v>BI</v>
          </cell>
        </row>
        <row r="53">
          <cell r="A53" t="str">
            <v>ADMINISTRACION CUPIAGUA</v>
          </cell>
          <cell r="B53" t="str">
            <v>710002</v>
          </cell>
          <cell r="C53" t="str">
            <v>SECUR CONTR SERVICE</v>
          </cell>
          <cell r="D53">
            <v>0</v>
          </cell>
          <cell r="E53" t="str">
            <v>GR/IR-THIRD PARTY</v>
          </cell>
          <cell r="F53" t="str">
            <v>Real Agosto</v>
          </cell>
          <cell r="G53">
            <v>2423.1799999999998</v>
          </cell>
          <cell r="H53" t="str">
            <v>B000101238</v>
          </cell>
          <cell r="J53" t="str">
            <v>BI</v>
          </cell>
        </row>
        <row r="54">
          <cell r="A54" t="str">
            <v>ADMINISTRACION CUPIAGUA</v>
          </cell>
          <cell r="B54" t="str">
            <v>710002</v>
          </cell>
          <cell r="C54" t="str">
            <v>SECUR CONTR SERVICE</v>
          </cell>
          <cell r="D54">
            <v>0</v>
          </cell>
          <cell r="E54" t="str">
            <v>GR/IR-THIRD PARTY</v>
          </cell>
          <cell r="F54" t="str">
            <v>Real Agosto</v>
          </cell>
          <cell r="G54">
            <v>3</v>
          </cell>
          <cell r="H54" t="str">
            <v>B000101238</v>
          </cell>
          <cell r="J54" t="str">
            <v>BI</v>
          </cell>
        </row>
        <row r="55">
          <cell r="A55" t="str">
            <v>ADMINISTRACION CUPIAGUA</v>
          </cell>
          <cell r="B55" t="str">
            <v>710002</v>
          </cell>
          <cell r="C55" t="str">
            <v>SECUR CONTR SERVICE</v>
          </cell>
          <cell r="D55">
            <v>0</v>
          </cell>
          <cell r="E55" t="str">
            <v>COMPANIA BOYACENSE DE SEGURIDAD COB</v>
          </cell>
          <cell r="F55" t="str">
            <v>Real Agosto</v>
          </cell>
          <cell r="G55">
            <v>895.97</v>
          </cell>
          <cell r="H55" t="str">
            <v>B000101238</v>
          </cell>
          <cell r="J55" t="str">
            <v>BI</v>
          </cell>
        </row>
        <row r="56">
          <cell r="A56" t="str">
            <v>ADMINISTRACION CUPIAGUA</v>
          </cell>
          <cell r="B56" t="str">
            <v>710002</v>
          </cell>
          <cell r="C56" t="str">
            <v>SECUR CONTR SERVICE</v>
          </cell>
          <cell r="D56" t="str">
            <v>MAY21-JUN20/4, VIGLANCIA CUS Y BA</v>
          </cell>
          <cell r="E56" t="str">
            <v>COLVISEG COLOMBIANA DE VIGILANCIA Y</v>
          </cell>
          <cell r="F56" t="str">
            <v>Real Agosto</v>
          </cell>
          <cell r="G56">
            <v>6296.55</v>
          </cell>
          <cell r="H56" t="str">
            <v>B000101238</v>
          </cell>
          <cell r="J56" t="str">
            <v>BI</v>
          </cell>
        </row>
        <row r="57">
          <cell r="A57" t="str">
            <v>ADMINISTRACION CUPIAGUA</v>
          </cell>
          <cell r="B57" t="str">
            <v>710002</v>
          </cell>
          <cell r="C57" t="str">
            <v>SECUR CONTR SERVICE</v>
          </cell>
          <cell r="D57" t="str">
            <v>MAY21-JUN20/4, VIGLANCIA CUS Y BA</v>
          </cell>
          <cell r="E57" t="str">
            <v>COLVISEG COLOMBIANA DE VIGILANCIA Y</v>
          </cell>
          <cell r="F57" t="str">
            <v>Real Agosto</v>
          </cell>
          <cell r="G57">
            <v>774.48</v>
          </cell>
          <cell r="H57" t="str">
            <v>B000101238</v>
          </cell>
          <cell r="J57" t="str">
            <v>BI</v>
          </cell>
        </row>
        <row r="58">
          <cell r="A58" t="str">
            <v>ADMINISTRACION CUPIAGUA</v>
          </cell>
          <cell r="B58" t="str">
            <v>712000</v>
          </cell>
          <cell r="C58" t="str">
            <v>TEMPORARY HELP</v>
          </cell>
          <cell r="D58">
            <v>0</v>
          </cell>
          <cell r="E58" t="str">
            <v>GR/IR-THIRD PARTY</v>
          </cell>
          <cell r="F58" t="str">
            <v>Real Agosto</v>
          </cell>
          <cell r="G58">
            <v>105.74</v>
          </cell>
          <cell r="H58" t="str">
            <v>B000101238</v>
          </cell>
          <cell r="J58" t="str">
            <v>BI</v>
          </cell>
        </row>
        <row r="59">
          <cell r="A59" t="str">
            <v>ADMINISTRACION CUPIAGUA</v>
          </cell>
          <cell r="B59" t="str">
            <v>712000</v>
          </cell>
          <cell r="C59" t="str">
            <v>TEMPORARY HELP</v>
          </cell>
          <cell r="D59" t="str">
            <v>91903 190</v>
          </cell>
          <cell r="E59" t="str">
            <v>SALDO MIGRADO A SAP</v>
          </cell>
          <cell r="F59" t="str">
            <v>Acumulado a Junio</v>
          </cell>
          <cell r="G59">
            <v>350.03</v>
          </cell>
          <cell r="H59" t="str">
            <v>B000101238</v>
          </cell>
          <cell r="J59" t="str">
            <v>NB</v>
          </cell>
        </row>
        <row r="60">
          <cell r="A60" t="str">
            <v>ADMINISTRACION CUPIAGUA</v>
          </cell>
          <cell r="B60" t="str">
            <v>712025</v>
          </cell>
          <cell r="C60" t="str">
            <v>OTHER SPECIALIZED SV</v>
          </cell>
          <cell r="D60" t="str">
            <v>JUL 2/04 ACTA N.5 ENSAYOS DE LABORATORIO</v>
          </cell>
          <cell r="E60" t="str">
            <v>CHAVES VELASQUEZ GERMAN</v>
          </cell>
          <cell r="F60" t="str">
            <v>Real Agosto</v>
          </cell>
          <cell r="G60">
            <v>445.15</v>
          </cell>
          <cell r="H60" t="str">
            <v>B000101238</v>
          </cell>
          <cell r="J60" t="str">
            <v>BI</v>
          </cell>
        </row>
        <row r="61">
          <cell r="A61" t="str">
            <v>ADMINISTRACION CUPIAGUA</v>
          </cell>
          <cell r="B61" t="str">
            <v>712025</v>
          </cell>
          <cell r="C61" t="str">
            <v>OTHER SPECIALIZED SV</v>
          </cell>
          <cell r="D61" t="str">
            <v>JUNIO/04 TRADUCCIONES SIMULTANEAS BOGOTA Y CAMPO</v>
          </cell>
          <cell r="E61" t="str">
            <v>TRADUCIENDO LTDA</v>
          </cell>
          <cell r="F61" t="str">
            <v>Real Agosto</v>
          </cell>
          <cell r="G61">
            <v>215.03</v>
          </cell>
          <cell r="H61" t="str">
            <v>B000101238</v>
          </cell>
          <cell r="J61" t="str">
            <v>BI</v>
          </cell>
        </row>
        <row r="62">
          <cell r="A62" t="str">
            <v>ADMINISTRACION CUPIAGUA</v>
          </cell>
          <cell r="B62" t="str">
            <v>712025</v>
          </cell>
          <cell r="C62" t="str">
            <v>OTHER SPECIALIZED SV</v>
          </cell>
          <cell r="D62" t="str">
            <v>91912 366</v>
          </cell>
          <cell r="E62" t="str">
            <v>SALDO MIGRADO A SAP</v>
          </cell>
          <cell r="F62" t="str">
            <v>Acumulado a Junio</v>
          </cell>
          <cell r="G62">
            <v>2058.63</v>
          </cell>
          <cell r="H62" t="str">
            <v>B000101238</v>
          </cell>
          <cell r="J62" t="str">
            <v>NB</v>
          </cell>
        </row>
        <row r="63">
          <cell r="A63" t="str">
            <v>ADMINISTRACION CUPIAGUA</v>
          </cell>
          <cell r="B63" t="str">
            <v>712025</v>
          </cell>
          <cell r="C63" t="str">
            <v>OTHER SPECIALIZED SV</v>
          </cell>
          <cell r="D63" t="str">
            <v>91918 366</v>
          </cell>
          <cell r="E63" t="str">
            <v>SALDO MIGRADO A SAP</v>
          </cell>
          <cell r="F63" t="str">
            <v>Acumulado a Junio</v>
          </cell>
          <cell r="G63">
            <v>269.19</v>
          </cell>
          <cell r="H63" t="str">
            <v>B000101238</v>
          </cell>
          <cell r="J63" t="str">
            <v>NB</v>
          </cell>
        </row>
        <row r="64">
          <cell r="A64" t="str">
            <v>ADMINISTRACION CUPIAGUA</v>
          </cell>
          <cell r="B64" t="str">
            <v>712126</v>
          </cell>
          <cell r="C64" t="str">
            <v>TECH SERV PUNC CONTR</v>
          </cell>
          <cell r="D64" t="str">
            <v>DIC1-15-03 TRANS PUERTO/AEROP CASANARE</v>
          </cell>
          <cell r="E64" t="str">
            <v>CONSORCIO MOS</v>
          </cell>
          <cell r="F64" t="str">
            <v>Real Julio</v>
          </cell>
          <cell r="G64">
            <v>-25.54</v>
          </cell>
          <cell r="H64" t="str">
            <v>B000101238</v>
          </cell>
          <cell r="J64" t="str">
            <v>BI</v>
          </cell>
        </row>
        <row r="65">
          <cell r="A65" t="str">
            <v>ADMINISTRACION CUPIAGUA</v>
          </cell>
          <cell r="B65" t="str">
            <v>712126</v>
          </cell>
          <cell r="C65" t="str">
            <v>TECH SERV PUNC CONTR</v>
          </cell>
          <cell r="D65">
            <v>0</v>
          </cell>
          <cell r="E65" t="str">
            <v>GR/IR-THIRD PARTY</v>
          </cell>
          <cell r="F65" t="str">
            <v>Real Julio</v>
          </cell>
          <cell r="G65">
            <v>-1625.42</v>
          </cell>
          <cell r="H65" t="str">
            <v>B000101238</v>
          </cell>
          <cell r="J65" t="str">
            <v>BI</v>
          </cell>
        </row>
        <row r="66">
          <cell r="A66" t="str">
            <v>ADMINISTRACION CUPIAGUA</v>
          </cell>
          <cell r="B66" t="str">
            <v>712126</v>
          </cell>
          <cell r="C66" t="str">
            <v>TECH SERV PUNC CONTR</v>
          </cell>
          <cell r="D66">
            <v>0</v>
          </cell>
          <cell r="E66" t="str">
            <v>GR/IR-THIRD PARTY</v>
          </cell>
          <cell r="F66" t="str">
            <v>Real Julio</v>
          </cell>
          <cell r="G66">
            <v>-2755.86</v>
          </cell>
          <cell r="H66" t="str">
            <v>B000101238</v>
          </cell>
          <cell r="J66" t="str">
            <v>BI</v>
          </cell>
        </row>
        <row r="67">
          <cell r="A67" t="str">
            <v>ADMINISTRACION CUPIAGUA</v>
          </cell>
          <cell r="B67" t="str">
            <v>712126</v>
          </cell>
          <cell r="C67" t="str">
            <v>TECH SERV PUNC CONTR</v>
          </cell>
          <cell r="D67" t="str">
            <v>DIC1-15-03 TRANS PUERTO/AEROP CASANARE</v>
          </cell>
          <cell r="E67" t="str">
            <v>CONSORCIO MOS</v>
          </cell>
          <cell r="F67" t="str">
            <v>Real Julio</v>
          </cell>
          <cell r="G67">
            <v>25.54</v>
          </cell>
          <cell r="H67" t="str">
            <v>B000101238</v>
          </cell>
          <cell r="J67" t="str">
            <v>BI</v>
          </cell>
        </row>
        <row r="68">
          <cell r="A68" t="str">
            <v>ADMINISTRACION CUPIAGUA</v>
          </cell>
          <cell r="B68" t="str">
            <v>712126</v>
          </cell>
          <cell r="C68" t="str">
            <v>TECH SERV PUNC CONTR</v>
          </cell>
          <cell r="D68" t="str">
            <v>COMPRA MONITOR F2, DE RITMO CARDIACO POLAR</v>
          </cell>
          <cell r="E68" t="str">
            <v>EJERCICIO INTELIGENTE LTDA.</v>
          </cell>
          <cell r="F68" t="str">
            <v>Real Julio</v>
          </cell>
          <cell r="G68">
            <v>453.98</v>
          </cell>
          <cell r="H68" t="str">
            <v>B000101238</v>
          </cell>
          <cell r="J68" t="str">
            <v>BI</v>
          </cell>
        </row>
        <row r="69">
          <cell r="A69" t="str">
            <v>ADMINISTRACION CUPIAGUA</v>
          </cell>
          <cell r="B69" t="str">
            <v>712126</v>
          </cell>
          <cell r="C69" t="str">
            <v>TECH SERV PUNC CONTR</v>
          </cell>
          <cell r="D69" t="str">
            <v>DIC1-15-03 TRANS PUERTO/AEROP CASANARE</v>
          </cell>
          <cell r="E69" t="str">
            <v>CONSORCIO MOS</v>
          </cell>
          <cell r="F69" t="str">
            <v>Real Julio</v>
          </cell>
          <cell r="G69">
            <v>25.54</v>
          </cell>
          <cell r="H69" t="str">
            <v>B000101238</v>
          </cell>
          <cell r="J69" t="str">
            <v>BI</v>
          </cell>
        </row>
        <row r="70">
          <cell r="A70" t="str">
            <v>ADMINISTRACION CUPIAGUA</v>
          </cell>
          <cell r="B70" t="str">
            <v>712126</v>
          </cell>
          <cell r="C70" t="str">
            <v>TECH SERV PUNC CONTR</v>
          </cell>
          <cell r="D70">
            <v>0</v>
          </cell>
          <cell r="E70" t="str">
            <v>GR/IR-THIRD PARTY</v>
          </cell>
          <cell r="F70" t="str">
            <v>Real Julio</v>
          </cell>
          <cell r="G70">
            <v>1625.42</v>
          </cell>
          <cell r="H70" t="str">
            <v>B000101238</v>
          </cell>
          <cell r="J70" t="str">
            <v>BI</v>
          </cell>
        </row>
        <row r="71">
          <cell r="A71" t="str">
            <v>ADMINISTRACION CUPIAGUA</v>
          </cell>
          <cell r="B71" t="str">
            <v>712126</v>
          </cell>
          <cell r="C71" t="str">
            <v>TECH SERV PUNC CONTR</v>
          </cell>
          <cell r="D71" t="str">
            <v>FEB/04 TRANSP. DE PUERTOS Y AEROPUERTOS AL CASANAR</v>
          </cell>
          <cell r="E71" t="str">
            <v>CONSORCIO MOS</v>
          </cell>
          <cell r="F71" t="str">
            <v>Real Julio</v>
          </cell>
          <cell r="G71">
            <v>248.14</v>
          </cell>
          <cell r="H71" t="str">
            <v>B000101238</v>
          </cell>
          <cell r="J71" t="str">
            <v>BI</v>
          </cell>
        </row>
        <row r="72">
          <cell r="A72" t="str">
            <v>ADMINISTRACION CUPIAGUA</v>
          </cell>
          <cell r="B72" t="str">
            <v>712126</v>
          </cell>
          <cell r="C72" t="str">
            <v>TECH SERV PUNC CONTR</v>
          </cell>
          <cell r="D72" t="str">
            <v>ABRIL/04 TRAN. TERRESTRE DE PUERTOS Y AERO A CASAN</v>
          </cell>
          <cell r="E72" t="str">
            <v>CONSORCIO MOS</v>
          </cell>
          <cell r="F72" t="str">
            <v>Real Julio</v>
          </cell>
          <cell r="G72">
            <v>69.209999999999994</v>
          </cell>
          <cell r="H72" t="str">
            <v>B000101238</v>
          </cell>
          <cell r="J72" t="str">
            <v>BI</v>
          </cell>
        </row>
        <row r="73">
          <cell r="A73" t="str">
            <v>ADMINISTRACION CUPIAGUA</v>
          </cell>
          <cell r="B73" t="str">
            <v>712126</v>
          </cell>
          <cell r="C73" t="str">
            <v>TECH SERV PUNC CONTR</v>
          </cell>
          <cell r="D73" t="str">
            <v>MAY/04 TRANS.TERRESTRE DE PUERTOS Y AERO. A CASANA</v>
          </cell>
          <cell r="E73" t="str">
            <v>CONSORCIO MOS</v>
          </cell>
          <cell r="F73" t="str">
            <v>Real Julio</v>
          </cell>
          <cell r="G73">
            <v>18.16</v>
          </cell>
          <cell r="H73" t="str">
            <v>B000101238</v>
          </cell>
          <cell r="J73" t="str">
            <v>BI</v>
          </cell>
        </row>
        <row r="74">
          <cell r="A74" t="str">
            <v>ADMINISTRACION CUPIAGUA</v>
          </cell>
          <cell r="B74" t="str">
            <v>712126</v>
          </cell>
          <cell r="C74" t="str">
            <v>TECH SERV PUNC CONTR</v>
          </cell>
          <cell r="D74">
            <v>0</v>
          </cell>
          <cell r="E74" t="str">
            <v>GR/IR-THIRD PARTY</v>
          </cell>
          <cell r="F74" t="str">
            <v>Real Julio</v>
          </cell>
          <cell r="G74">
            <v>2755.86</v>
          </cell>
          <cell r="H74" t="str">
            <v>B000101238</v>
          </cell>
          <cell r="J74" t="str">
            <v>BI</v>
          </cell>
        </row>
        <row r="75">
          <cell r="A75" t="str">
            <v>ADMINISTRACION CUPIAGUA</v>
          </cell>
          <cell r="B75" t="str">
            <v>712126</v>
          </cell>
          <cell r="C75" t="str">
            <v>TECH SERV PUNC CONTR</v>
          </cell>
          <cell r="D75">
            <v>0</v>
          </cell>
          <cell r="E75" t="str">
            <v>GR/IR-THIRD PARTY</v>
          </cell>
          <cell r="F75" t="str">
            <v>Real Julio</v>
          </cell>
          <cell r="G75">
            <v>2755.86</v>
          </cell>
          <cell r="H75" t="str">
            <v>B000101238</v>
          </cell>
          <cell r="J75" t="str">
            <v>BI</v>
          </cell>
        </row>
        <row r="76">
          <cell r="A76" t="str">
            <v>ADMINISTRACION CUPIAGUA</v>
          </cell>
          <cell r="B76" t="str">
            <v>712126</v>
          </cell>
          <cell r="C76" t="str">
            <v>TECH SERV PUNC CONTR</v>
          </cell>
          <cell r="D76">
            <v>0</v>
          </cell>
          <cell r="E76" t="str">
            <v>GR/IR-THIRD PARTY</v>
          </cell>
          <cell r="F76" t="str">
            <v>Real Julio</v>
          </cell>
          <cell r="G76">
            <v>16374.5</v>
          </cell>
          <cell r="H76" t="str">
            <v>B000101238</v>
          </cell>
          <cell r="J76" t="str">
            <v>BI</v>
          </cell>
        </row>
        <row r="77">
          <cell r="A77" t="str">
            <v>ADMINISTRACION CUPIAGUA</v>
          </cell>
          <cell r="B77" t="str">
            <v>712126</v>
          </cell>
          <cell r="C77" t="str">
            <v>TECH SERV PUNC CONTR</v>
          </cell>
          <cell r="D77">
            <v>0</v>
          </cell>
          <cell r="E77" t="str">
            <v>GR/IR-THIRD PARTY</v>
          </cell>
          <cell r="F77" t="str">
            <v>Real Julio</v>
          </cell>
          <cell r="G77">
            <v>1637.45</v>
          </cell>
          <cell r="H77" t="str">
            <v>B000101238</v>
          </cell>
          <cell r="J77" t="str">
            <v>BI</v>
          </cell>
        </row>
        <row r="78">
          <cell r="A78" t="str">
            <v>ADMINISTRACION CUPIAGUA</v>
          </cell>
          <cell r="B78" t="str">
            <v>712126</v>
          </cell>
          <cell r="C78" t="str">
            <v>TECH SERV PUNC CONTR</v>
          </cell>
          <cell r="D78" t="str">
            <v>JUN04.SUMINISTRO DE MATERIALES</v>
          </cell>
          <cell r="E78" t="str">
            <v>AIRE CARIBE LTDA</v>
          </cell>
          <cell r="F78" t="str">
            <v>Real Julio</v>
          </cell>
          <cell r="G78">
            <v>884.32</v>
          </cell>
          <cell r="H78" t="str">
            <v>B000101238</v>
          </cell>
          <cell r="J78" t="str">
            <v>BI</v>
          </cell>
        </row>
        <row r="79">
          <cell r="A79" t="str">
            <v>ADMINISTRACION CUPIAGUA</v>
          </cell>
          <cell r="B79" t="str">
            <v>712126</v>
          </cell>
          <cell r="C79" t="str">
            <v>TECH SERV PUNC CONTR</v>
          </cell>
          <cell r="D79" t="str">
            <v>MAY 15-16/04 RECREACION CPFS BINGO SHOW DE SAMBA</v>
          </cell>
          <cell r="E79" t="str">
            <v>LOPEZ PEÑA LILIANA</v>
          </cell>
          <cell r="F79" t="str">
            <v>Real Julio</v>
          </cell>
          <cell r="G79">
            <v>474.81</v>
          </cell>
          <cell r="H79" t="str">
            <v>B000101238</v>
          </cell>
          <cell r="J79" t="str">
            <v>BI</v>
          </cell>
        </row>
        <row r="80">
          <cell r="A80" t="str">
            <v>ADMINISTRACION CUPIAGUA</v>
          </cell>
          <cell r="B80" t="str">
            <v>712126</v>
          </cell>
          <cell r="C80" t="str">
            <v>TECH SERV PUNC CONTR</v>
          </cell>
          <cell r="D80" t="str">
            <v>MAY04.MANTENIMIENTO PREVENTIVO CORRECTIVO PUERTAS</v>
          </cell>
          <cell r="E80" t="str">
            <v>"NARANJO CELY, PEDRO ELIAS"</v>
          </cell>
          <cell r="F80" t="str">
            <v>Real Julio</v>
          </cell>
          <cell r="G80">
            <v>1167.06</v>
          </cell>
          <cell r="H80" t="str">
            <v>B000101238</v>
          </cell>
          <cell r="J80" t="str">
            <v>BI</v>
          </cell>
        </row>
        <row r="81">
          <cell r="A81" t="str">
            <v>ADMINISTRACION CUPIAGUA</v>
          </cell>
          <cell r="B81" t="str">
            <v>712126</v>
          </cell>
          <cell r="C81" t="str">
            <v>TECH SERV PUNC CONTR</v>
          </cell>
          <cell r="D81" t="str">
            <v>JUN04.MANTENIMIENTO PREVENT.CORRECT.PLANCHA ELECTR</v>
          </cell>
          <cell r="E81" t="str">
            <v>"NARANJO CELY, PEDRO ELIAS"</v>
          </cell>
          <cell r="F81" t="str">
            <v>Real Julio</v>
          </cell>
          <cell r="G81">
            <v>513.33000000000004</v>
          </cell>
          <cell r="H81" t="str">
            <v>B000101238</v>
          </cell>
          <cell r="J81" t="str">
            <v>BI</v>
          </cell>
        </row>
        <row r="82">
          <cell r="A82" t="str">
            <v>ADMINISTRACION CUPIAGUA</v>
          </cell>
          <cell r="B82" t="str">
            <v>712126</v>
          </cell>
          <cell r="C82" t="str">
            <v>TECH SERV PUNC CONTR</v>
          </cell>
          <cell r="D82" t="str">
            <v>MAY04.SUMINISTRO E MATERIALES MANTO ELECTRICO</v>
          </cell>
          <cell r="E82" t="str">
            <v>BIO-ENERGIAS LTDA.</v>
          </cell>
          <cell r="F82" t="str">
            <v>Real Julio</v>
          </cell>
          <cell r="G82">
            <v>348.91</v>
          </cell>
          <cell r="H82" t="str">
            <v>B000101238</v>
          </cell>
          <cell r="J82" t="str">
            <v>BI</v>
          </cell>
        </row>
        <row r="83">
          <cell r="A83" t="str">
            <v>ADMINISTRACION CUPIAGUA</v>
          </cell>
          <cell r="B83" t="str">
            <v>712126</v>
          </cell>
          <cell r="C83" t="str">
            <v>TECH SERV PUNC CONTR</v>
          </cell>
          <cell r="D83" t="str">
            <v>MAY04.MANTENIMIENTO PREVENTIVO TABLERO ELECTRICO</v>
          </cell>
          <cell r="E83" t="str">
            <v>BIO-ENERGIAS LTDA.</v>
          </cell>
          <cell r="F83" t="str">
            <v>Real Julio</v>
          </cell>
          <cell r="G83">
            <v>421.57</v>
          </cell>
          <cell r="H83" t="str">
            <v>B000101238</v>
          </cell>
          <cell r="J83" t="str">
            <v>BI</v>
          </cell>
        </row>
        <row r="84">
          <cell r="A84" t="str">
            <v>ADMINISTRACION CUPIAGUA</v>
          </cell>
          <cell r="B84" t="str">
            <v>712126</v>
          </cell>
          <cell r="C84" t="str">
            <v>TECH SERV PUNC CONTR</v>
          </cell>
          <cell r="D84" t="str">
            <v>JUN04.SUMINISTRO DE MATERIALES MANTO ELECTRICO</v>
          </cell>
          <cell r="E84" t="str">
            <v>BIO-ENERGIAS LTDA.</v>
          </cell>
          <cell r="F84" t="str">
            <v>Real Julio</v>
          </cell>
          <cell r="G84">
            <v>121.34</v>
          </cell>
          <cell r="H84" t="str">
            <v>B000101238</v>
          </cell>
          <cell r="J84" t="str">
            <v>BI</v>
          </cell>
        </row>
        <row r="85">
          <cell r="A85" t="str">
            <v>ADMINISTRACION CUPIAGUA</v>
          </cell>
          <cell r="B85" t="str">
            <v>712126</v>
          </cell>
          <cell r="C85" t="str">
            <v>TECH SERV PUNC CONTR</v>
          </cell>
          <cell r="D85" t="str">
            <v>JUL04.SUMINISTRO DE MATERIALES MANTO ELECTRICO</v>
          </cell>
          <cell r="E85" t="str">
            <v>BIO-ENERGIAS LTDA.</v>
          </cell>
          <cell r="F85" t="str">
            <v>Real Julio</v>
          </cell>
          <cell r="G85">
            <v>1916.54</v>
          </cell>
          <cell r="H85" t="str">
            <v>B000101238</v>
          </cell>
          <cell r="J85" t="str">
            <v>BI</v>
          </cell>
        </row>
        <row r="86">
          <cell r="A86" t="str">
            <v>ADMINISTRACION CUPIAGUA</v>
          </cell>
          <cell r="B86" t="str">
            <v>712126</v>
          </cell>
          <cell r="C86" t="str">
            <v>TECH SERV PUNC CONTR</v>
          </cell>
          <cell r="D86" t="str">
            <v>JUN04.MANTENIMIENTO ELECTRICO TABLEROS</v>
          </cell>
          <cell r="E86" t="str">
            <v>BIO-ENERGIAS LTDA.</v>
          </cell>
          <cell r="F86" t="str">
            <v>Real Julio</v>
          </cell>
          <cell r="G86">
            <v>180.44</v>
          </cell>
          <cell r="H86" t="str">
            <v>B000101238</v>
          </cell>
          <cell r="J86" t="str">
            <v>BI</v>
          </cell>
        </row>
        <row r="87">
          <cell r="A87" t="str">
            <v>ADMINISTRACION CUPIAGUA</v>
          </cell>
          <cell r="B87" t="str">
            <v>712126</v>
          </cell>
          <cell r="C87" t="str">
            <v>TECH SERV PUNC CONTR</v>
          </cell>
          <cell r="D87" t="str">
            <v>JUL04.MANTENIMIENTO ELECTRICO LAMPARAS ILUMINAC.</v>
          </cell>
          <cell r="E87" t="str">
            <v>BIO-ENERGIAS LTDA.</v>
          </cell>
          <cell r="F87" t="str">
            <v>Real Julio</v>
          </cell>
          <cell r="G87">
            <v>2530.92</v>
          </cell>
          <cell r="H87" t="str">
            <v>B000101238</v>
          </cell>
          <cell r="J87" t="str">
            <v>BI</v>
          </cell>
        </row>
        <row r="88">
          <cell r="A88" t="str">
            <v>ADMINISTRACION CUPIAGUA</v>
          </cell>
          <cell r="B88" t="str">
            <v>712126</v>
          </cell>
          <cell r="C88" t="str">
            <v>TECH SERV PUNC CONTR</v>
          </cell>
          <cell r="D88" t="str">
            <v>JUN04.SERVICIO SEÑAL SATEL.FOTOCOPIADO,MANTO FAX,V</v>
          </cell>
          <cell r="E88" t="str">
            <v>SAL&amp;COM S.A</v>
          </cell>
          <cell r="F88" t="str">
            <v>Real Julio</v>
          </cell>
          <cell r="G88">
            <v>1374.08</v>
          </cell>
          <cell r="H88" t="str">
            <v>B000101238</v>
          </cell>
          <cell r="J88" t="str">
            <v>BI</v>
          </cell>
        </row>
        <row r="89">
          <cell r="A89" t="str">
            <v>ADMINISTRACION CUPIAGUA</v>
          </cell>
          <cell r="B89" t="str">
            <v>712126</v>
          </cell>
          <cell r="C89" t="str">
            <v>TECH SERV PUNC CONTR</v>
          </cell>
          <cell r="D89" t="str">
            <v>JUN04.MANTENIMIENTO PREVENT.CORRECT.PLANCHA ELECTR</v>
          </cell>
          <cell r="E89" t="str">
            <v>"NARANJO CELY, PEDRO ELIAS"</v>
          </cell>
          <cell r="F89" t="str">
            <v>Real Agosto</v>
          </cell>
          <cell r="G89">
            <v>-513.33000000000004</v>
          </cell>
          <cell r="H89" t="str">
            <v>B000101238</v>
          </cell>
          <cell r="J89" t="str">
            <v>BI</v>
          </cell>
        </row>
        <row r="90">
          <cell r="A90" t="str">
            <v>ADMINISTRACION CUPIAGUA</v>
          </cell>
          <cell r="B90" t="str">
            <v>712126</v>
          </cell>
          <cell r="C90" t="str">
            <v>TECH SERV PUNC CONTR</v>
          </cell>
          <cell r="D90" t="str">
            <v>MAY04.MANTENIMIENTO PREVENTIVO CORRECTIVO PUERTAS</v>
          </cell>
          <cell r="E90" t="str">
            <v>"NARANJO CELY, PEDRO ELIAS"</v>
          </cell>
          <cell r="F90" t="str">
            <v>Real Agosto</v>
          </cell>
          <cell r="G90">
            <v>-1167.06</v>
          </cell>
          <cell r="H90" t="str">
            <v>B000101238</v>
          </cell>
          <cell r="J90" t="str">
            <v>BI</v>
          </cell>
        </row>
        <row r="91">
          <cell r="A91" t="str">
            <v>ADMINISTRACION CUPIAGUA</v>
          </cell>
          <cell r="B91" t="str">
            <v>712126</v>
          </cell>
          <cell r="C91" t="str">
            <v>TECH SERV PUNC CONTR</v>
          </cell>
          <cell r="D91" t="str">
            <v>MAY04.MANTENIMIENTO PREVENTIVO TABLERO ELECTRICO</v>
          </cell>
          <cell r="E91" t="str">
            <v>BIO-ENERGIAS LTDA.</v>
          </cell>
          <cell r="F91" t="str">
            <v>Real Agosto</v>
          </cell>
          <cell r="G91">
            <v>-421.57</v>
          </cell>
          <cell r="H91" t="str">
            <v>B000101238</v>
          </cell>
          <cell r="J91" t="str">
            <v>BI</v>
          </cell>
        </row>
        <row r="92">
          <cell r="A92" t="str">
            <v>ADMINISTRACION CUPIAGUA</v>
          </cell>
          <cell r="B92" t="str">
            <v>712126</v>
          </cell>
          <cell r="C92" t="str">
            <v>TECH SERV PUNC CONTR</v>
          </cell>
          <cell r="D92" t="str">
            <v>JUL04.MANTENIMIENTO ELECTRICO LAMPARAS ILUMINAC.</v>
          </cell>
          <cell r="E92" t="str">
            <v>BIO-ENERGIAS LTDA.</v>
          </cell>
          <cell r="F92" t="str">
            <v>Real Agosto</v>
          </cell>
          <cell r="G92">
            <v>-2530.92</v>
          </cell>
          <cell r="H92" t="str">
            <v>B000101238</v>
          </cell>
          <cell r="J92" t="str">
            <v>BI</v>
          </cell>
        </row>
        <row r="93">
          <cell r="A93" t="str">
            <v>ADMINISTRACION CUPIAGUA</v>
          </cell>
          <cell r="B93" t="str">
            <v>712126</v>
          </cell>
          <cell r="C93" t="str">
            <v>TECH SERV PUNC CONTR</v>
          </cell>
          <cell r="D93" t="str">
            <v>JUN04.MANTENIMIENTO ELECTRICO TABLEROS</v>
          </cell>
          <cell r="E93" t="str">
            <v>BIO-ENERGIAS LTDA.</v>
          </cell>
          <cell r="F93" t="str">
            <v>Real Agosto</v>
          </cell>
          <cell r="G93">
            <v>-180.44</v>
          </cell>
          <cell r="H93" t="str">
            <v>B000101238</v>
          </cell>
          <cell r="J93" t="str">
            <v>BI</v>
          </cell>
        </row>
        <row r="94">
          <cell r="A94" t="str">
            <v>ADMINISTRACION CUPIAGUA</v>
          </cell>
          <cell r="B94" t="str">
            <v>712126</v>
          </cell>
          <cell r="C94" t="str">
            <v>TECH SERV PUNC CONTR</v>
          </cell>
          <cell r="D94" t="str">
            <v>MAY04.SUMINISTRO E MATERIALES MANTO ELECTRICO</v>
          </cell>
          <cell r="E94" t="str">
            <v>BIO-ENERGIAS LTDA.</v>
          </cell>
          <cell r="F94" t="str">
            <v>Real Agosto</v>
          </cell>
          <cell r="G94">
            <v>-348.91</v>
          </cell>
          <cell r="H94" t="str">
            <v>B000101238</v>
          </cell>
          <cell r="J94" t="str">
            <v>BI</v>
          </cell>
        </row>
        <row r="95">
          <cell r="A95" t="str">
            <v>ADMINISTRACION CUPIAGUA</v>
          </cell>
          <cell r="B95" t="str">
            <v>712126</v>
          </cell>
          <cell r="C95" t="str">
            <v>TECH SERV PUNC CONTR</v>
          </cell>
          <cell r="D95" t="str">
            <v>JUL04.SUMINISTRO DE MATERIALES MANTO ELECTRICO</v>
          </cell>
          <cell r="E95" t="str">
            <v>BIO-ENERGIAS LTDA.</v>
          </cell>
          <cell r="F95" t="str">
            <v>Real Agosto</v>
          </cell>
          <cell r="G95">
            <v>-1916.54</v>
          </cell>
          <cell r="H95" t="str">
            <v>B000101238</v>
          </cell>
          <cell r="J95" t="str">
            <v>BI</v>
          </cell>
        </row>
        <row r="96">
          <cell r="A96" t="str">
            <v>ADMINISTRACION CUPIAGUA</v>
          </cell>
          <cell r="B96" t="str">
            <v>712126</v>
          </cell>
          <cell r="C96" t="str">
            <v>TECH SERV PUNC CONTR</v>
          </cell>
          <cell r="D96" t="str">
            <v>JUN04.SUMINISTRO DE MATERIALES</v>
          </cell>
          <cell r="E96" t="str">
            <v>AIRE CARIBE LTDA</v>
          </cell>
          <cell r="F96" t="str">
            <v>Real Agosto</v>
          </cell>
          <cell r="G96">
            <v>-884.32</v>
          </cell>
          <cell r="H96" t="str">
            <v>B000101238</v>
          </cell>
          <cell r="J96" t="str">
            <v>BI</v>
          </cell>
        </row>
        <row r="97">
          <cell r="A97" t="str">
            <v>ADMINISTRACION CUPIAGUA</v>
          </cell>
          <cell r="B97" t="str">
            <v>712126</v>
          </cell>
          <cell r="C97" t="str">
            <v>TECH SERV PUNC CONTR</v>
          </cell>
          <cell r="D97" t="str">
            <v>JUN04.SUMINISTRO DE MATERIALES MANTO ELECTRICO</v>
          </cell>
          <cell r="E97" t="str">
            <v>BIO-ENERGIAS LTDA.</v>
          </cell>
          <cell r="F97" t="str">
            <v>Real Agosto</v>
          </cell>
          <cell r="G97">
            <v>-121.34</v>
          </cell>
          <cell r="H97" t="str">
            <v>B000101238</v>
          </cell>
          <cell r="J97" t="str">
            <v>BI</v>
          </cell>
        </row>
        <row r="98">
          <cell r="A98" t="str">
            <v>ADMINISTRACION CUPIAGUA</v>
          </cell>
          <cell r="B98" t="str">
            <v>712126</v>
          </cell>
          <cell r="C98" t="str">
            <v>TECH SERV PUNC CONTR</v>
          </cell>
          <cell r="D98" t="str">
            <v>JUN04.SUMINISTRO DE MATERIALES</v>
          </cell>
          <cell r="E98" t="str">
            <v>AIRE CARIBE LTDA</v>
          </cell>
          <cell r="F98" t="str">
            <v>Real Agosto</v>
          </cell>
          <cell r="G98">
            <v>-884.32</v>
          </cell>
          <cell r="H98" t="str">
            <v>B000101238</v>
          </cell>
          <cell r="J98" t="str">
            <v>BI</v>
          </cell>
        </row>
        <row r="99">
          <cell r="A99" t="str">
            <v>ADMINISTRACION CUPIAGUA</v>
          </cell>
          <cell r="B99" t="str">
            <v>712126</v>
          </cell>
          <cell r="C99" t="str">
            <v>TECH SERV PUNC CONTR</v>
          </cell>
          <cell r="D99" t="str">
            <v>JUN04.SERVICIO SEÑAL SATEL.FOTOCOPIADO,MANTO FAX,V</v>
          </cell>
          <cell r="E99" t="str">
            <v>SAL&amp;COM S.A</v>
          </cell>
          <cell r="F99" t="str">
            <v>Real Agosto</v>
          </cell>
          <cell r="G99">
            <v>-1374.08</v>
          </cell>
          <cell r="H99" t="str">
            <v>B000101238</v>
          </cell>
          <cell r="J99" t="str">
            <v>BI</v>
          </cell>
        </row>
        <row r="100">
          <cell r="A100" t="str">
            <v>ADMINISTRACION CUPIAGUA</v>
          </cell>
          <cell r="B100" t="str">
            <v>712126</v>
          </cell>
          <cell r="C100" t="str">
            <v>TECH SERV PUNC CONTR</v>
          </cell>
          <cell r="D100" t="str">
            <v>REEMBOLSO CAJA MENOR CUPIAGUA VARIOS JUN/04.</v>
          </cell>
          <cell r="E100" t="str">
            <v>"FONSECA GARAVITO, CLARA MARIA"</v>
          </cell>
          <cell r="F100" t="str">
            <v>Real Agosto</v>
          </cell>
          <cell r="G100">
            <v>391.59</v>
          </cell>
          <cell r="H100" t="str">
            <v>B000101238</v>
          </cell>
          <cell r="J100" t="str">
            <v>BI</v>
          </cell>
        </row>
        <row r="101">
          <cell r="A101" t="str">
            <v>ADMINISTRACION CUPIAGUA</v>
          </cell>
          <cell r="B101" t="str">
            <v>712126</v>
          </cell>
          <cell r="C101" t="str">
            <v>TECH SERV PUNC CONTR</v>
          </cell>
          <cell r="D101" t="str">
            <v>JUN04.SUMINISTRO DE MATERIALES</v>
          </cell>
          <cell r="E101" t="str">
            <v>AIRE CARIBE LTDA</v>
          </cell>
          <cell r="F101" t="str">
            <v>Real Agosto</v>
          </cell>
          <cell r="G101">
            <v>884.32</v>
          </cell>
          <cell r="H101" t="str">
            <v>B000101238</v>
          </cell>
          <cell r="J101" t="str">
            <v>BI</v>
          </cell>
        </row>
        <row r="102">
          <cell r="A102" t="str">
            <v>ADMINISTRACION CUPIAGUA</v>
          </cell>
          <cell r="B102" t="str">
            <v>712126</v>
          </cell>
          <cell r="C102" t="str">
            <v>TECH SERV PUNC CONTR</v>
          </cell>
          <cell r="D102">
            <v>0</v>
          </cell>
          <cell r="E102" t="str">
            <v>GR/IR-THIRD PARTY</v>
          </cell>
          <cell r="F102" t="str">
            <v>Real Agosto</v>
          </cell>
          <cell r="G102">
            <v>907.07</v>
          </cell>
          <cell r="H102" t="str">
            <v>B000101238</v>
          </cell>
          <cell r="J102" t="str">
            <v>BI</v>
          </cell>
        </row>
        <row r="103">
          <cell r="A103" t="str">
            <v>ADMINISTRACION CUPIAGUA</v>
          </cell>
          <cell r="B103" t="str">
            <v>712126</v>
          </cell>
          <cell r="C103" t="str">
            <v>TECH SERV PUNC CONTR</v>
          </cell>
          <cell r="D103">
            <v>0</v>
          </cell>
          <cell r="E103" t="str">
            <v>GR/IR-THIRD PARTY</v>
          </cell>
          <cell r="F103" t="str">
            <v>Real Agosto</v>
          </cell>
          <cell r="G103">
            <v>1014.7</v>
          </cell>
          <cell r="H103" t="str">
            <v>B000101238</v>
          </cell>
          <cell r="J103" t="str">
            <v>BI</v>
          </cell>
        </row>
        <row r="104">
          <cell r="A104" t="str">
            <v>ADMINISTRACION CUPIAGUA</v>
          </cell>
          <cell r="B104" t="str">
            <v>712126</v>
          </cell>
          <cell r="C104" t="str">
            <v>TECH SERV PUNC CONTR</v>
          </cell>
          <cell r="D104">
            <v>0</v>
          </cell>
          <cell r="E104" t="str">
            <v>GR/IR-THIRD PARTY</v>
          </cell>
          <cell r="F104" t="str">
            <v>Real Agosto</v>
          </cell>
          <cell r="G104">
            <v>368.98</v>
          </cell>
          <cell r="H104" t="str">
            <v>B000101238</v>
          </cell>
          <cell r="J104" t="str">
            <v>BI</v>
          </cell>
        </row>
        <row r="105">
          <cell r="A105" t="str">
            <v>ADMINISTRACION CUPIAGUA</v>
          </cell>
          <cell r="B105" t="str">
            <v>712126</v>
          </cell>
          <cell r="C105" t="str">
            <v>TECH SERV PUNC CONTR</v>
          </cell>
          <cell r="D105">
            <v>0</v>
          </cell>
          <cell r="E105" t="str">
            <v>GR/IR-THIRD PARTY</v>
          </cell>
          <cell r="F105" t="str">
            <v>Real Agosto</v>
          </cell>
          <cell r="G105">
            <v>435.64</v>
          </cell>
          <cell r="H105" t="str">
            <v>B000101238</v>
          </cell>
          <cell r="J105" t="str">
            <v>BI</v>
          </cell>
        </row>
        <row r="106">
          <cell r="A106" t="str">
            <v>ADMINISTRACION CUPIAGUA</v>
          </cell>
          <cell r="B106" t="str">
            <v>712126</v>
          </cell>
          <cell r="C106" t="str">
            <v>TECH SERV PUNC CONTR</v>
          </cell>
          <cell r="D106">
            <v>0</v>
          </cell>
          <cell r="E106" t="str">
            <v>GR/IR-THIRD PARTY</v>
          </cell>
          <cell r="F106" t="str">
            <v>Real Agosto</v>
          </cell>
          <cell r="G106">
            <v>189.08</v>
          </cell>
          <cell r="H106" t="str">
            <v>B000101238</v>
          </cell>
          <cell r="J106" t="str">
            <v>BI</v>
          </cell>
        </row>
        <row r="107">
          <cell r="A107" t="str">
            <v>ADMINISTRACION CUPIAGUA</v>
          </cell>
          <cell r="B107" t="str">
            <v>712126</v>
          </cell>
          <cell r="C107" t="str">
            <v>TECH SERV PUNC CONTR</v>
          </cell>
          <cell r="D107">
            <v>0</v>
          </cell>
          <cell r="E107" t="str">
            <v>GR/IR-THIRD PARTY</v>
          </cell>
          <cell r="F107" t="str">
            <v>Real Agosto</v>
          </cell>
          <cell r="G107">
            <v>127.16</v>
          </cell>
          <cell r="H107" t="str">
            <v>B000101238</v>
          </cell>
          <cell r="J107" t="str">
            <v>BI</v>
          </cell>
        </row>
        <row r="108">
          <cell r="A108" t="str">
            <v>ADMINISTRACION CUPIAGUA</v>
          </cell>
          <cell r="B108" t="str">
            <v>712126</v>
          </cell>
          <cell r="C108" t="str">
            <v>TECH SERV PUNC CONTR</v>
          </cell>
          <cell r="D108">
            <v>0</v>
          </cell>
          <cell r="E108" t="str">
            <v>GR/IR-THIRD PARTY</v>
          </cell>
          <cell r="F108" t="str">
            <v>Real Agosto</v>
          </cell>
          <cell r="G108">
            <v>2596.38</v>
          </cell>
          <cell r="H108" t="str">
            <v>B000101238</v>
          </cell>
          <cell r="J108" t="str">
            <v>BI</v>
          </cell>
        </row>
        <row r="109">
          <cell r="A109" t="str">
            <v>ADMINISTRACION CUPIAGUA</v>
          </cell>
          <cell r="B109" t="str">
            <v>712126</v>
          </cell>
          <cell r="C109" t="str">
            <v>TECH SERV PUNC CONTR</v>
          </cell>
          <cell r="D109">
            <v>0</v>
          </cell>
          <cell r="E109" t="str">
            <v>GR/IR-THIRD PARTY</v>
          </cell>
          <cell r="F109" t="str">
            <v>Real Agosto</v>
          </cell>
          <cell r="G109">
            <v>1966.11</v>
          </cell>
          <cell r="H109" t="str">
            <v>B000101238</v>
          </cell>
          <cell r="J109" t="str">
            <v>BI</v>
          </cell>
        </row>
        <row r="110">
          <cell r="A110" t="str">
            <v>ADMINISTRACION CUPIAGUA</v>
          </cell>
          <cell r="B110" t="str">
            <v>712126</v>
          </cell>
          <cell r="C110" t="str">
            <v>TECH SERV PUNC CONTR</v>
          </cell>
          <cell r="D110">
            <v>0</v>
          </cell>
          <cell r="E110" t="str">
            <v>GR/IR-THIRD PARTY</v>
          </cell>
          <cell r="F110" t="str">
            <v>Real Agosto</v>
          </cell>
          <cell r="G110">
            <v>2207.96</v>
          </cell>
          <cell r="H110" t="str">
            <v>B000101238</v>
          </cell>
          <cell r="J110" t="str">
            <v>BI</v>
          </cell>
        </row>
        <row r="111">
          <cell r="A111" t="str">
            <v>ADMINISTRACION CUPIAGUA</v>
          </cell>
          <cell r="B111" t="str">
            <v>712126</v>
          </cell>
          <cell r="C111" t="str">
            <v>TECH SERV PUNC CONTR</v>
          </cell>
          <cell r="D111">
            <v>0</v>
          </cell>
          <cell r="E111" t="str">
            <v>GR/IR-THIRD PARTY</v>
          </cell>
          <cell r="F111" t="str">
            <v>Real Agosto</v>
          </cell>
          <cell r="G111">
            <v>1945.02</v>
          </cell>
          <cell r="H111" t="str">
            <v>B000101238</v>
          </cell>
          <cell r="J111" t="str">
            <v>BI</v>
          </cell>
        </row>
        <row r="112">
          <cell r="A112" t="str">
            <v>ADMINISTRACION CUPIAGUA</v>
          </cell>
          <cell r="B112" t="str">
            <v>712126</v>
          </cell>
          <cell r="C112" t="str">
            <v>TECH SERV PUNC CONTR</v>
          </cell>
          <cell r="D112" t="str">
            <v>MAY04.MANTENIMIENTO PREVENTIVO CORRECTIVO PUERTAS</v>
          </cell>
          <cell r="E112" t="str">
            <v>"NARANJO CELY, PEDRO ELIAS"</v>
          </cell>
          <cell r="F112" t="str">
            <v>Real Agosto</v>
          </cell>
          <cell r="G112">
            <v>1167.06</v>
          </cell>
          <cell r="H112" t="str">
            <v>B000101238</v>
          </cell>
          <cell r="J112" t="str">
            <v>BI</v>
          </cell>
        </row>
        <row r="113">
          <cell r="A113" t="str">
            <v>ADMINISTRACION CUPIAGUA</v>
          </cell>
          <cell r="B113" t="str">
            <v>712126</v>
          </cell>
          <cell r="C113" t="str">
            <v>TECH SERV PUNC CONTR</v>
          </cell>
          <cell r="D113" t="str">
            <v>JUN04.MANTENIMIENTO PREVENT.CORRECT.PLANCHA ELECTR</v>
          </cell>
          <cell r="E113" t="str">
            <v>"NARANJO CELY, PEDRO ELIAS"</v>
          </cell>
          <cell r="F113" t="str">
            <v>Real Agosto</v>
          </cell>
          <cell r="G113">
            <v>513.33000000000004</v>
          </cell>
          <cell r="H113" t="str">
            <v>B000101238</v>
          </cell>
          <cell r="J113" t="str">
            <v>BI</v>
          </cell>
        </row>
        <row r="114">
          <cell r="A114" t="str">
            <v>ADMINISTRACION CUPIAGUA</v>
          </cell>
          <cell r="B114" t="str">
            <v>712126</v>
          </cell>
          <cell r="C114" t="str">
            <v>TECH SERV PUNC CONTR</v>
          </cell>
          <cell r="D114" t="str">
            <v>JUN04.SERVICIO SEÑAL SATEL.FOTOCOPIADO,MANTO FAX,V</v>
          </cell>
          <cell r="E114" t="str">
            <v>SAL&amp;COM S.A</v>
          </cell>
          <cell r="F114" t="str">
            <v>Real Agosto</v>
          </cell>
          <cell r="G114">
            <v>1374.08</v>
          </cell>
          <cell r="H114" t="str">
            <v>B000101238</v>
          </cell>
          <cell r="J114" t="str">
            <v>BI</v>
          </cell>
        </row>
        <row r="115">
          <cell r="A115" t="str">
            <v>ADMINISTRACION CUPIAGUA</v>
          </cell>
          <cell r="B115" t="str">
            <v>712126</v>
          </cell>
          <cell r="C115" t="str">
            <v>TECH SERV PUNC CONTR</v>
          </cell>
          <cell r="D115" t="str">
            <v>REEMBOLSO CJA MENOR BASE YOP SERV.HABITACION</v>
          </cell>
          <cell r="E115" t="str">
            <v>"MARTINEZ DE ABELLA, OLGA"</v>
          </cell>
          <cell r="F115" t="str">
            <v>Real Agosto</v>
          </cell>
          <cell r="G115">
            <v>29.4</v>
          </cell>
          <cell r="H115" t="str">
            <v>B000101238</v>
          </cell>
          <cell r="J115" t="str">
            <v>BI</v>
          </cell>
        </row>
        <row r="116">
          <cell r="A116" t="str">
            <v>ADMINISTRACION CUPIAGUA</v>
          </cell>
          <cell r="B116" t="str">
            <v>712126</v>
          </cell>
          <cell r="C116" t="str">
            <v>TECH SERV PUNC CONTR</v>
          </cell>
          <cell r="D116">
            <v>0</v>
          </cell>
          <cell r="E116" t="str">
            <v>GR/IR-THIRD PARTY</v>
          </cell>
          <cell r="F116" t="str">
            <v>Real Agosto</v>
          </cell>
          <cell r="G116">
            <v>887.19</v>
          </cell>
          <cell r="H116" t="str">
            <v>B000101238</v>
          </cell>
          <cell r="J116" t="str">
            <v>BI</v>
          </cell>
        </row>
        <row r="117">
          <cell r="A117" t="str">
            <v>ADMINISTRACION CUPIAGUA</v>
          </cell>
          <cell r="B117" t="str">
            <v>712126</v>
          </cell>
          <cell r="C117" t="str">
            <v>TECH SERV PUNC CONTR</v>
          </cell>
          <cell r="D117">
            <v>0</v>
          </cell>
          <cell r="E117" t="str">
            <v>CAJA COLOMBIANA DE SUBSIDIO FAMILIA</v>
          </cell>
          <cell r="F117" t="str">
            <v>Real Agosto</v>
          </cell>
          <cell r="G117">
            <v>869.95</v>
          </cell>
          <cell r="H117" t="str">
            <v>B000101238</v>
          </cell>
          <cell r="J117" t="str">
            <v>BI</v>
          </cell>
        </row>
        <row r="118">
          <cell r="A118" t="str">
            <v>ADMINISTRACION CUPIAGUA</v>
          </cell>
          <cell r="B118" t="str">
            <v>712126</v>
          </cell>
          <cell r="C118" t="str">
            <v>TECH SERV PUNC CONTR</v>
          </cell>
          <cell r="D118" t="str">
            <v>SERV.CERRAJERIA Y SUMIN.MATERIALES ABR30-JUN15/04</v>
          </cell>
          <cell r="E118" t="str">
            <v>"BENAVIDES, RONDEROS LIBARDO"</v>
          </cell>
          <cell r="F118" t="str">
            <v>Real Agosto</v>
          </cell>
          <cell r="G118">
            <v>3333.17</v>
          </cell>
          <cell r="H118" t="str">
            <v>B000101238</v>
          </cell>
          <cell r="J118" t="str">
            <v>BI</v>
          </cell>
        </row>
        <row r="119">
          <cell r="A119" t="str">
            <v>ADMINISTRACION CUPIAGUA</v>
          </cell>
          <cell r="B119" t="str">
            <v>712126</v>
          </cell>
          <cell r="C119" t="str">
            <v>TECH SERV PUNC CONTR</v>
          </cell>
          <cell r="D119" t="str">
            <v>91912 368</v>
          </cell>
          <cell r="E119" t="str">
            <v>SALDO MIGRADO A SAP</v>
          </cell>
          <cell r="F119" t="str">
            <v>Acumulado a Junio</v>
          </cell>
          <cell r="G119">
            <v>68104.45</v>
          </cell>
          <cell r="H119" t="str">
            <v>B000101238</v>
          </cell>
          <cell r="J119" t="str">
            <v>NB</v>
          </cell>
        </row>
        <row r="120">
          <cell r="A120" t="str">
            <v>ADMINISTRACION CUPIAGUA</v>
          </cell>
          <cell r="B120" t="str">
            <v>712126</v>
          </cell>
          <cell r="C120" t="str">
            <v>TECH SERV PUNC CONTR</v>
          </cell>
          <cell r="D120" t="str">
            <v>91918 368</v>
          </cell>
          <cell r="E120" t="str">
            <v>SALDO MIGRADO A SAP</v>
          </cell>
          <cell r="F120" t="str">
            <v>Acumulado a Junio</v>
          </cell>
          <cell r="G120">
            <v>155328.51</v>
          </cell>
          <cell r="H120" t="str">
            <v>B000101238</v>
          </cell>
          <cell r="J120" t="str">
            <v>NB</v>
          </cell>
        </row>
        <row r="121">
          <cell r="A121" t="str">
            <v>ADMINISTRACION CUPIAGUA</v>
          </cell>
          <cell r="B121" t="str">
            <v>712126</v>
          </cell>
          <cell r="C121" t="str">
            <v>TECH SERV PUNC CONTR</v>
          </cell>
          <cell r="D121" t="str">
            <v>91921 368</v>
          </cell>
          <cell r="E121" t="str">
            <v>OIL PROCESS RECOV</v>
          </cell>
          <cell r="F121" t="str">
            <v>Acumulado a Junio</v>
          </cell>
          <cell r="G121">
            <v>19.84</v>
          </cell>
          <cell r="H121" t="str">
            <v>B000101238</v>
          </cell>
          <cell r="J121" t="str">
            <v>NB</v>
          </cell>
        </row>
        <row r="122">
          <cell r="A122" t="str">
            <v>ADMINISTRACION CUPIAGUA</v>
          </cell>
          <cell r="B122" t="str">
            <v>720030</v>
          </cell>
          <cell r="C122" t="str">
            <v>OTHER MAT'LS &amp; SUPPL</v>
          </cell>
          <cell r="D122" t="str">
            <v>0406.BORNAS PARA BATERIA</v>
          </cell>
          <cell r="E122" t="str">
            <v>"MORA BARRERA, OSCAR CELIO"</v>
          </cell>
          <cell r="F122" t="str">
            <v>Real Julio</v>
          </cell>
          <cell r="G122">
            <v>511.18</v>
          </cell>
          <cell r="H122" t="str">
            <v>B000101238</v>
          </cell>
          <cell r="J122" t="str">
            <v>BI</v>
          </cell>
        </row>
        <row r="123">
          <cell r="A123" t="str">
            <v>ADMINISTRACION CUPIAGUA</v>
          </cell>
          <cell r="B123" t="str">
            <v>720030</v>
          </cell>
          <cell r="C123" t="str">
            <v>OTHER MAT'LS &amp; SUPPL</v>
          </cell>
          <cell r="D123" t="str">
            <v>F</v>
          </cell>
          <cell r="E123" t="str">
            <v>CONSORCIO MOS</v>
          </cell>
          <cell r="F123" t="str">
            <v>Real Julio</v>
          </cell>
          <cell r="G123">
            <v>46.36</v>
          </cell>
          <cell r="H123" t="str">
            <v>B000101238</v>
          </cell>
          <cell r="J123" t="str">
            <v>BI</v>
          </cell>
        </row>
        <row r="124">
          <cell r="A124" t="str">
            <v>ADMINISTRACION CUPIAGUA</v>
          </cell>
          <cell r="B124" t="str">
            <v>720030</v>
          </cell>
          <cell r="C124" t="str">
            <v>OTHER MAT'LS &amp; SUPPL</v>
          </cell>
          <cell r="D124">
            <v>0</v>
          </cell>
          <cell r="E124" t="str">
            <v>GR/IR-THIRD PARTY</v>
          </cell>
          <cell r="F124" t="str">
            <v>Real Julio</v>
          </cell>
          <cell r="G124">
            <v>614.64</v>
          </cell>
          <cell r="H124" t="str">
            <v>B000101238</v>
          </cell>
          <cell r="J124" t="str">
            <v>BI</v>
          </cell>
        </row>
        <row r="125">
          <cell r="A125" t="str">
            <v>ADMINISTRACION CUPIAGUA</v>
          </cell>
          <cell r="B125" t="str">
            <v>720030</v>
          </cell>
          <cell r="C125" t="str">
            <v>OTHER MAT'LS &amp; SUPPL</v>
          </cell>
          <cell r="D125" t="str">
            <v>ABRIL/04 TRAN. TERRESTRE DE PUERTOS Y AERO A CASAN</v>
          </cell>
          <cell r="E125" t="str">
            <v>CONSORCIO MOS</v>
          </cell>
          <cell r="F125" t="str">
            <v>Real Julio</v>
          </cell>
          <cell r="G125">
            <v>27.39</v>
          </cell>
          <cell r="H125" t="str">
            <v>B000101238</v>
          </cell>
          <cell r="J125" t="str">
            <v>BI</v>
          </cell>
        </row>
        <row r="126">
          <cell r="A126" t="str">
            <v>ADMINISTRACION CUPIAGUA</v>
          </cell>
          <cell r="B126" t="str">
            <v>720030</v>
          </cell>
          <cell r="C126" t="str">
            <v>OTHER MAT'LS &amp; SUPPL</v>
          </cell>
          <cell r="D126" t="str">
            <v>MAY/04 TRANS.TERRESTRE DE PUERTOS Y AERO. A CASANA</v>
          </cell>
          <cell r="E126" t="str">
            <v>CONSORCIO MOS</v>
          </cell>
          <cell r="F126" t="str">
            <v>Real Julio</v>
          </cell>
          <cell r="G126">
            <v>200.59</v>
          </cell>
          <cell r="H126" t="str">
            <v>B000101238</v>
          </cell>
          <cell r="J126" t="str">
            <v>BI</v>
          </cell>
        </row>
        <row r="127">
          <cell r="A127" t="str">
            <v>ADMINISTRACION CUPIAGUA</v>
          </cell>
          <cell r="B127" t="str">
            <v>720030</v>
          </cell>
          <cell r="C127" t="str">
            <v>OTHER MAT'LS &amp; SUPPL</v>
          </cell>
          <cell r="D127" t="str">
            <v>JUL 16/04 SILLA ANATOMICA OFI</v>
          </cell>
          <cell r="E127" t="str">
            <v>KASSANI DISENO LTDA.</v>
          </cell>
          <cell r="F127" t="str">
            <v>Real Julio</v>
          </cell>
          <cell r="G127">
            <v>4679.78</v>
          </cell>
          <cell r="H127" t="str">
            <v>B000101238</v>
          </cell>
          <cell r="J127" t="str">
            <v>BI</v>
          </cell>
        </row>
        <row r="128">
          <cell r="A128" t="str">
            <v>ADMINISTRACION CUPIAGUA</v>
          </cell>
          <cell r="B128" t="str">
            <v>720030</v>
          </cell>
          <cell r="C128" t="str">
            <v>OTHER MAT'LS &amp; SUPPL</v>
          </cell>
          <cell r="D128" t="str">
            <v>MAR/04 TRANS. TERESTRE DE PUESTO Y AERO AL CASANAR</v>
          </cell>
          <cell r="E128" t="str">
            <v>CONSORCIO MOS</v>
          </cell>
          <cell r="F128" t="str">
            <v>Real Julio</v>
          </cell>
          <cell r="G128">
            <v>2.3199999999999998</v>
          </cell>
          <cell r="H128" t="str">
            <v>B000101238</v>
          </cell>
          <cell r="J128" t="str">
            <v>BI</v>
          </cell>
        </row>
        <row r="129">
          <cell r="A129" t="str">
            <v>ADMINISTRACION CUPIAGUA</v>
          </cell>
          <cell r="B129" t="str">
            <v>720030</v>
          </cell>
          <cell r="C129" t="str">
            <v>OTHER MAT'LS &amp; SUPPL</v>
          </cell>
          <cell r="D129" t="str">
            <v>MAR/04 MASTER DE SERVICIOS AL CONTRATO DE IMPORTAC</v>
          </cell>
          <cell r="E129" t="str">
            <v>MERCO REPRESENTACIONES LTD S.I.A</v>
          </cell>
          <cell r="F129" t="str">
            <v>Real Julio</v>
          </cell>
          <cell r="G129">
            <v>8.76</v>
          </cell>
          <cell r="H129" t="str">
            <v>B000101238</v>
          </cell>
          <cell r="J129" t="str">
            <v>BI</v>
          </cell>
        </row>
        <row r="130">
          <cell r="A130" t="str">
            <v>ADMINISTRACION CUPIAGUA</v>
          </cell>
          <cell r="B130" t="str">
            <v>720030</v>
          </cell>
          <cell r="C130" t="str">
            <v>OTHER MAT'LS &amp; SUPPL</v>
          </cell>
          <cell r="D130" t="str">
            <v>JUN04.SUMINISTRO DE PAPELERIA</v>
          </cell>
          <cell r="E130" t="str">
            <v>SAL&amp;COM S.A</v>
          </cell>
          <cell r="F130" t="str">
            <v>Real Julio</v>
          </cell>
          <cell r="G130">
            <v>1547.82</v>
          </cell>
          <cell r="H130" t="str">
            <v>B000101238</v>
          </cell>
          <cell r="J130" t="str">
            <v>BI</v>
          </cell>
        </row>
        <row r="131">
          <cell r="A131" t="str">
            <v>ADMINISTRACION CUPIAGUA</v>
          </cell>
          <cell r="B131" t="str">
            <v>720030</v>
          </cell>
          <cell r="C131" t="str">
            <v>OTHER MAT'LS &amp; SUPPL</v>
          </cell>
          <cell r="D131" t="str">
            <v>JUL 16/04 SILLA ANATOMICA OFI</v>
          </cell>
          <cell r="E131" t="str">
            <v>KASSANI DISENO LTDA.</v>
          </cell>
          <cell r="F131" t="str">
            <v>Real Agosto</v>
          </cell>
          <cell r="G131">
            <v>-4679.78</v>
          </cell>
          <cell r="H131" t="str">
            <v>B000101238</v>
          </cell>
          <cell r="J131" t="str">
            <v>BI</v>
          </cell>
        </row>
        <row r="132">
          <cell r="A132" t="str">
            <v>ADMINISTRACION CUPIAGUA</v>
          </cell>
          <cell r="B132" t="str">
            <v>720030</v>
          </cell>
          <cell r="C132" t="str">
            <v>OTHER MAT'LS &amp; SUPPL</v>
          </cell>
          <cell r="D132" t="str">
            <v>JUN04.SUMINISTRO DE PAPELERIA</v>
          </cell>
          <cell r="E132" t="str">
            <v>SAL&amp;COM S.A</v>
          </cell>
          <cell r="F132" t="str">
            <v>Real Agosto</v>
          </cell>
          <cell r="G132">
            <v>-1547.82</v>
          </cell>
          <cell r="H132" t="str">
            <v>B000101238</v>
          </cell>
          <cell r="J132" t="str">
            <v>BI</v>
          </cell>
        </row>
        <row r="133">
          <cell r="A133" t="str">
            <v>ADMINISTRACION CUPIAGUA</v>
          </cell>
          <cell r="B133" t="str">
            <v>720030</v>
          </cell>
          <cell r="C133" t="str">
            <v>OTHER MAT'LS &amp; SUPPL</v>
          </cell>
          <cell r="D133">
            <v>0</v>
          </cell>
          <cell r="E133" t="str">
            <v>GR/IR-THIRD PARTY</v>
          </cell>
          <cell r="F133" t="str">
            <v>Real Agosto</v>
          </cell>
          <cell r="G133">
            <v>618.63</v>
          </cell>
          <cell r="H133" t="str">
            <v>B000101238</v>
          </cell>
          <cell r="J133" t="str">
            <v>BI</v>
          </cell>
        </row>
        <row r="134">
          <cell r="A134" t="str">
            <v>ADMINISTRACION CUPIAGUA</v>
          </cell>
          <cell r="B134" t="str">
            <v>720030</v>
          </cell>
          <cell r="C134" t="str">
            <v>OTHER MAT'LS &amp; SUPPL</v>
          </cell>
          <cell r="D134" t="str">
            <v>JUL/04 SUMINISTRO DE PAPELERIA</v>
          </cell>
          <cell r="E134" t="str">
            <v>SAL&amp;COM S.A</v>
          </cell>
          <cell r="F134" t="str">
            <v>Real Agosto</v>
          </cell>
          <cell r="G134">
            <v>1427.42</v>
          </cell>
          <cell r="H134" t="str">
            <v>B000101238</v>
          </cell>
          <cell r="J134" t="str">
            <v>BI</v>
          </cell>
        </row>
        <row r="135">
          <cell r="A135" t="str">
            <v>ADMINISTRACION CUPIAGUA</v>
          </cell>
          <cell r="B135" t="str">
            <v>720030</v>
          </cell>
          <cell r="C135" t="str">
            <v>OTHER MAT'LS &amp; SUPPL</v>
          </cell>
          <cell r="D135" t="str">
            <v>JUL/04 MANTENIMIENTO PREV. Y CORREC. EQUIP. COCINA</v>
          </cell>
          <cell r="E135" t="str">
            <v>GRANCOLOMBIANA DE SERVICIOS GRANCOL</v>
          </cell>
          <cell r="F135" t="str">
            <v>Real Agosto</v>
          </cell>
          <cell r="G135">
            <v>575.23</v>
          </cell>
          <cell r="H135" t="str">
            <v>B000101238</v>
          </cell>
          <cell r="J135" t="str">
            <v>BI</v>
          </cell>
        </row>
        <row r="136">
          <cell r="A136" t="str">
            <v>ADMINISTRACION CUPIAGUA</v>
          </cell>
          <cell r="B136" t="str">
            <v>720030</v>
          </cell>
          <cell r="C136" t="str">
            <v>OTHER MAT'LS &amp; SUPPL</v>
          </cell>
          <cell r="D136" t="str">
            <v>JUL 16/04 SILLA ANATOMICA OFI</v>
          </cell>
          <cell r="E136" t="str">
            <v>KASSANI DISENO LTDA.</v>
          </cell>
          <cell r="F136" t="str">
            <v>Real Agosto</v>
          </cell>
          <cell r="G136">
            <v>4679.78</v>
          </cell>
          <cell r="H136" t="str">
            <v>B000101238</v>
          </cell>
          <cell r="J136" t="str">
            <v>BI</v>
          </cell>
        </row>
        <row r="137">
          <cell r="A137" t="str">
            <v>ADMINISTRACION CUPIAGUA</v>
          </cell>
          <cell r="B137" t="str">
            <v>720030</v>
          </cell>
          <cell r="C137" t="str">
            <v>OTHER MAT'LS &amp; SUPPL</v>
          </cell>
          <cell r="D137" t="str">
            <v>JUN04.SUMINISTRO DE PAPELERIA</v>
          </cell>
          <cell r="E137" t="str">
            <v>SAL&amp;COM S.A</v>
          </cell>
          <cell r="F137" t="str">
            <v>Real Agosto</v>
          </cell>
          <cell r="G137">
            <v>1547.82</v>
          </cell>
          <cell r="H137" t="str">
            <v>B000101238</v>
          </cell>
          <cell r="J137" t="str">
            <v>BI</v>
          </cell>
        </row>
        <row r="138">
          <cell r="A138" t="str">
            <v>ADMINISTRACION CUPIAGUA</v>
          </cell>
          <cell r="B138" t="str">
            <v>720030</v>
          </cell>
          <cell r="C138" t="str">
            <v>OTHER MAT'LS &amp; SUPPL</v>
          </cell>
          <cell r="D138" t="str">
            <v>SUMIN.ROLLO PLASTICO NEGRO SEGUR.CUP  JUL.21/04</v>
          </cell>
          <cell r="E138" t="str">
            <v>"MORA BARRERA, OSCAR CELIO"</v>
          </cell>
          <cell r="F138" t="str">
            <v>Real Agosto</v>
          </cell>
          <cell r="G138">
            <v>163.84</v>
          </cell>
          <cell r="H138" t="str">
            <v>B000101238</v>
          </cell>
          <cell r="J138" t="str">
            <v>BI</v>
          </cell>
        </row>
        <row r="139">
          <cell r="A139" t="str">
            <v>ADMINISTRACION CUPIAGUA</v>
          </cell>
          <cell r="B139" t="str">
            <v>720030</v>
          </cell>
          <cell r="C139" t="str">
            <v>OTHER MAT'LS &amp; SUPPL</v>
          </cell>
          <cell r="D139" t="str">
            <v>JUL/04 SERVICIOS PRESTADOS MESDE JULIO/2004</v>
          </cell>
          <cell r="E139" t="str">
            <v>CIA DE SERVICIOS Y ADMON S.A. SERDA</v>
          </cell>
          <cell r="F139" t="str">
            <v>Real Agosto</v>
          </cell>
          <cell r="G139">
            <v>43.31</v>
          </cell>
          <cell r="H139" t="str">
            <v>B000101238</v>
          </cell>
          <cell r="J139" t="str">
            <v>BI</v>
          </cell>
        </row>
        <row r="140">
          <cell r="A140" t="str">
            <v>ADMINISTRACION CUPIAGUA</v>
          </cell>
          <cell r="B140" t="str">
            <v>720030</v>
          </cell>
          <cell r="C140" t="str">
            <v>OTHER MAT'LS &amp; SUPPL</v>
          </cell>
          <cell r="D140" t="str">
            <v>B000102459;INTERFASE INV JUL.29 AGO.22 2004</v>
          </cell>
          <cell r="E140" t="str">
            <v>INV  MAT/INV RECEP</v>
          </cell>
          <cell r="F140" t="str">
            <v>Real Agosto</v>
          </cell>
          <cell r="G140">
            <v>368.41</v>
          </cell>
          <cell r="H140" t="str">
            <v>B000101238</v>
          </cell>
          <cell r="J140" t="str">
            <v>BI</v>
          </cell>
        </row>
        <row r="141">
          <cell r="A141" t="str">
            <v>ADMINISTRACION CUPIAGUA</v>
          </cell>
          <cell r="B141" t="str">
            <v>720030</v>
          </cell>
          <cell r="C141" t="str">
            <v>OTHER MAT'LS &amp; SUPPL</v>
          </cell>
          <cell r="D141" t="str">
            <v>B000102459;INTERFASE INV JUL.29 AGO.22 2004</v>
          </cell>
          <cell r="E141" t="str">
            <v>INV  MAT/INV RECEP</v>
          </cell>
          <cell r="F141" t="str">
            <v>Real Agosto</v>
          </cell>
          <cell r="G141">
            <v>0</v>
          </cell>
          <cell r="H141" t="str">
            <v>B000101238</v>
          </cell>
          <cell r="J141" t="str">
            <v>BI</v>
          </cell>
        </row>
        <row r="142">
          <cell r="A142" t="str">
            <v>ADMINISTRACION CUPIAGUA</v>
          </cell>
          <cell r="B142" t="str">
            <v>720030</v>
          </cell>
          <cell r="C142" t="str">
            <v>OTHER MAT'LS &amp; SUPPL</v>
          </cell>
          <cell r="D142" t="str">
            <v>91912 469</v>
          </cell>
          <cell r="E142" t="str">
            <v>SALDO MIGRADO A SAP</v>
          </cell>
          <cell r="F142" t="str">
            <v>Acumulado a Junio</v>
          </cell>
          <cell r="G142">
            <v>771.98</v>
          </cell>
          <cell r="H142" t="str">
            <v>B000101238</v>
          </cell>
          <cell r="J142" t="str">
            <v>NB</v>
          </cell>
        </row>
        <row r="143">
          <cell r="A143" t="str">
            <v>ADMINISTRACION CUPIAGUA</v>
          </cell>
          <cell r="B143" t="str">
            <v>720030</v>
          </cell>
          <cell r="C143" t="str">
            <v>OTHER MAT'LS &amp; SUPPL</v>
          </cell>
          <cell r="D143" t="str">
            <v>91918 463</v>
          </cell>
          <cell r="E143" t="str">
            <v>SALDO MIGRADO A SAP</v>
          </cell>
          <cell r="F143" t="str">
            <v>Acumulado a Junio</v>
          </cell>
          <cell r="G143">
            <v>7606.76</v>
          </cell>
          <cell r="H143" t="str">
            <v>B000101238</v>
          </cell>
          <cell r="J143" t="str">
            <v>NB</v>
          </cell>
        </row>
        <row r="144">
          <cell r="A144" t="str">
            <v>ADMINISTRACION CUPIAGUA</v>
          </cell>
          <cell r="B144" t="str">
            <v>720030</v>
          </cell>
          <cell r="C144" t="str">
            <v>OTHER MAT'LS &amp; SUPPL</v>
          </cell>
          <cell r="D144" t="str">
            <v>91918 469</v>
          </cell>
          <cell r="E144" t="str">
            <v>SALDO MIGRADO A SAP</v>
          </cell>
          <cell r="F144" t="str">
            <v>Acumulado a Junio</v>
          </cell>
          <cell r="G144">
            <v>23672.61</v>
          </cell>
          <cell r="H144" t="str">
            <v>B000101238</v>
          </cell>
          <cell r="J144" t="str">
            <v>NB</v>
          </cell>
        </row>
        <row r="145">
          <cell r="A145" t="str">
            <v>ADMINISTRACION CUPIAGUA</v>
          </cell>
          <cell r="B145" t="str">
            <v>720030</v>
          </cell>
          <cell r="C145" t="str">
            <v>OTHER MAT'LS &amp; SUPPL</v>
          </cell>
          <cell r="D145" t="str">
            <v>91912 469</v>
          </cell>
          <cell r="E145" t="str">
            <v>OIL PROCESS RECOV</v>
          </cell>
          <cell r="F145" t="str">
            <v>Acumulado a Junio</v>
          </cell>
          <cell r="G145">
            <v>1694.41</v>
          </cell>
          <cell r="H145" t="str">
            <v>B000101238</v>
          </cell>
          <cell r="J145" t="str">
            <v>NB</v>
          </cell>
        </row>
        <row r="146">
          <cell r="A146" t="str">
            <v>ADMINISTRACION CUPIAGUA</v>
          </cell>
          <cell r="B146" t="str">
            <v>720030</v>
          </cell>
          <cell r="C146" t="str">
            <v>OTHER MAT'LS &amp; SUPPL</v>
          </cell>
          <cell r="D146" t="str">
            <v>91918 469</v>
          </cell>
          <cell r="E146" t="str">
            <v>OIL PROCESS RECOV</v>
          </cell>
          <cell r="F146" t="str">
            <v>Acumulado a Junio</v>
          </cell>
          <cell r="G146">
            <v>119.25</v>
          </cell>
          <cell r="H146" t="str">
            <v>B000101238</v>
          </cell>
          <cell r="J146" t="str">
            <v>NB</v>
          </cell>
        </row>
        <row r="147">
          <cell r="A147" t="str">
            <v>ADMINISTRACION CUPIAGUA</v>
          </cell>
          <cell r="B147" t="str">
            <v>720040</v>
          </cell>
          <cell r="C147" t="str">
            <v>REPAIR MTL &amp; SUPPLY</v>
          </cell>
          <cell r="D147" t="str">
            <v>B000101220;INTERFASE INV AGO.23 AGO.27 2004</v>
          </cell>
          <cell r="E147" t="str">
            <v>INV  MAT/INV RECEP</v>
          </cell>
          <cell r="F147" t="str">
            <v>Real Agosto</v>
          </cell>
          <cell r="G147">
            <v>71.22</v>
          </cell>
          <cell r="H147" t="str">
            <v>B000101238</v>
          </cell>
          <cell r="J147" t="str">
            <v>BI</v>
          </cell>
        </row>
        <row r="148">
          <cell r="A148" t="str">
            <v>ADMINISTRACION CUPIAGUA</v>
          </cell>
          <cell r="B148" t="str">
            <v>720040</v>
          </cell>
          <cell r="C148" t="str">
            <v>REPAIR MTL &amp; SUPPLY</v>
          </cell>
          <cell r="D148" t="str">
            <v>B000101220;INTERFASE INV AGO.23 AGO.27 2004</v>
          </cell>
          <cell r="E148" t="str">
            <v>INV MAT GNRAL CONTR</v>
          </cell>
          <cell r="F148" t="str">
            <v>Real Agosto</v>
          </cell>
          <cell r="G148">
            <v>11.1</v>
          </cell>
          <cell r="H148" t="str">
            <v>B000101238</v>
          </cell>
          <cell r="J148" t="str">
            <v>BI</v>
          </cell>
        </row>
        <row r="149">
          <cell r="A149" t="str">
            <v>ADMINISTRACION CUPIAGUA</v>
          </cell>
          <cell r="B149" t="str">
            <v>720040</v>
          </cell>
          <cell r="C149" t="str">
            <v>REPAIR MTL &amp; SUPPLY</v>
          </cell>
          <cell r="D149" t="str">
            <v>91918 474</v>
          </cell>
          <cell r="E149" t="str">
            <v>SALDO MIGRADO A SAP</v>
          </cell>
          <cell r="F149" t="str">
            <v>Acumulado a Junio</v>
          </cell>
          <cell r="G149">
            <v>2628.08</v>
          </cell>
          <cell r="H149" t="str">
            <v>B000101238</v>
          </cell>
          <cell r="J149" t="str">
            <v>NB</v>
          </cell>
        </row>
        <row r="150">
          <cell r="A150" t="str">
            <v>ADMINISTRACION CUPIAGUA</v>
          </cell>
          <cell r="B150" t="str">
            <v>720040</v>
          </cell>
          <cell r="C150" t="str">
            <v>REPAIR MTL &amp; SUPPLY</v>
          </cell>
          <cell r="D150" t="str">
            <v>91918 474</v>
          </cell>
          <cell r="E150" t="str">
            <v>OIL PROCESS RECOV</v>
          </cell>
          <cell r="F150" t="str">
            <v>Acumulado a Junio</v>
          </cell>
          <cell r="G150">
            <v>648</v>
          </cell>
          <cell r="H150" t="str">
            <v>B000101238</v>
          </cell>
          <cell r="J150" t="str">
            <v>NB</v>
          </cell>
        </row>
        <row r="151">
          <cell r="A151" t="str">
            <v>ADMINISTRACION CUPIAGUA</v>
          </cell>
          <cell r="B151" t="str">
            <v>720043</v>
          </cell>
          <cell r="C151" t="str">
            <v>REP.MAT&amp;SUPPLY-DIREC</v>
          </cell>
          <cell r="D151" t="str">
            <v>MAY/04 TRANS.TERRESTRE DE PUERTOS Y AERO. A CASANA</v>
          </cell>
          <cell r="E151" t="str">
            <v>CONSORCIO MOS</v>
          </cell>
          <cell r="F151" t="str">
            <v>Real Julio</v>
          </cell>
          <cell r="G151">
            <v>448.74</v>
          </cell>
          <cell r="H151" t="str">
            <v>B000101238</v>
          </cell>
          <cell r="J151" t="str">
            <v>BI</v>
          </cell>
        </row>
        <row r="152">
          <cell r="A152" t="str">
            <v>ADMINISTRACION CUPIAGUA</v>
          </cell>
          <cell r="B152" t="str">
            <v>721010</v>
          </cell>
          <cell r="C152" t="str">
            <v>WATER -VARIABLE</v>
          </cell>
          <cell r="D152" t="str">
            <v>JUN23/04 POLIZA SEG OBLIGATORIO 36, IOK651</v>
          </cell>
          <cell r="E152" t="str">
            <v>COMPANIA MUNDIAL DE SEGUROS S.A.</v>
          </cell>
          <cell r="F152" t="str">
            <v>Real Julio</v>
          </cell>
          <cell r="G152">
            <v>158.86000000000001</v>
          </cell>
          <cell r="H152" t="str">
            <v>B000101238</v>
          </cell>
          <cell r="J152" t="str">
            <v>BI</v>
          </cell>
        </row>
        <row r="153">
          <cell r="A153" t="str">
            <v>ADMINISTRACION CUPIAGUA</v>
          </cell>
          <cell r="B153" t="str">
            <v>721010</v>
          </cell>
          <cell r="C153" t="str">
            <v>WATER -VARIABLE</v>
          </cell>
          <cell r="D153" t="str">
            <v>JUN/04 SERV ENERGIA CTA , VEREDA SALITRE AGUAZUL</v>
          </cell>
          <cell r="E153" t="str">
            <v>ENERGIA DE BOYACA S.A.</v>
          </cell>
          <cell r="F153" t="str">
            <v>Real Agosto</v>
          </cell>
          <cell r="G153">
            <v>100.64</v>
          </cell>
          <cell r="H153" t="str">
            <v>B000101238</v>
          </cell>
          <cell r="J153" t="str">
            <v>BI</v>
          </cell>
        </row>
        <row r="154">
          <cell r="A154" t="str">
            <v>ADMINISTRACION CUPIAGUA</v>
          </cell>
          <cell r="B154" t="str">
            <v>721010</v>
          </cell>
          <cell r="C154" t="str">
            <v>WATER -VARIABLE</v>
          </cell>
          <cell r="D154" t="str">
            <v>JUN/04 SERV ENERGIA CTA , POZO CUPIAGUA</v>
          </cell>
          <cell r="E154" t="str">
            <v>ENERGIA DE BOYACA S.A.</v>
          </cell>
          <cell r="F154" t="str">
            <v>Real Agosto</v>
          </cell>
          <cell r="G154">
            <v>1255.4100000000001</v>
          </cell>
          <cell r="H154" t="str">
            <v>B000101238</v>
          </cell>
          <cell r="J154" t="str">
            <v>BI</v>
          </cell>
        </row>
        <row r="155">
          <cell r="A155" t="str">
            <v>ADMINISTRACION CUPIAGUA</v>
          </cell>
          <cell r="B155" t="str">
            <v>721010</v>
          </cell>
          <cell r="C155" t="str">
            <v>WATER -VARIABLE</v>
          </cell>
          <cell r="D155" t="str">
            <v>91918 300</v>
          </cell>
          <cell r="E155" t="str">
            <v>SALDO MIGRADO A SAP</v>
          </cell>
          <cell r="F155" t="str">
            <v>Acumulado a Junio</v>
          </cell>
          <cell r="G155">
            <v>15332.77</v>
          </cell>
          <cell r="H155" t="str">
            <v>B000101238</v>
          </cell>
          <cell r="J155" t="str">
            <v>NB</v>
          </cell>
        </row>
        <row r="156">
          <cell r="A156" t="str">
            <v>ADMINISTRACION CUPIAGUA</v>
          </cell>
          <cell r="B156" t="str">
            <v>721055</v>
          </cell>
          <cell r="C156" t="str">
            <v>UTILITIES-OTHER</v>
          </cell>
          <cell r="D156" t="str">
            <v>JUL/04 ENERGIA AGUAZUL V. SANMIGUEL DE FARALLONES</v>
          </cell>
          <cell r="E156" t="str">
            <v>ENERGIA DE BOYACA S.A.</v>
          </cell>
          <cell r="F156" t="str">
            <v>Real Agosto</v>
          </cell>
          <cell r="G156">
            <v>48.52</v>
          </cell>
          <cell r="H156" t="str">
            <v>B000101238</v>
          </cell>
          <cell r="J156" t="str">
            <v>BI</v>
          </cell>
        </row>
        <row r="157">
          <cell r="A157" t="str">
            <v>ADMINISTRACION CUPIAGUA</v>
          </cell>
          <cell r="B157" t="str">
            <v>721055</v>
          </cell>
          <cell r="C157" t="str">
            <v>UTILITIES-OTHER</v>
          </cell>
          <cell r="D157" t="str">
            <v>JUL/04 SERV ENERGIA AGUAZUL  URBANO VEREDA EL SALI</v>
          </cell>
          <cell r="E157" t="str">
            <v>ENERGIA DE BOYACA S.A.</v>
          </cell>
          <cell r="F157" t="str">
            <v>Real Agosto</v>
          </cell>
          <cell r="G157">
            <v>56.82</v>
          </cell>
          <cell r="H157" t="str">
            <v>B000101238</v>
          </cell>
          <cell r="J157" t="str">
            <v>BI</v>
          </cell>
        </row>
        <row r="158">
          <cell r="A158" t="str">
            <v>ADMINISTRACION CUPIAGUA</v>
          </cell>
          <cell r="B158" t="str">
            <v>721055</v>
          </cell>
          <cell r="C158" t="str">
            <v>UTILITIES-OTHER</v>
          </cell>
          <cell r="D158" t="str">
            <v>JUL/04 SERV ENEERGIA YOPAL</v>
          </cell>
          <cell r="E158" t="str">
            <v>ENERGIA DE BOYACA S.A.</v>
          </cell>
          <cell r="F158" t="str">
            <v>Real Agosto</v>
          </cell>
          <cell r="G158">
            <v>1247.22</v>
          </cell>
          <cell r="H158" t="str">
            <v>B000101238</v>
          </cell>
          <cell r="J158" t="str">
            <v>BI</v>
          </cell>
        </row>
        <row r="159">
          <cell r="A159" t="str">
            <v>ADMINISTRACION CUPIAGUA</v>
          </cell>
          <cell r="B159" t="str">
            <v>740000</v>
          </cell>
          <cell r="C159" t="str">
            <v>TRANS NON PRODUCT</v>
          </cell>
          <cell r="D159" t="str">
            <v>DIC1-15-03 TRANS PUERTO/AEROP CASANARE</v>
          </cell>
          <cell r="E159" t="str">
            <v>CONSORCIO MOS</v>
          </cell>
          <cell r="F159" t="str">
            <v>Real Julio</v>
          </cell>
          <cell r="G159">
            <v>-5.61</v>
          </cell>
          <cell r="H159" t="str">
            <v>B000101238</v>
          </cell>
          <cell r="J159" t="str">
            <v>BI</v>
          </cell>
        </row>
        <row r="160">
          <cell r="A160" t="str">
            <v>ADMINISTRACION CUPIAGUA</v>
          </cell>
          <cell r="B160" t="str">
            <v>740000</v>
          </cell>
          <cell r="C160" t="str">
            <v>TRANS NON PRODUCT</v>
          </cell>
          <cell r="D160" t="str">
            <v>FEB/MAY/04;TRANSP ANUAL DE PERSONAL S/SINERGIA</v>
          </cell>
          <cell r="E160" t="str">
            <v>EQUIPO DE SERVICIOS PETROLEROS LTDA</v>
          </cell>
          <cell r="F160" t="str">
            <v>Real Julio</v>
          </cell>
          <cell r="G160">
            <v>29080.17</v>
          </cell>
          <cell r="H160" t="str">
            <v>B000101238</v>
          </cell>
          <cell r="J160" t="str">
            <v>BI</v>
          </cell>
        </row>
        <row r="161">
          <cell r="A161" t="str">
            <v>ADMINISTRACION CUPIAGUA</v>
          </cell>
          <cell r="B161" t="str">
            <v>740000</v>
          </cell>
          <cell r="C161" t="str">
            <v>TRANS NON PRODUCT</v>
          </cell>
          <cell r="D161" t="str">
            <v>0401.TRANSPORTE DE PERSONAL ENE/04.</v>
          </cell>
          <cell r="E161" t="str">
            <v>COOTRANSTAURAMENA LTDA.</v>
          </cell>
          <cell r="F161" t="str">
            <v>Real Julio</v>
          </cell>
          <cell r="G161">
            <v>5275.76</v>
          </cell>
          <cell r="H161" t="str">
            <v>B000101238</v>
          </cell>
          <cell r="J161" t="str">
            <v>BI</v>
          </cell>
        </row>
        <row r="162">
          <cell r="A162" t="str">
            <v>ADMINISTRACION CUPIAGUA</v>
          </cell>
          <cell r="B162" t="str">
            <v>740000</v>
          </cell>
          <cell r="C162" t="str">
            <v>TRANS NON PRODUCT</v>
          </cell>
          <cell r="D162" t="str">
            <v>0405.ALQUILER DE VEHICULOS</v>
          </cell>
          <cell r="E162" t="str">
            <v>COTRASERCA LTDA</v>
          </cell>
          <cell r="F162" t="str">
            <v>Real Julio</v>
          </cell>
          <cell r="G162">
            <v>3490.65</v>
          </cell>
          <cell r="H162" t="str">
            <v>B000101238</v>
          </cell>
          <cell r="J162" t="str">
            <v>BI</v>
          </cell>
        </row>
        <row r="163">
          <cell r="A163" t="str">
            <v>ADMINISTRACION CUPIAGUA</v>
          </cell>
          <cell r="B163" t="str">
            <v>740000</v>
          </cell>
          <cell r="C163" t="str">
            <v>TRANS NON PRODUCT</v>
          </cell>
          <cell r="D163" t="str">
            <v>0405.ALQUILER DE VEHICULOS</v>
          </cell>
          <cell r="E163" t="str">
            <v>COTRASERCA LTDA</v>
          </cell>
          <cell r="F163" t="str">
            <v>Real Julio</v>
          </cell>
          <cell r="G163">
            <v>1442.86</v>
          </cell>
          <cell r="H163" t="str">
            <v>B000101238</v>
          </cell>
          <cell r="J163" t="str">
            <v>BI</v>
          </cell>
        </row>
        <row r="164">
          <cell r="A164" t="str">
            <v>ADMINISTRACION CUPIAGUA</v>
          </cell>
          <cell r="B164" t="str">
            <v>740000</v>
          </cell>
          <cell r="C164" t="str">
            <v>TRANS NON PRODUCT</v>
          </cell>
          <cell r="D164" t="str">
            <v>DIC1-15-03 TRANS PUERTO/AEROP CASANARE</v>
          </cell>
          <cell r="E164" t="str">
            <v>CONSORCIO MOS</v>
          </cell>
          <cell r="F164" t="str">
            <v>Real Julio</v>
          </cell>
          <cell r="G164">
            <v>5.61</v>
          </cell>
          <cell r="H164" t="str">
            <v>B000101238</v>
          </cell>
          <cell r="J164" t="str">
            <v>BI</v>
          </cell>
        </row>
        <row r="165">
          <cell r="A165" t="str">
            <v>ADMINISTRACION CUPIAGUA</v>
          </cell>
          <cell r="B165" t="str">
            <v>740000</v>
          </cell>
          <cell r="C165" t="str">
            <v>TRANS NON PRODUCT</v>
          </cell>
          <cell r="D165" t="str">
            <v>MAR04.RETROACTIVO IPC ALQUILER VEHIC.DESPACH.DIESE</v>
          </cell>
          <cell r="E165" t="str">
            <v>COTRASERCA LTDA</v>
          </cell>
          <cell r="F165" t="str">
            <v>Real Julio</v>
          </cell>
          <cell r="G165">
            <v>31.89</v>
          </cell>
          <cell r="H165" t="str">
            <v>B000101238</v>
          </cell>
          <cell r="J165" t="str">
            <v>BI</v>
          </cell>
        </row>
        <row r="166">
          <cell r="A166" t="str">
            <v>ADMINISTRACION CUPIAGUA</v>
          </cell>
          <cell r="B166" t="str">
            <v>740000</v>
          </cell>
          <cell r="C166" t="str">
            <v>TRANS NON PRODUCT</v>
          </cell>
          <cell r="D166" t="str">
            <v>MAR04.RETROACTIVO IPC ALQUILER VEHIC.DESPACH.DIESE</v>
          </cell>
          <cell r="E166" t="str">
            <v>COTRASERCA LTDA</v>
          </cell>
          <cell r="F166" t="str">
            <v>Real Julio</v>
          </cell>
          <cell r="G166">
            <v>363.98</v>
          </cell>
          <cell r="H166" t="str">
            <v>B000101238</v>
          </cell>
          <cell r="J166" t="str">
            <v>BI</v>
          </cell>
        </row>
        <row r="167">
          <cell r="A167" t="str">
            <v>ADMINISTRACION CUPIAGUA</v>
          </cell>
          <cell r="B167" t="str">
            <v>740000</v>
          </cell>
          <cell r="C167" t="str">
            <v>TRANS NON PRODUCT</v>
          </cell>
          <cell r="D167" t="str">
            <v>MAR04.RETROACTIVO IPC ALQUILER VEHIC.DESPACH.DIESE</v>
          </cell>
          <cell r="E167" t="str">
            <v>COTRASERCA LTDA</v>
          </cell>
          <cell r="F167" t="str">
            <v>Real Julio</v>
          </cell>
          <cell r="G167">
            <v>221.53</v>
          </cell>
          <cell r="H167" t="str">
            <v>B000101238</v>
          </cell>
          <cell r="J167" t="str">
            <v>BI</v>
          </cell>
        </row>
        <row r="168">
          <cell r="A168" t="str">
            <v>ADMINISTRACION CUPIAGUA</v>
          </cell>
          <cell r="B168" t="str">
            <v>740000</v>
          </cell>
          <cell r="C168" t="str">
            <v>TRANS NON PRODUCT</v>
          </cell>
          <cell r="D168" t="str">
            <v>DIC1-15-03 TRANS PUERTO/AEROP CASANARE</v>
          </cell>
          <cell r="E168" t="str">
            <v>CONSORCIO MOS</v>
          </cell>
          <cell r="F168" t="str">
            <v>Real Julio</v>
          </cell>
          <cell r="G168">
            <v>5.61</v>
          </cell>
          <cell r="H168" t="str">
            <v>B000101238</v>
          </cell>
          <cell r="J168" t="str">
            <v>BI</v>
          </cell>
        </row>
        <row r="169">
          <cell r="A169" t="str">
            <v>ADMINISTRACION CUPIAGUA</v>
          </cell>
          <cell r="B169" t="str">
            <v>740000</v>
          </cell>
          <cell r="C169" t="str">
            <v>TRANS NON PRODUCT</v>
          </cell>
          <cell r="D169" t="str">
            <v>FEB/04 TRANSP. DE PUERTOS Y AEROPUERTOS AL CASANAR</v>
          </cell>
          <cell r="E169" t="str">
            <v>CONSORCIO MOS</v>
          </cell>
          <cell r="F169" t="str">
            <v>Real Julio</v>
          </cell>
          <cell r="G169">
            <v>179.97</v>
          </cell>
          <cell r="H169" t="str">
            <v>B000101238</v>
          </cell>
          <cell r="J169" t="str">
            <v>BI</v>
          </cell>
        </row>
        <row r="170">
          <cell r="A170" t="str">
            <v>ADMINISTRACION CUPIAGUA</v>
          </cell>
          <cell r="B170" t="str">
            <v>740000</v>
          </cell>
          <cell r="C170" t="str">
            <v>TRANS NON PRODUCT</v>
          </cell>
          <cell r="D170" t="str">
            <v>ENE/04 TRANS PUERTO/AEROP CASANARE</v>
          </cell>
          <cell r="E170" t="str">
            <v>CONSORCIO MOS</v>
          </cell>
          <cell r="F170" t="str">
            <v>Real Julio</v>
          </cell>
          <cell r="G170">
            <v>205.58</v>
          </cell>
          <cell r="H170" t="str">
            <v>B000101238</v>
          </cell>
          <cell r="J170" t="str">
            <v>BI</v>
          </cell>
        </row>
        <row r="171">
          <cell r="A171" t="str">
            <v>ADMINISTRACION CUPIAGUA</v>
          </cell>
          <cell r="B171" t="str">
            <v>740000</v>
          </cell>
          <cell r="C171" t="str">
            <v>TRANS NON PRODUCT</v>
          </cell>
          <cell r="D171" t="str">
            <v>ENE/04 TRANS PUERTO/AEROP CASANARE</v>
          </cell>
          <cell r="E171" t="str">
            <v>CONSORCIO MOS</v>
          </cell>
          <cell r="F171" t="str">
            <v>Real Julio</v>
          </cell>
          <cell r="G171">
            <v>5.18</v>
          </cell>
          <cell r="H171" t="str">
            <v>B000101238</v>
          </cell>
          <cell r="J171" t="str">
            <v>BI</v>
          </cell>
        </row>
        <row r="172">
          <cell r="A172" t="str">
            <v>ADMINISTRACION CUPIAGUA</v>
          </cell>
          <cell r="B172" t="str">
            <v>740000</v>
          </cell>
          <cell r="C172" t="str">
            <v>TRANS NON PRODUCT</v>
          </cell>
          <cell r="D172" t="str">
            <v>ABRIL/04 TRAN. TERRESTRE DE PUERTOS Y AERO A CASAN</v>
          </cell>
          <cell r="E172" t="str">
            <v>CONSORCIO MOS</v>
          </cell>
          <cell r="F172" t="str">
            <v>Real Julio</v>
          </cell>
          <cell r="G172">
            <v>162.91999999999999</v>
          </cell>
          <cell r="H172" t="str">
            <v>B000101238</v>
          </cell>
          <cell r="J172" t="str">
            <v>BI</v>
          </cell>
        </row>
        <row r="173">
          <cell r="A173" t="str">
            <v>ADMINISTRACION CUPIAGUA</v>
          </cell>
          <cell r="B173" t="str">
            <v>740000</v>
          </cell>
          <cell r="C173" t="str">
            <v>TRANS NON PRODUCT</v>
          </cell>
          <cell r="D173" t="str">
            <v>JUN30.TRANSPORTE DE FLUIDOS Y HERRAMIENTAS</v>
          </cell>
          <cell r="E173" t="str">
            <v>CONSORCIO MOS</v>
          </cell>
          <cell r="F173" t="str">
            <v>Real Julio</v>
          </cell>
          <cell r="G173">
            <v>966.15</v>
          </cell>
          <cell r="H173" t="str">
            <v>B000101238</v>
          </cell>
          <cell r="J173" t="str">
            <v>BI</v>
          </cell>
        </row>
        <row r="174">
          <cell r="A174" t="str">
            <v>ADMINISTRACION CUPIAGUA</v>
          </cell>
          <cell r="B174" t="str">
            <v>740000</v>
          </cell>
          <cell r="C174" t="str">
            <v>TRANS NON PRODUCT</v>
          </cell>
          <cell r="D174" t="str">
            <v>MAR/04 TRANS. TERESTRE DE PUESTO Y AERO AL CASANAR</v>
          </cell>
          <cell r="E174" t="str">
            <v>CONSORCIO MOS</v>
          </cell>
          <cell r="F174" t="str">
            <v>Real Julio</v>
          </cell>
          <cell r="G174">
            <v>32.42</v>
          </cell>
          <cell r="H174" t="str">
            <v>B000101238</v>
          </cell>
          <cell r="J174" t="str">
            <v>BI</v>
          </cell>
        </row>
        <row r="175">
          <cell r="A175" t="str">
            <v>ADMINISTRACION CUPIAGUA</v>
          </cell>
          <cell r="B175" t="str">
            <v>740000</v>
          </cell>
          <cell r="C175" t="str">
            <v>TRANS NON PRODUCT</v>
          </cell>
          <cell r="D175" t="str">
            <v>JUN30.TRANSPORTE DE FLUIDOS Y HERRAMIENTAS</v>
          </cell>
          <cell r="E175" t="str">
            <v>CONSORCIO MOS</v>
          </cell>
          <cell r="F175" t="str">
            <v>Real Agosto</v>
          </cell>
          <cell r="G175">
            <v>-966.15</v>
          </cell>
          <cell r="H175" t="str">
            <v>B000101238</v>
          </cell>
          <cell r="J175" t="str">
            <v>BI</v>
          </cell>
        </row>
        <row r="176">
          <cell r="A176" t="str">
            <v>ADMINISTRACION CUPIAGUA</v>
          </cell>
          <cell r="B176" t="str">
            <v>740000</v>
          </cell>
          <cell r="C176" t="str">
            <v>TRANS NON PRODUCT</v>
          </cell>
          <cell r="D176" t="str">
            <v>ENERO/04 GASTOS FIJOS</v>
          </cell>
          <cell r="E176" t="str">
            <v>MERCO REPRESENTACIONES LTD S.I.A</v>
          </cell>
          <cell r="F176" t="str">
            <v>Real Agosto</v>
          </cell>
          <cell r="G176">
            <v>14.57</v>
          </cell>
          <cell r="H176" t="str">
            <v>B000101238</v>
          </cell>
          <cell r="J176" t="str">
            <v>BI</v>
          </cell>
        </row>
        <row r="177">
          <cell r="A177" t="str">
            <v>ADMINISTRACION CUPIAGUA</v>
          </cell>
          <cell r="B177" t="str">
            <v>740000</v>
          </cell>
          <cell r="C177" t="str">
            <v>TRANS NON PRODUCT</v>
          </cell>
          <cell r="D177" t="str">
            <v>DIC/03 SERVICIOS VARIOS DE IMPORTACIONES</v>
          </cell>
          <cell r="E177" t="str">
            <v>MERCO REPRESENTACIONES LTD S.I.A</v>
          </cell>
          <cell r="F177" t="str">
            <v>Real Agosto</v>
          </cell>
          <cell r="G177">
            <v>12.34</v>
          </cell>
          <cell r="H177" t="str">
            <v>B000101238</v>
          </cell>
          <cell r="J177" t="str">
            <v>BI</v>
          </cell>
        </row>
        <row r="178">
          <cell r="A178" t="str">
            <v>ADMINISTRACION CUPIAGUA</v>
          </cell>
          <cell r="B178" t="str">
            <v>740000</v>
          </cell>
          <cell r="C178" t="str">
            <v>TRANS NON PRODUCT</v>
          </cell>
          <cell r="D178" t="str">
            <v>JUN30.TRANSPORTE DE FLUIDOS Y HERRAMIENTAS</v>
          </cell>
          <cell r="E178" t="str">
            <v>CONSORCIO MOS</v>
          </cell>
          <cell r="F178" t="str">
            <v>Real Agosto</v>
          </cell>
          <cell r="G178">
            <v>966.15</v>
          </cell>
          <cell r="H178" t="str">
            <v>B000101238</v>
          </cell>
          <cell r="J178" t="str">
            <v>BI</v>
          </cell>
        </row>
        <row r="179">
          <cell r="A179" t="str">
            <v>ADMINISTRACION CUPIAGUA</v>
          </cell>
          <cell r="B179" t="str">
            <v>740000</v>
          </cell>
          <cell r="C179" t="str">
            <v>TRANS NON PRODUCT</v>
          </cell>
          <cell r="D179">
            <v>0</v>
          </cell>
          <cell r="E179" t="str">
            <v>GR/IR-THIRD PARTY</v>
          </cell>
          <cell r="F179" t="str">
            <v>Real Agosto</v>
          </cell>
          <cell r="G179">
            <v>5206.88</v>
          </cell>
          <cell r="H179" t="str">
            <v>B000101238</v>
          </cell>
          <cell r="J179" t="str">
            <v>BI</v>
          </cell>
        </row>
        <row r="180">
          <cell r="A180" t="str">
            <v>ADMINISTRACION CUPIAGUA</v>
          </cell>
          <cell r="B180" t="str">
            <v>740000</v>
          </cell>
          <cell r="C180" t="str">
            <v>TRANS NON PRODUCT</v>
          </cell>
          <cell r="D180">
            <v>0</v>
          </cell>
          <cell r="E180" t="str">
            <v>GR/IR-THIRD PARTY</v>
          </cell>
          <cell r="F180" t="str">
            <v>Real Agosto</v>
          </cell>
          <cell r="G180">
            <v>5038.92</v>
          </cell>
          <cell r="H180" t="str">
            <v>B000101238</v>
          </cell>
          <cell r="J180" t="str">
            <v>BI</v>
          </cell>
        </row>
        <row r="181">
          <cell r="A181" t="str">
            <v>ADMINISTRACION CUPIAGUA</v>
          </cell>
          <cell r="B181" t="str">
            <v>740000</v>
          </cell>
          <cell r="C181" t="str">
            <v>TRANS NON PRODUCT</v>
          </cell>
          <cell r="D181" t="str">
            <v>JUL/04 TRANSPORTE DE FLUIDOS</v>
          </cell>
          <cell r="E181" t="str">
            <v>CONSORCIO MOS</v>
          </cell>
          <cell r="F181" t="str">
            <v>Real Agosto</v>
          </cell>
          <cell r="G181">
            <v>124.69</v>
          </cell>
          <cell r="H181" t="str">
            <v>B000101238</v>
          </cell>
          <cell r="J181" t="str">
            <v>BI</v>
          </cell>
        </row>
        <row r="182">
          <cell r="A182" t="str">
            <v>ADMINISTRACION CUPIAGUA</v>
          </cell>
          <cell r="B182" t="str">
            <v>740000</v>
          </cell>
          <cell r="C182" t="str">
            <v>TRANS NON PRODUCT</v>
          </cell>
          <cell r="D182" t="str">
            <v>TRANSPORTE FLUIDOS Y HRRTAS WIT ABR17-JUN30/04.</v>
          </cell>
          <cell r="E182" t="str">
            <v>CONSORCIO MOS</v>
          </cell>
          <cell r="F182" t="str">
            <v>Real Agosto</v>
          </cell>
          <cell r="G182">
            <v>286.61</v>
          </cell>
          <cell r="H182" t="str">
            <v>B000101238</v>
          </cell>
          <cell r="J182" t="str">
            <v>BI</v>
          </cell>
        </row>
        <row r="183">
          <cell r="A183" t="str">
            <v>ADMINISTRACION CUPIAGUA</v>
          </cell>
          <cell r="B183" t="str">
            <v>740000</v>
          </cell>
          <cell r="C183" t="str">
            <v>TRANS NON PRODUCT</v>
          </cell>
          <cell r="D183" t="str">
            <v>91919 390</v>
          </cell>
          <cell r="E183" t="str">
            <v>SALDO MIGRADO A SAP</v>
          </cell>
          <cell r="F183" t="str">
            <v>Acumulado a Junio</v>
          </cell>
          <cell r="G183">
            <v>24843.14</v>
          </cell>
          <cell r="H183" t="str">
            <v>B000101238</v>
          </cell>
          <cell r="J183" t="str">
            <v>NB</v>
          </cell>
        </row>
        <row r="184">
          <cell r="A184" t="str">
            <v>ADMINISTRACION CUPIAGUA</v>
          </cell>
          <cell r="B184" t="str">
            <v>740000</v>
          </cell>
          <cell r="C184" t="str">
            <v>TRANS NON PRODUCT</v>
          </cell>
          <cell r="D184" t="str">
            <v>91921 390</v>
          </cell>
          <cell r="E184" t="str">
            <v>SALDO MIGRADO A SAP</v>
          </cell>
          <cell r="F184" t="str">
            <v>Acumulado a Junio</v>
          </cell>
          <cell r="G184">
            <v>8444.08</v>
          </cell>
          <cell r="H184" t="str">
            <v>B000101238</v>
          </cell>
          <cell r="J184" t="str">
            <v>NB</v>
          </cell>
        </row>
        <row r="185">
          <cell r="A185" t="str">
            <v>ADMINISTRACION CUPIAGUA</v>
          </cell>
          <cell r="B185" t="str">
            <v>740000</v>
          </cell>
          <cell r="C185" t="str">
            <v>TRANS NON PRODUCT</v>
          </cell>
          <cell r="D185" t="str">
            <v>91921 390</v>
          </cell>
          <cell r="E185" t="str">
            <v>OIL PROCESS RECOV</v>
          </cell>
          <cell r="F185" t="str">
            <v>Acumulado a Junio</v>
          </cell>
          <cell r="G185">
            <v>860.54</v>
          </cell>
          <cell r="H185" t="str">
            <v>B000101238</v>
          </cell>
          <cell r="J185" t="str">
            <v>NB</v>
          </cell>
        </row>
        <row r="186">
          <cell r="A186" t="str">
            <v>ADMINISTRACION CUPIAGUA</v>
          </cell>
          <cell r="B186" t="str">
            <v>740080</v>
          </cell>
          <cell r="C186" t="str">
            <v>OUT TRANS - AIR</v>
          </cell>
          <cell r="D186">
            <v>0</v>
          </cell>
          <cell r="E186" t="str">
            <v>GR/IR-THIRD PARTY</v>
          </cell>
          <cell r="F186" t="str">
            <v>Real Julio</v>
          </cell>
          <cell r="G186">
            <v>1131.92</v>
          </cell>
          <cell r="H186" t="str">
            <v>B000101238</v>
          </cell>
          <cell r="J186" t="str">
            <v>BI</v>
          </cell>
        </row>
        <row r="187">
          <cell r="A187" t="str">
            <v>ADMINISTRACION CUPIAGUA</v>
          </cell>
          <cell r="B187" t="str">
            <v>740080</v>
          </cell>
          <cell r="C187" t="str">
            <v>OUT TRANS - AIR</v>
          </cell>
          <cell r="D187" t="str">
            <v>REEMBOLSO CAJA MENOR CUP TRANSP.MINMINAS</v>
          </cell>
          <cell r="E187" t="str">
            <v>"FONSECA GARAVITO, CLARA MARIA"</v>
          </cell>
          <cell r="F187" t="str">
            <v>Real Agosto</v>
          </cell>
          <cell r="G187">
            <v>183.17</v>
          </cell>
          <cell r="H187" t="str">
            <v>B000101238</v>
          </cell>
          <cell r="J187" t="str">
            <v>BI</v>
          </cell>
        </row>
        <row r="188">
          <cell r="A188" t="str">
            <v>ADMINISTRACION CUPIAGUA</v>
          </cell>
          <cell r="B188" t="str">
            <v>740080</v>
          </cell>
          <cell r="C188" t="str">
            <v>OUT TRANS - AIR</v>
          </cell>
          <cell r="D188">
            <v>0</v>
          </cell>
          <cell r="E188" t="str">
            <v>GR/IR-THIRD PARTY</v>
          </cell>
          <cell r="F188" t="str">
            <v>Real Agosto</v>
          </cell>
          <cell r="G188">
            <v>1239.3800000000001</v>
          </cell>
          <cell r="H188" t="str">
            <v>B000101238</v>
          </cell>
          <cell r="J188" t="str">
            <v>BI</v>
          </cell>
        </row>
        <row r="189">
          <cell r="A189" t="str">
            <v>ADMINISTRACION CUPIAGUA</v>
          </cell>
          <cell r="B189" t="str">
            <v>740080</v>
          </cell>
          <cell r="C189" t="str">
            <v>OUT TRANS - AIR</v>
          </cell>
          <cell r="D189" t="str">
            <v>91919 392</v>
          </cell>
          <cell r="E189" t="str">
            <v>SALDO MIGRADO A SAP</v>
          </cell>
          <cell r="F189" t="str">
            <v>Acumulado a Junio</v>
          </cell>
          <cell r="G189">
            <v>7032.53</v>
          </cell>
          <cell r="H189" t="str">
            <v>B000101238</v>
          </cell>
          <cell r="J189" t="str">
            <v>NB</v>
          </cell>
        </row>
        <row r="190">
          <cell r="A190" t="str">
            <v>ADMINISTRACION CUPIAGUA</v>
          </cell>
          <cell r="B190" t="str">
            <v>741040</v>
          </cell>
          <cell r="C190" t="str">
            <v>OTHER RENTALS</v>
          </cell>
          <cell r="D190" t="str">
            <v>MAYO 26 AL 31 Y JUNIO/04 ALQUILER DE MAQUI. Y EQUI</v>
          </cell>
          <cell r="E190" t="str">
            <v>CONSORCIO MOS</v>
          </cell>
          <cell r="F190" t="str">
            <v>Real Agosto</v>
          </cell>
          <cell r="G190">
            <v>394.93</v>
          </cell>
          <cell r="H190" t="str">
            <v>B000101238</v>
          </cell>
          <cell r="J190" t="str">
            <v>BI</v>
          </cell>
        </row>
        <row r="191">
          <cell r="A191" t="str">
            <v>ADMINISTRACION CUPIAGUA</v>
          </cell>
          <cell r="B191" t="str">
            <v>741040</v>
          </cell>
          <cell r="C191" t="str">
            <v>OTHER RENTALS</v>
          </cell>
          <cell r="D191" t="str">
            <v>MAYO 26 AL 31 Y JUNIO/04 ALQUILER DE MAQUI. Y EQUI</v>
          </cell>
          <cell r="E191" t="str">
            <v>CONSORCIO MOS</v>
          </cell>
          <cell r="F191" t="str">
            <v>Real Agosto</v>
          </cell>
          <cell r="G191">
            <v>65.17</v>
          </cell>
          <cell r="H191" t="str">
            <v>B000101238</v>
          </cell>
          <cell r="J191" t="str">
            <v>BI</v>
          </cell>
        </row>
        <row r="192">
          <cell r="A192" t="str">
            <v>ADMINISTRACION CUPIAGUA</v>
          </cell>
          <cell r="B192" t="str">
            <v>741040</v>
          </cell>
          <cell r="C192" t="str">
            <v>OTHER RENTALS</v>
          </cell>
          <cell r="D192" t="str">
            <v>JUL/04 ALQUILER DE MAQUINARIA Y EQUIPO</v>
          </cell>
          <cell r="E192" t="str">
            <v>CONSORCIO MOS</v>
          </cell>
          <cell r="F192" t="str">
            <v>Real Agosto</v>
          </cell>
          <cell r="G192">
            <v>147.84</v>
          </cell>
          <cell r="H192" t="str">
            <v>B000101238</v>
          </cell>
          <cell r="J192" t="str">
            <v>BI</v>
          </cell>
        </row>
        <row r="193">
          <cell r="A193" t="str">
            <v>ADMINISTRACION CUPIAGUA</v>
          </cell>
          <cell r="B193" t="str">
            <v>741040</v>
          </cell>
          <cell r="C193" t="str">
            <v>OTHER RENTALS</v>
          </cell>
          <cell r="D193" t="str">
            <v>JUL/04 ALQUILER DE MAQUINARIA Y EQUIPO</v>
          </cell>
          <cell r="E193" t="str">
            <v>CONSORCIO MOS</v>
          </cell>
          <cell r="F193" t="str">
            <v>Real Agosto</v>
          </cell>
          <cell r="G193">
            <v>24.9</v>
          </cell>
          <cell r="H193" t="str">
            <v>B000101238</v>
          </cell>
          <cell r="J193" t="str">
            <v>BI</v>
          </cell>
        </row>
        <row r="194">
          <cell r="A194" t="str">
            <v>ADMINISTRACION CUPIAGUA</v>
          </cell>
          <cell r="B194" t="str">
            <v>741040</v>
          </cell>
          <cell r="C194" t="str">
            <v>OTHER RENTALS</v>
          </cell>
          <cell r="D194">
            <v>0</v>
          </cell>
          <cell r="E194" t="str">
            <v>GR/IR-THIRD PARTY</v>
          </cell>
          <cell r="F194" t="str">
            <v>Real Agosto</v>
          </cell>
          <cell r="G194">
            <v>1482.83</v>
          </cell>
          <cell r="H194" t="str">
            <v>B000101238</v>
          </cell>
          <cell r="J194" t="str">
            <v>BI</v>
          </cell>
        </row>
        <row r="195">
          <cell r="A195" t="str">
            <v>ADMINISTRACION CUPIAGUA</v>
          </cell>
          <cell r="B195" t="str">
            <v>745005</v>
          </cell>
          <cell r="C195" t="str">
            <v>BANK CHRGS/EXCHANGES</v>
          </cell>
          <cell r="D195" t="str">
            <v>92695 479</v>
          </cell>
          <cell r="E195" t="str">
            <v>SALDO MIGRADO A SAP</v>
          </cell>
          <cell r="F195" t="str">
            <v>Acumulado a Junio</v>
          </cell>
          <cell r="G195">
            <v>25070.23</v>
          </cell>
          <cell r="H195" t="str">
            <v>B000101238</v>
          </cell>
          <cell r="J195" t="str">
            <v>NB</v>
          </cell>
        </row>
        <row r="196">
          <cell r="A196" t="str">
            <v>ADMINISTRACION CUPIAGUA</v>
          </cell>
          <cell r="B196" t="str">
            <v>745080</v>
          </cell>
          <cell r="C196" t="str">
            <v>ACCRUAL EXPENSE</v>
          </cell>
          <cell r="D196" t="str">
            <v>ACCRUALS DEL MES DE JULIO</v>
          </cell>
          <cell r="E196" t="str">
            <v>ACCR EXP ACC CONV</v>
          </cell>
          <cell r="F196" t="str">
            <v>Real Agosto</v>
          </cell>
          <cell r="G196">
            <v>-628000</v>
          </cell>
          <cell r="H196" t="str">
            <v>B000101238</v>
          </cell>
          <cell r="J196" t="str">
            <v>BI</v>
          </cell>
        </row>
        <row r="197">
          <cell r="A197" t="str">
            <v>ADMINISTRACION CUPIAGUA</v>
          </cell>
          <cell r="B197" t="str">
            <v>745080</v>
          </cell>
          <cell r="C197" t="str">
            <v>ACCRUAL EXPENSE</v>
          </cell>
          <cell r="D197" t="str">
            <v>ACCRUALS DEL MES DE JULIO</v>
          </cell>
          <cell r="E197" t="str">
            <v>ACCR EXP ACC CONV</v>
          </cell>
          <cell r="F197" t="str">
            <v>Real Agosto</v>
          </cell>
          <cell r="G197">
            <v>628000</v>
          </cell>
          <cell r="H197" t="str">
            <v>B000101238</v>
          </cell>
          <cell r="J197" t="str">
            <v>BI</v>
          </cell>
        </row>
        <row r="198">
          <cell r="A198" t="str">
            <v>ADMINISTRACION CUPIAGUA</v>
          </cell>
          <cell r="B198" t="str">
            <v>745080</v>
          </cell>
          <cell r="C198" t="str">
            <v>ACCRUAL EXPENSE</v>
          </cell>
          <cell r="D198" t="str">
            <v>91996 945</v>
          </cell>
          <cell r="E198" t="str">
            <v>SALDO MIGRADO A SAP</v>
          </cell>
          <cell r="F198" t="str">
            <v>Acumulado a Junio</v>
          </cell>
          <cell r="G198">
            <v>-299709.96000000002</v>
          </cell>
          <cell r="H198" t="str">
            <v>B000101238</v>
          </cell>
          <cell r="J198" t="str">
            <v>NB</v>
          </cell>
        </row>
        <row r="199">
          <cell r="A199" t="str">
            <v>ADMINISTRACION CUPIAGUA</v>
          </cell>
          <cell r="B199" t="str">
            <v>745080</v>
          </cell>
          <cell r="C199" t="str">
            <v>ACCRUAL EXPENSE</v>
          </cell>
          <cell r="D199" t="str">
            <v>919</v>
          </cell>
          <cell r="E199" t="str">
            <v>ACCR EXP ACC CONV</v>
          </cell>
          <cell r="F199" t="str">
            <v>Real Julio</v>
          </cell>
          <cell r="G199">
            <v>-539426.43999999994</v>
          </cell>
          <cell r="H199" t="str">
            <v>B000101238</v>
          </cell>
          <cell r="J199" t="str">
            <v>NB</v>
          </cell>
        </row>
        <row r="200">
          <cell r="A200" t="str">
            <v>ADMINISTRACION CUPIAGUA</v>
          </cell>
          <cell r="B200" t="str">
            <v>745085</v>
          </cell>
          <cell r="C200" t="str">
            <v>INCIDENTAL OPERATING</v>
          </cell>
          <cell r="D200" t="str">
            <v>0406.CONSTRUCCION CERCA AGROPECUARIA CUPXL</v>
          </cell>
          <cell r="E200" t="str">
            <v>"CAMACHO CAICEDO, NELSON ENRIQUE"</v>
          </cell>
          <cell r="F200" t="str">
            <v>Real Julio</v>
          </cell>
          <cell r="G200">
            <v>97.04</v>
          </cell>
          <cell r="H200" t="str">
            <v>B000101238</v>
          </cell>
          <cell r="J200" t="str">
            <v>BI</v>
          </cell>
        </row>
        <row r="201">
          <cell r="A201" t="str">
            <v>ADMINISTRACION CUPIAGUA</v>
          </cell>
          <cell r="B201" t="str">
            <v>745085</v>
          </cell>
          <cell r="C201" t="str">
            <v>INCIDENTAL OPERATING</v>
          </cell>
          <cell r="D201" t="str">
            <v>0406.CONSTRUCCION CERCA AGROPECUARIA CUPXL</v>
          </cell>
          <cell r="E201" t="str">
            <v>"CAMACHO CAICEDO, NELSON ENRIQUE"</v>
          </cell>
          <cell r="F201" t="str">
            <v>Real Julio</v>
          </cell>
          <cell r="G201">
            <v>1843.6</v>
          </cell>
          <cell r="H201" t="str">
            <v>B000101238</v>
          </cell>
          <cell r="J201" t="str">
            <v>BI</v>
          </cell>
        </row>
        <row r="202">
          <cell r="A202" t="str">
            <v>ADMINISTRACION CUPIAGUA</v>
          </cell>
          <cell r="B202" t="str">
            <v>745085</v>
          </cell>
          <cell r="C202" t="str">
            <v>INCIDENTAL OPERATING</v>
          </cell>
          <cell r="D202" t="str">
            <v>0406.PAGO DANO SEMOVIENTE QUIEBRAPATA</v>
          </cell>
          <cell r="E202" t="str">
            <v>"CAMACHO CAICEDO, NELSON ENRIQUE"</v>
          </cell>
          <cell r="F202" t="str">
            <v>Real Julio</v>
          </cell>
          <cell r="G202">
            <v>645.03</v>
          </cell>
          <cell r="H202" t="str">
            <v>B000101238</v>
          </cell>
          <cell r="J202" t="str">
            <v>BI</v>
          </cell>
        </row>
        <row r="203">
          <cell r="A203" t="str">
            <v>ADMINISTRACION CUPIAGUA</v>
          </cell>
          <cell r="B203" t="str">
            <v>745085</v>
          </cell>
          <cell r="C203" t="str">
            <v>INCIDENTAL OPERATING</v>
          </cell>
          <cell r="D203" t="str">
            <v>0406.CONTRUCCION.CERCA.BROCHES.GARABATERA</v>
          </cell>
          <cell r="E203" t="str">
            <v>"RODRIGUEZ VANEGAS, LUIS ADAN"</v>
          </cell>
          <cell r="F203" t="str">
            <v>Real Julio</v>
          </cell>
          <cell r="G203">
            <v>58.6</v>
          </cell>
          <cell r="H203" t="str">
            <v>B000101238</v>
          </cell>
          <cell r="J203" t="str">
            <v>BI</v>
          </cell>
        </row>
        <row r="204">
          <cell r="A204" t="str">
            <v>ADMINISTRACION CUPIAGUA</v>
          </cell>
          <cell r="B204" t="str">
            <v>745085</v>
          </cell>
          <cell r="C204" t="str">
            <v>INCIDENTAL OPERATING</v>
          </cell>
          <cell r="D204" t="str">
            <v>0406.CONTRUCCION.CERCA.BROCHES.GARABATERA</v>
          </cell>
          <cell r="E204" t="str">
            <v>"RODRIGUEZ VANEGAS, LUIS ADAN"</v>
          </cell>
          <cell r="F204" t="str">
            <v>Real Julio</v>
          </cell>
          <cell r="G204">
            <v>1113.3</v>
          </cell>
          <cell r="H204" t="str">
            <v>B000101238</v>
          </cell>
          <cell r="J204" t="str">
            <v>BI</v>
          </cell>
        </row>
        <row r="205">
          <cell r="A205" t="str">
            <v>ADMINISTRACION CUPIAGUA</v>
          </cell>
          <cell r="B205" t="str">
            <v>745085</v>
          </cell>
          <cell r="C205" t="str">
            <v>INCIDENTAL OPERATING</v>
          </cell>
          <cell r="D205" t="str">
            <v>91918 377</v>
          </cell>
          <cell r="E205" t="str">
            <v>SALDO MIGRADO A SAP</v>
          </cell>
          <cell r="F205" t="str">
            <v>Acumulado a Junio</v>
          </cell>
          <cell r="G205">
            <v>11386.81</v>
          </cell>
          <cell r="H205" t="str">
            <v>B000101238</v>
          </cell>
          <cell r="J205" t="str">
            <v>NB</v>
          </cell>
        </row>
        <row r="206">
          <cell r="A206" t="str">
            <v>ADMINISTRACION CUPIAGUA</v>
          </cell>
          <cell r="B206" t="str">
            <v>745118</v>
          </cell>
          <cell r="C206" t="str">
            <v>ACCR EXP ACC CONV</v>
          </cell>
          <cell r="D206" t="str">
            <v>ACCRUALS DEL MES DE JULIO</v>
          </cell>
          <cell r="E206" t="str">
            <v>ACCRUAL EXPENSE</v>
          </cell>
          <cell r="F206" t="str">
            <v>Real Agosto</v>
          </cell>
          <cell r="G206">
            <v>-628000</v>
          </cell>
          <cell r="H206" t="str">
            <v>B000101238</v>
          </cell>
          <cell r="J206" t="str">
            <v>BI</v>
          </cell>
        </row>
        <row r="207">
          <cell r="A207" t="str">
            <v>ADMINISTRACION CUPIAGUA</v>
          </cell>
          <cell r="B207" t="str">
            <v>745118</v>
          </cell>
          <cell r="C207" t="str">
            <v>ACCR EXP ACC CONV</v>
          </cell>
          <cell r="D207" t="str">
            <v>ACCRUALS DEL MES DE JULIO</v>
          </cell>
          <cell r="E207" t="str">
            <v>ACCRUAL EXPENSE</v>
          </cell>
          <cell r="F207" t="str">
            <v>Real Agosto</v>
          </cell>
          <cell r="G207">
            <v>628000</v>
          </cell>
          <cell r="H207" t="str">
            <v>B000101238</v>
          </cell>
          <cell r="J207" t="str">
            <v>BI</v>
          </cell>
        </row>
        <row r="208">
          <cell r="A208" t="str">
            <v>ADMINISTRACION CUPIAGUA</v>
          </cell>
          <cell r="B208" t="str">
            <v>745118</v>
          </cell>
          <cell r="C208" t="str">
            <v>ACCR EXP ACC CONV</v>
          </cell>
          <cell r="D208" t="str">
            <v>91996 946</v>
          </cell>
          <cell r="E208" t="str">
            <v>SALDO MIGRADO A SAP</v>
          </cell>
          <cell r="F208" t="str">
            <v>Acumulado a Junio</v>
          </cell>
          <cell r="G208">
            <v>-539426.43999999994</v>
          </cell>
          <cell r="H208" t="str">
            <v>B000101238</v>
          </cell>
          <cell r="J208" t="str">
            <v>NB</v>
          </cell>
        </row>
        <row r="209">
          <cell r="A209" t="str">
            <v>ADMINISTRACION CUPIAGUA</v>
          </cell>
          <cell r="B209" t="str">
            <v>745118</v>
          </cell>
          <cell r="C209" t="str">
            <v>ACCR EXP ACC CONV</v>
          </cell>
          <cell r="D209" t="str">
            <v>919</v>
          </cell>
          <cell r="E209" t="str">
            <v>ACCRUAL EXPENSE</v>
          </cell>
          <cell r="F209" t="str">
            <v>Real Julio</v>
          </cell>
          <cell r="G209">
            <v>539426.43999999994</v>
          </cell>
          <cell r="H209" t="str">
            <v>B000101238</v>
          </cell>
          <cell r="J209" t="str">
            <v>NB</v>
          </cell>
        </row>
        <row r="210">
          <cell r="A210" t="str">
            <v>ADMINISTRACION CUPIAGUA</v>
          </cell>
          <cell r="B210" t="str">
            <v>760049</v>
          </cell>
          <cell r="C210" t="str">
            <v>TECH SERV PERM CONTR</v>
          </cell>
          <cell r="D210" t="str">
            <v>JUN04.MANTENIMIENTO PREVENTIVO Y CORRECTIVO</v>
          </cell>
          <cell r="E210" t="str">
            <v>AIRE CARIBE LTDA</v>
          </cell>
          <cell r="F210" t="str">
            <v>Real Julio</v>
          </cell>
          <cell r="G210">
            <v>-14776.03</v>
          </cell>
          <cell r="H210" t="str">
            <v>B000101238</v>
          </cell>
          <cell r="J210" t="str">
            <v>BI</v>
          </cell>
        </row>
        <row r="211">
          <cell r="A211" t="str">
            <v>ADMINISTRACION CUPIAGUA</v>
          </cell>
          <cell r="B211" t="str">
            <v>760049</v>
          </cell>
          <cell r="C211" t="str">
            <v>TECH SERV PERM CONTR</v>
          </cell>
          <cell r="D211">
            <v>0</v>
          </cell>
          <cell r="E211" t="str">
            <v>GR/IR-THIRD PARTY</v>
          </cell>
          <cell r="F211" t="str">
            <v>Real Julio</v>
          </cell>
          <cell r="G211">
            <v>-1533.59</v>
          </cell>
          <cell r="H211" t="str">
            <v>B000101238</v>
          </cell>
          <cell r="J211" t="str">
            <v>BI</v>
          </cell>
        </row>
        <row r="212">
          <cell r="A212" t="str">
            <v>ADMINISTRACION CUPIAGUA</v>
          </cell>
          <cell r="B212" t="str">
            <v>760049</v>
          </cell>
          <cell r="C212" t="str">
            <v>TECH SERV PERM CONTR</v>
          </cell>
          <cell r="D212">
            <v>0</v>
          </cell>
          <cell r="E212" t="str">
            <v>GR/IR-THIRD PARTY</v>
          </cell>
          <cell r="F212" t="str">
            <v>Real Julio</v>
          </cell>
          <cell r="G212">
            <v>-1533.59</v>
          </cell>
          <cell r="H212" t="str">
            <v>B000101238</v>
          </cell>
          <cell r="J212" t="str">
            <v>BI</v>
          </cell>
        </row>
        <row r="213">
          <cell r="A213" t="str">
            <v>ADMINISTRACION CUPIAGUA</v>
          </cell>
          <cell r="B213" t="str">
            <v>760049</v>
          </cell>
          <cell r="C213" t="str">
            <v>TECH SERV PERM CONTR</v>
          </cell>
          <cell r="D213" t="str">
            <v>0404.SERVICIO FUMIGACION CONTROL VECTORES</v>
          </cell>
          <cell r="E213" t="str">
            <v>RATIVA GOMEZ JULIO ALFREDO</v>
          </cell>
          <cell r="F213" t="str">
            <v>Real Julio</v>
          </cell>
          <cell r="G213">
            <v>850.93</v>
          </cell>
          <cell r="H213" t="str">
            <v>B000101238</v>
          </cell>
          <cell r="J213" t="str">
            <v>BI</v>
          </cell>
        </row>
        <row r="214">
          <cell r="A214" t="str">
            <v>ADMINISTRACION CUPIAGUA</v>
          </cell>
          <cell r="B214" t="str">
            <v>760049</v>
          </cell>
          <cell r="C214" t="str">
            <v>TECH SERV PERM CONTR</v>
          </cell>
          <cell r="D214">
            <v>0</v>
          </cell>
          <cell r="E214" t="str">
            <v>GR/IR-THIRD PARTY</v>
          </cell>
          <cell r="F214" t="str">
            <v>Real Julio</v>
          </cell>
          <cell r="G214">
            <v>29736.03</v>
          </cell>
          <cell r="H214" t="str">
            <v>B000101238</v>
          </cell>
          <cell r="J214" t="str">
            <v>BI</v>
          </cell>
        </row>
        <row r="215">
          <cell r="A215" t="str">
            <v>ADMINISTRACION CUPIAGUA</v>
          </cell>
          <cell r="B215" t="str">
            <v>760049</v>
          </cell>
          <cell r="C215" t="str">
            <v>TECH SERV PERM CONTR</v>
          </cell>
          <cell r="D215">
            <v>0</v>
          </cell>
          <cell r="E215" t="str">
            <v>GR/IR-THIRD PARTY</v>
          </cell>
          <cell r="F215" t="str">
            <v>Real Julio</v>
          </cell>
          <cell r="G215">
            <v>15051.49</v>
          </cell>
          <cell r="H215" t="str">
            <v>B000101238</v>
          </cell>
          <cell r="J215" t="str">
            <v>BI</v>
          </cell>
        </row>
        <row r="216">
          <cell r="A216" t="str">
            <v>ADMINISTRACION CUPIAGUA</v>
          </cell>
          <cell r="B216" t="str">
            <v>760049</v>
          </cell>
          <cell r="C216" t="str">
            <v>TECH SERV PERM CONTR</v>
          </cell>
          <cell r="D216" t="str">
            <v>FEB/04 TRANSP. DE PUERTOS Y AEROPUERTOS AL CASANAR</v>
          </cell>
          <cell r="E216" t="str">
            <v>CONSORCIO MOS</v>
          </cell>
          <cell r="F216" t="str">
            <v>Real Julio</v>
          </cell>
          <cell r="G216">
            <v>65.44</v>
          </cell>
          <cell r="H216" t="str">
            <v>B000101238</v>
          </cell>
          <cell r="J216" t="str">
            <v>BI</v>
          </cell>
        </row>
        <row r="217">
          <cell r="A217" t="str">
            <v>ADMINISTRACION CUPIAGUA</v>
          </cell>
          <cell r="B217" t="str">
            <v>760049</v>
          </cell>
          <cell r="C217" t="str">
            <v>TECH SERV PERM CONTR</v>
          </cell>
          <cell r="D217" t="str">
            <v>ENE/04 JUN 20/04 REAJUSTE TARIFA</v>
          </cell>
          <cell r="E217" t="str">
            <v>COLVISEG COLOMBIANA DE VIGILANCIA Y</v>
          </cell>
          <cell r="F217" t="str">
            <v>Real Julio</v>
          </cell>
          <cell r="G217">
            <v>330.4</v>
          </cell>
          <cell r="H217" t="str">
            <v>B000101238</v>
          </cell>
          <cell r="J217" t="str">
            <v>BI</v>
          </cell>
        </row>
        <row r="218">
          <cell r="A218" t="str">
            <v>ADMINISTRACION CUPIAGUA</v>
          </cell>
          <cell r="B218" t="str">
            <v>760049</v>
          </cell>
          <cell r="C218" t="str">
            <v>TECH SERV PERM CONTR</v>
          </cell>
          <cell r="D218" t="str">
            <v>ENE/04 JUN 20/04 REAJUSTE TARIFA</v>
          </cell>
          <cell r="E218" t="str">
            <v>COLVISEG COLOMBIANA DE VIGILANCIA Y</v>
          </cell>
          <cell r="F218" t="str">
            <v>Real Julio</v>
          </cell>
          <cell r="G218">
            <v>2687.26</v>
          </cell>
          <cell r="H218" t="str">
            <v>B000101238</v>
          </cell>
          <cell r="J218" t="str">
            <v>BI</v>
          </cell>
        </row>
        <row r="219">
          <cell r="A219" t="str">
            <v>ADMINISTRACION CUPIAGUA</v>
          </cell>
          <cell r="B219" t="str">
            <v>760049</v>
          </cell>
          <cell r="C219" t="str">
            <v>TECH SERV PERM CONTR</v>
          </cell>
          <cell r="D219" t="str">
            <v>JUN04.MANTENIMIENTO PREVENTIVO Y CORRECTIVO</v>
          </cell>
          <cell r="E219" t="str">
            <v>AIRE CARIBE LTDA</v>
          </cell>
          <cell r="F219" t="str">
            <v>Real Julio</v>
          </cell>
          <cell r="G219">
            <v>14776.03</v>
          </cell>
          <cell r="H219" t="str">
            <v>B000101238</v>
          </cell>
          <cell r="J219" t="str">
            <v>BI</v>
          </cell>
        </row>
        <row r="220">
          <cell r="A220" t="str">
            <v>ADMINISTRACION CUPIAGUA</v>
          </cell>
          <cell r="B220" t="str">
            <v>760049</v>
          </cell>
          <cell r="C220" t="str">
            <v>TECH SERV PERM CONTR</v>
          </cell>
          <cell r="D220" t="str">
            <v>JUN04.INSPECCION, CONTROL, SOPORTE CONSTR.MANTO</v>
          </cell>
          <cell r="E220" t="str">
            <v>P&amp;C CONSTRUCCIONES LTDA</v>
          </cell>
          <cell r="F220" t="str">
            <v>Real Julio</v>
          </cell>
          <cell r="G220">
            <v>7441.64</v>
          </cell>
          <cell r="H220" t="str">
            <v>B000101238</v>
          </cell>
          <cell r="J220" t="str">
            <v>BI</v>
          </cell>
        </row>
        <row r="221">
          <cell r="A221" t="str">
            <v>ADMINISTRACION CUPIAGUA</v>
          </cell>
          <cell r="B221" t="str">
            <v>760049</v>
          </cell>
          <cell r="C221" t="str">
            <v>TECH SERV PERM CONTR</v>
          </cell>
          <cell r="D221" t="str">
            <v>JUN04.MANTO PLANTA CUADR.SERVICIOS GENERALES</v>
          </cell>
          <cell r="E221" t="str">
            <v>UTEMPO LTDA</v>
          </cell>
          <cell r="F221" t="str">
            <v>Real Julio</v>
          </cell>
          <cell r="G221">
            <v>4533.24</v>
          </cell>
          <cell r="H221" t="str">
            <v>B000101238</v>
          </cell>
          <cell r="J221" t="str">
            <v>BI</v>
          </cell>
        </row>
        <row r="222">
          <cell r="A222" t="str">
            <v>ADMINISTRACION CUPIAGUA</v>
          </cell>
          <cell r="B222" t="str">
            <v>760049</v>
          </cell>
          <cell r="C222" t="str">
            <v>TECH SERV PERM CONTR</v>
          </cell>
          <cell r="D222" t="str">
            <v>JUN04.CONSTRUCCION OBRAS CIVILES MANTENIM.LOCACION</v>
          </cell>
          <cell r="E222" t="str">
            <v>UTEMPO LTDA</v>
          </cell>
          <cell r="F222" t="str">
            <v>Real Julio</v>
          </cell>
          <cell r="G222">
            <v>993.89</v>
          </cell>
          <cell r="H222" t="str">
            <v>B000101238</v>
          </cell>
          <cell r="J222" t="str">
            <v>BI</v>
          </cell>
        </row>
        <row r="223">
          <cell r="A223" t="str">
            <v>ADMINISTRACION CUPIAGUA</v>
          </cell>
          <cell r="B223" t="str">
            <v>760049</v>
          </cell>
          <cell r="C223" t="str">
            <v>TECH SERV PERM CONTR</v>
          </cell>
          <cell r="D223" t="str">
            <v>JUN04.CONSTRUCCION OBRAS CIVILES MANTENIM.LOCACION</v>
          </cell>
          <cell r="E223" t="str">
            <v>UTEMPO LTDA</v>
          </cell>
          <cell r="F223" t="str">
            <v>Real Julio</v>
          </cell>
          <cell r="G223">
            <v>16754.12</v>
          </cell>
          <cell r="H223" t="str">
            <v>B000101238</v>
          </cell>
          <cell r="J223" t="str">
            <v>BI</v>
          </cell>
        </row>
        <row r="224">
          <cell r="A224" t="str">
            <v>ADMINISTRACION CUPIAGUA</v>
          </cell>
          <cell r="B224" t="str">
            <v>760049</v>
          </cell>
          <cell r="C224" t="str">
            <v>TECH SERV PERM CONTR</v>
          </cell>
          <cell r="D224">
            <v>0</v>
          </cell>
          <cell r="E224" t="str">
            <v>GR/IR-THIRD PARTY</v>
          </cell>
          <cell r="F224" t="str">
            <v>Real Julio</v>
          </cell>
          <cell r="G224">
            <v>765.26</v>
          </cell>
          <cell r="H224" t="str">
            <v>B000101238</v>
          </cell>
          <cell r="J224" t="str">
            <v>BI</v>
          </cell>
        </row>
        <row r="225">
          <cell r="A225" t="str">
            <v>ADMINISTRACION CUPIAGUA</v>
          </cell>
          <cell r="B225" t="str">
            <v>760049</v>
          </cell>
          <cell r="C225" t="str">
            <v>TECH SERV PERM CONTR</v>
          </cell>
          <cell r="D225" t="str">
            <v>JUN04.SOPORTE ADMINISTRATIVO SERVICIOS GENERALES</v>
          </cell>
          <cell r="E225" t="str">
            <v>SAL&amp;COM S.A</v>
          </cell>
          <cell r="F225" t="str">
            <v>Real Julio</v>
          </cell>
          <cell r="G225">
            <v>4884.87</v>
          </cell>
          <cell r="H225" t="str">
            <v>B000101238</v>
          </cell>
          <cell r="J225" t="str">
            <v>BI</v>
          </cell>
        </row>
        <row r="226">
          <cell r="A226" t="str">
            <v>ADMINISTRACION CUPIAGUA</v>
          </cell>
          <cell r="B226" t="str">
            <v>760049</v>
          </cell>
          <cell r="C226" t="str">
            <v>TECH SERV PERM CONTR</v>
          </cell>
          <cell r="D226" t="str">
            <v>JUN04.SERVICIO SEÑAL SATEL.FOTOCOPIADO,MANTO FAX,V</v>
          </cell>
          <cell r="E226" t="str">
            <v>SAL&amp;COM S.A</v>
          </cell>
          <cell r="F226" t="str">
            <v>Real Julio</v>
          </cell>
          <cell r="G226">
            <v>3424.55</v>
          </cell>
          <cell r="H226" t="str">
            <v>B000101238</v>
          </cell>
          <cell r="J226" t="str">
            <v>BI</v>
          </cell>
        </row>
        <row r="227">
          <cell r="A227" t="str">
            <v>ADMINISTRACION CUPIAGUA</v>
          </cell>
          <cell r="B227" t="str">
            <v>760049</v>
          </cell>
          <cell r="C227" t="str">
            <v>TECH SERV PERM CONTR</v>
          </cell>
          <cell r="D227">
            <v>0</v>
          </cell>
          <cell r="E227" t="str">
            <v>GR/IR-THIRD PARTY</v>
          </cell>
          <cell r="F227" t="str">
            <v>Real Julio</v>
          </cell>
          <cell r="G227">
            <v>1533.59</v>
          </cell>
          <cell r="H227" t="str">
            <v>B000101238</v>
          </cell>
          <cell r="J227" t="str">
            <v>BI</v>
          </cell>
        </row>
        <row r="228">
          <cell r="A228" t="str">
            <v>ADMINISTRACION CUPIAGUA</v>
          </cell>
          <cell r="B228" t="str">
            <v>760049</v>
          </cell>
          <cell r="C228" t="str">
            <v>TECH SERV PERM CONTR</v>
          </cell>
          <cell r="D228">
            <v>0</v>
          </cell>
          <cell r="E228" t="str">
            <v>GR/IR-THIRD PARTY</v>
          </cell>
          <cell r="F228" t="str">
            <v>Real Julio</v>
          </cell>
          <cell r="G228">
            <v>1533.59</v>
          </cell>
          <cell r="H228" t="str">
            <v>B000101238</v>
          </cell>
          <cell r="J228" t="str">
            <v>BI</v>
          </cell>
        </row>
        <row r="229">
          <cell r="A229" t="str">
            <v>ADMINISTRACION CUPIAGUA</v>
          </cell>
          <cell r="B229" t="str">
            <v>760049</v>
          </cell>
          <cell r="C229" t="str">
            <v>TECH SERV PERM CONTR</v>
          </cell>
          <cell r="D229">
            <v>0</v>
          </cell>
          <cell r="E229" t="str">
            <v>GR/IR-THIRD PARTY</v>
          </cell>
          <cell r="F229" t="str">
            <v>Real Julio</v>
          </cell>
          <cell r="G229">
            <v>771.14</v>
          </cell>
          <cell r="H229" t="str">
            <v>B000101238</v>
          </cell>
          <cell r="J229" t="str">
            <v>BI</v>
          </cell>
        </row>
        <row r="230">
          <cell r="A230" t="str">
            <v>ADMINISTRACION CUPIAGUA</v>
          </cell>
          <cell r="B230" t="str">
            <v>760049</v>
          </cell>
          <cell r="C230" t="str">
            <v>TECH SERV PERM CONTR</v>
          </cell>
          <cell r="D230">
            <v>0</v>
          </cell>
          <cell r="E230" t="str">
            <v>GR/IR-THIRD PARTY</v>
          </cell>
          <cell r="F230" t="str">
            <v>Real Julio</v>
          </cell>
          <cell r="G230">
            <v>771.14</v>
          </cell>
          <cell r="H230" t="str">
            <v>B000101238</v>
          </cell>
          <cell r="J230" t="str">
            <v>BI</v>
          </cell>
        </row>
        <row r="231">
          <cell r="A231" t="str">
            <v>ADMINISTRACION CUPIAGUA</v>
          </cell>
          <cell r="B231" t="str">
            <v>760049</v>
          </cell>
          <cell r="C231" t="str">
            <v>TECH SERV PERM CONTR</v>
          </cell>
          <cell r="D231" t="str">
            <v>JUN04.SERVICIOS DE CATERING BASES PERMANENTES</v>
          </cell>
          <cell r="E231" t="str">
            <v>CATERING DE COLOMBIA S.A</v>
          </cell>
          <cell r="F231" t="str">
            <v>Real Julio</v>
          </cell>
          <cell r="G231">
            <v>55227.14</v>
          </cell>
          <cell r="H231" t="str">
            <v>B000101238</v>
          </cell>
          <cell r="J231" t="str">
            <v>BI</v>
          </cell>
        </row>
        <row r="232">
          <cell r="A232" t="str">
            <v>ADMINISTRACION CUPIAGUA</v>
          </cell>
          <cell r="B232" t="str">
            <v>760049</v>
          </cell>
          <cell r="C232" t="str">
            <v>TECH SERV PERM CONTR</v>
          </cell>
          <cell r="D232">
            <v>0</v>
          </cell>
          <cell r="E232" t="str">
            <v>GR/IR-THIRD PARTY</v>
          </cell>
          <cell r="F232" t="str">
            <v>Real Julio</v>
          </cell>
          <cell r="G232">
            <v>34904.11</v>
          </cell>
          <cell r="H232" t="str">
            <v>B000101238</v>
          </cell>
          <cell r="J232" t="str">
            <v>BI</v>
          </cell>
        </row>
        <row r="233">
          <cell r="A233" t="str">
            <v>ADMINISTRACION CUPIAGUA</v>
          </cell>
          <cell r="B233" t="str">
            <v>760049</v>
          </cell>
          <cell r="C233" t="str">
            <v>TECH SERV PERM CONTR</v>
          </cell>
          <cell r="D233" t="str">
            <v>ENE/04 JUN 20/04 REAJUSTE TARIFA</v>
          </cell>
          <cell r="E233" t="str">
            <v>COLVISEG COLOMBIANA DE VIGILANCIA Y</v>
          </cell>
          <cell r="F233" t="str">
            <v>Real Agosto</v>
          </cell>
          <cell r="G233">
            <v>-330.4</v>
          </cell>
          <cell r="H233" t="str">
            <v>B000101238</v>
          </cell>
          <cell r="J233" t="str">
            <v>BI</v>
          </cell>
        </row>
        <row r="234">
          <cell r="A234" t="str">
            <v>ADMINISTRACION CUPIAGUA</v>
          </cell>
          <cell r="B234" t="str">
            <v>760049</v>
          </cell>
          <cell r="C234" t="str">
            <v>TECH SERV PERM CONTR</v>
          </cell>
          <cell r="D234" t="str">
            <v>ENE/04 JUN 20/04 REAJUSTE TARIFA</v>
          </cell>
          <cell r="E234" t="str">
            <v>COLVISEG COLOMBIANA DE VIGILANCIA Y</v>
          </cell>
          <cell r="F234" t="str">
            <v>Real Agosto</v>
          </cell>
          <cell r="G234">
            <v>-2687.26</v>
          </cell>
          <cell r="H234" t="str">
            <v>B000101238</v>
          </cell>
          <cell r="J234" t="str">
            <v>BI</v>
          </cell>
        </row>
        <row r="235">
          <cell r="A235" t="str">
            <v>ADMINISTRACION CUPIAGUA</v>
          </cell>
          <cell r="B235" t="str">
            <v>760049</v>
          </cell>
          <cell r="C235" t="str">
            <v>TECH SERV PERM CONTR</v>
          </cell>
          <cell r="D235" t="str">
            <v>JUN04.SERVICIOS DE CATERING BASES PERMANENTES</v>
          </cell>
          <cell r="E235" t="str">
            <v>CATERING DE COLOMBIA S.A</v>
          </cell>
          <cell r="F235" t="str">
            <v>Real Agosto</v>
          </cell>
          <cell r="G235">
            <v>-55227.14</v>
          </cell>
          <cell r="H235" t="str">
            <v>B000101238</v>
          </cell>
          <cell r="J235" t="str">
            <v>BI</v>
          </cell>
        </row>
        <row r="236">
          <cell r="A236" t="str">
            <v>ADMINISTRACION CUPIAGUA</v>
          </cell>
          <cell r="B236" t="str">
            <v>760049</v>
          </cell>
          <cell r="C236" t="str">
            <v>TECH SERV PERM CONTR</v>
          </cell>
          <cell r="D236" t="str">
            <v>JUN04.INSPECCION, CONTROL, SOPORTE CONSTR.MANTO</v>
          </cell>
          <cell r="E236" t="str">
            <v>P&amp;C CONSTRUCCIONES LTDA</v>
          </cell>
          <cell r="F236" t="str">
            <v>Real Agosto</v>
          </cell>
          <cell r="G236">
            <v>-7441.64</v>
          </cell>
          <cell r="H236" t="str">
            <v>B000101238</v>
          </cell>
          <cell r="J236" t="str">
            <v>BI</v>
          </cell>
        </row>
        <row r="237">
          <cell r="A237" t="str">
            <v>ADMINISTRACION CUPIAGUA</v>
          </cell>
          <cell r="B237" t="str">
            <v>760049</v>
          </cell>
          <cell r="C237" t="str">
            <v>TECH SERV PERM CONTR</v>
          </cell>
          <cell r="D237" t="str">
            <v>JUN04.SOPORTE ADMINISTRATIVO SERVICIOS GENERALES</v>
          </cell>
          <cell r="E237" t="str">
            <v>SAL&amp;COM S.A</v>
          </cell>
          <cell r="F237" t="str">
            <v>Real Agosto</v>
          </cell>
          <cell r="G237">
            <v>-4884.87</v>
          </cell>
          <cell r="H237" t="str">
            <v>B000101238</v>
          </cell>
          <cell r="J237" t="str">
            <v>BI</v>
          </cell>
        </row>
        <row r="238">
          <cell r="A238" t="str">
            <v>ADMINISTRACION CUPIAGUA</v>
          </cell>
          <cell r="B238" t="str">
            <v>760049</v>
          </cell>
          <cell r="C238" t="str">
            <v>TECH SERV PERM CONTR</v>
          </cell>
          <cell r="D238" t="str">
            <v>JUN04.INSPECCION, CONTROL, SOPORTE CONSTR.MANTO</v>
          </cell>
          <cell r="E238" t="str">
            <v>P&amp;C CONSTRUCCIONES LTDA</v>
          </cell>
          <cell r="F238" t="str">
            <v>Real Agosto</v>
          </cell>
          <cell r="G238">
            <v>-7441.64</v>
          </cell>
          <cell r="H238" t="str">
            <v>B000101238</v>
          </cell>
          <cell r="J238" t="str">
            <v>BI</v>
          </cell>
        </row>
        <row r="239">
          <cell r="A239" t="str">
            <v>ADMINISTRACION CUPIAGUA</v>
          </cell>
          <cell r="B239" t="str">
            <v>760049</v>
          </cell>
          <cell r="C239" t="str">
            <v>TECH SERV PERM CONTR</v>
          </cell>
          <cell r="D239" t="str">
            <v>JUN04.SERVICIO SEÑAL SATEL.FOTOCOPIADO,MANTO FAX,V</v>
          </cell>
          <cell r="E239" t="str">
            <v>SAL&amp;COM S.A</v>
          </cell>
          <cell r="F239" t="str">
            <v>Real Agosto</v>
          </cell>
          <cell r="G239">
            <v>-3424.55</v>
          </cell>
          <cell r="H239" t="str">
            <v>B000101238</v>
          </cell>
          <cell r="J239" t="str">
            <v>BI</v>
          </cell>
        </row>
        <row r="240">
          <cell r="A240" t="str">
            <v>ADMINISTRACION CUPIAGUA</v>
          </cell>
          <cell r="B240" t="str">
            <v>760049</v>
          </cell>
          <cell r="C240" t="str">
            <v>TECH SERV PERM CONTR</v>
          </cell>
          <cell r="D240" t="str">
            <v>JUN04.MANTO PLANTA CUADR.SERVICIOS GENERALES</v>
          </cell>
          <cell r="E240" t="str">
            <v>UTEMPO LTDA</v>
          </cell>
          <cell r="F240" t="str">
            <v>Real Agosto</v>
          </cell>
          <cell r="G240">
            <v>-4533.24</v>
          </cell>
          <cell r="H240" t="str">
            <v>B000101238</v>
          </cell>
          <cell r="J240" t="str">
            <v>BI</v>
          </cell>
        </row>
        <row r="241">
          <cell r="A241" t="str">
            <v>ADMINISTRACION CUPIAGUA</v>
          </cell>
          <cell r="B241" t="str">
            <v>760049</v>
          </cell>
          <cell r="C241" t="str">
            <v>TECH SERV PERM CONTR</v>
          </cell>
          <cell r="D241" t="str">
            <v>JUN04.CONSTRUCCION OBRAS CIVILES MANTENIM.LOCACION</v>
          </cell>
          <cell r="E241" t="str">
            <v>UTEMPO LTDA</v>
          </cell>
          <cell r="F241" t="str">
            <v>Real Agosto</v>
          </cell>
          <cell r="G241">
            <v>-993.89</v>
          </cell>
          <cell r="H241" t="str">
            <v>B000101238</v>
          </cell>
          <cell r="J241" t="str">
            <v>BI</v>
          </cell>
        </row>
        <row r="242">
          <cell r="A242" t="str">
            <v>ADMINISTRACION CUPIAGUA</v>
          </cell>
          <cell r="B242" t="str">
            <v>760049</v>
          </cell>
          <cell r="C242" t="str">
            <v>TECH SERV PERM CONTR</v>
          </cell>
          <cell r="D242" t="str">
            <v>JUN04.CONSTRUCCION OBRAS CIVILES MANTENIM.LOCACION</v>
          </cell>
          <cell r="E242" t="str">
            <v>UTEMPO LTDA</v>
          </cell>
          <cell r="F242" t="str">
            <v>Real Agosto</v>
          </cell>
          <cell r="G242">
            <v>-16754.12</v>
          </cell>
          <cell r="H242" t="str">
            <v>B000101238</v>
          </cell>
          <cell r="J242" t="str">
            <v>BI</v>
          </cell>
        </row>
        <row r="243">
          <cell r="A243" t="str">
            <v>ADMINISTRACION CUPIAGUA</v>
          </cell>
          <cell r="B243" t="str">
            <v>760049</v>
          </cell>
          <cell r="C243" t="str">
            <v>TECH SERV PERM CONTR</v>
          </cell>
          <cell r="D243" t="str">
            <v>ENE/04 JUN 20/04 REAJUSTE TARIFA</v>
          </cell>
          <cell r="E243" t="str">
            <v>COLVISEG COLOMBIANA DE VIGILANCIA Y</v>
          </cell>
          <cell r="F243" t="str">
            <v>Real Agosto</v>
          </cell>
          <cell r="G243">
            <v>-330.4</v>
          </cell>
          <cell r="H243" t="str">
            <v>B000101238</v>
          </cell>
          <cell r="J243" t="str">
            <v>BI</v>
          </cell>
        </row>
        <row r="244">
          <cell r="A244" t="str">
            <v>ADMINISTRACION CUPIAGUA</v>
          </cell>
          <cell r="B244" t="str">
            <v>760049</v>
          </cell>
          <cell r="C244" t="str">
            <v>TECH SERV PERM CONTR</v>
          </cell>
          <cell r="D244" t="str">
            <v>ENE/04 JUN 20/04 REAJUSTE TARIFA</v>
          </cell>
          <cell r="E244" t="str">
            <v>COLVISEG COLOMBIANA DE VIGILANCIA Y</v>
          </cell>
          <cell r="F244" t="str">
            <v>Real Agosto</v>
          </cell>
          <cell r="G244">
            <v>-2687.26</v>
          </cell>
          <cell r="H244" t="str">
            <v>B000101238</v>
          </cell>
          <cell r="J244" t="str">
            <v>BI</v>
          </cell>
        </row>
        <row r="245">
          <cell r="A245" t="str">
            <v>ADMINISTRACION CUPIAGUA</v>
          </cell>
          <cell r="B245" t="str">
            <v>760049</v>
          </cell>
          <cell r="C245" t="str">
            <v>TECH SERV PERM CONTR</v>
          </cell>
          <cell r="D245" t="str">
            <v>JUN04.INSPECCION, CONTROL, SOPORTE CONSTR.MANTO</v>
          </cell>
          <cell r="E245" t="str">
            <v>P&amp;C CONSTRUCCIONES LTDA</v>
          </cell>
          <cell r="F245" t="str">
            <v>Real Agosto</v>
          </cell>
          <cell r="G245">
            <v>7441.64</v>
          </cell>
          <cell r="H245" t="str">
            <v>B000101238</v>
          </cell>
          <cell r="J245" t="str">
            <v>BI</v>
          </cell>
        </row>
        <row r="246">
          <cell r="A246" t="str">
            <v>ADMINISTRACION CUPIAGUA</v>
          </cell>
          <cell r="B246" t="str">
            <v>760049</v>
          </cell>
          <cell r="C246" t="str">
            <v>TECH SERV PERM CONTR</v>
          </cell>
          <cell r="D246" t="str">
            <v>MTTO PREVENTIVO Y CORRECTIVO EQUIP RAYOS X</v>
          </cell>
          <cell r="E246" t="str">
            <v>INTERAMERICANA DE SISTEMAS Y SEGURI</v>
          </cell>
          <cell r="F246" t="str">
            <v>Real Agosto</v>
          </cell>
          <cell r="G246">
            <v>1911.78</v>
          </cell>
          <cell r="H246" t="str">
            <v>B000101238</v>
          </cell>
          <cell r="J246" t="str">
            <v>BI</v>
          </cell>
        </row>
        <row r="247">
          <cell r="A247" t="str">
            <v>ADMINISTRACION CUPIAGUA</v>
          </cell>
          <cell r="B247" t="str">
            <v>760049</v>
          </cell>
          <cell r="C247" t="str">
            <v>TECH SERV PERM CONTR</v>
          </cell>
          <cell r="D247">
            <v>0</v>
          </cell>
          <cell r="E247" t="str">
            <v>GR/IR-THIRD PARTY</v>
          </cell>
          <cell r="F247" t="str">
            <v>Real Agosto</v>
          </cell>
          <cell r="G247">
            <v>56591.91</v>
          </cell>
          <cell r="H247" t="str">
            <v>B000101238</v>
          </cell>
          <cell r="J247" t="str">
            <v>BI</v>
          </cell>
        </row>
        <row r="248">
          <cell r="A248" t="str">
            <v>ADMINISTRACION CUPIAGUA</v>
          </cell>
          <cell r="B248" t="str">
            <v>760049</v>
          </cell>
          <cell r="C248" t="str">
            <v>TECH SERV PERM CONTR</v>
          </cell>
          <cell r="D248">
            <v>0</v>
          </cell>
          <cell r="E248" t="str">
            <v>GR/IR-THIRD PARTY</v>
          </cell>
          <cell r="F248" t="str">
            <v>Real Agosto</v>
          </cell>
          <cell r="G248">
            <v>14667.23</v>
          </cell>
          <cell r="H248" t="str">
            <v>B000101238</v>
          </cell>
          <cell r="J248" t="str">
            <v>BI</v>
          </cell>
        </row>
        <row r="249">
          <cell r="A249" t="str">
            <v>ADMINISTRACION CUPIAGUA</v>
          </cell>
          <cell r="B249" t="str">
            <v>760049</v>
          </cell>
          <cell r="C249" t="str">
            <v>TECH SERV PERM CONTR</v>
          </cell>
          <cell r="D249">
            <v>0</v>
          </cell>
          <cell r="E249" t="str">
            <v>GR/IR-THIRD PARTY</v>
          </cell>
          <cell r="F249" t="str">
            <v>Real Agosto</v>
          </cell>
          <cell r="G249">
            <v>58761.14</v>
          </cell>
          <cell r="H249" t="str">
            <v>B000101238</v>
          </cell>
          <cell r="J249" t="str">
            <v>BI</v>
          </cell>
        </row>
        <row r="250">
          <cell r="A250" t="str">
            <v>ADMINISTRACION CUPIAGUA</v>
          </cell>
          <cell r="B250" t="str">
            <v>760049</v>
          </cell>
          <cell r="C250" t="str">
            <v>TECH SERV PERM CONTR</v>
          </cell>
          <cell r="D250">
            <v>0</v>
          </cell>
          <cell r="E250" t="str">
            <v>GR/IR-THIRD PARTY</v>
          </cell>
          <cell r="F250" t="str">
            <v>Real Agosto</v>
          </cell>
          <cell r="G250">
            <v>738.33</v>
          </cell>
          <cell r="H250" t="str">
            <v>B000101238</v>
          </cell>
          <cell r="J250" t="str">
            <v>BI</v>
          </cell>
        </row>
        <row r="251">
          <cell r="A251" t="str">
            <v>ADMINISTRACION CUPIAGUA</v>
          </cell>
          <cell r="B251" t="str">
            <v>760049</v>
          </cell>
          <cell r="C251" t="str">
            <v>TECH SERV PERM CONTR</v>
          </cell>
          <cell r="D251" t="str">
            <v>JULIO/04 SERV. INSPECCION Y CONTROL CUS-CUP</v>
          </cell>
          <cell r="E251" t="str">
            <v>P&amp;C CONSTRUCCIONES LTDA</v>
          </cell>
          <cell r="F251" t="str">
            <v>Real Agosto</v>
          </cell>
          <cell r="G251">
            <v>7807</v>
          </cell>
          <cell r="H251" t="str">
            <v>B000101238</v>
          </cell>
          <cell r="J251" t="str">
            <v>BI</v>
          </cell>
        </row>
        <row r="252">
          <cell r="A252" t="str">
            <v>ADMINISTRACION CUPIAGUA</v>
          </cell>
          <cell r="B252" t="str">
            <v>760049</v>
          </cell>
          <cell r="C252" t="str">
            <v>TECH SERV PERM CONTR</v>
          </cell>
          <cell r="D252" t="str">
            <v>JUN04.INSPECCION, CONTROL, SOPORTE CONSTR.MANTO</v>
          </cell>
          <cell r="E252" t="str">
            <v>P&amp;C CONSTRUCCIONES LTDA</v>
          </cell>
          <cell r="F252" t="str">
            <v>Real Agosto</v>
          </cell>
          <cell r="G252">
            <v>7441.64</v>
          </cell>
          <cell r="H252" t="str">
            <v>B000101238</v>
          </cell>
          <cell r="J252" t="str">
            <v>BI</v>
          </cell>
        </row>
        <row r="253">
          <cell r="A253" t="str">
            <v>ADMINISTRACION CUPIAGUA</v>
          </cell>
          <cell r="B253" t="str">
            <v>760049</v>
          </cell>
          <cell r="C253" t="str">
            <v>TECH SERV PERM CONTR</v>
          </cell>
          <cell r="D253" t="str">
            <v>JUN04.MANTO PLANTA CUADR.SERVICIOS GENERALES</v>
          </cell>
          <cell r="E253" t="str">
            <v>UTEMPO LTDA</v>
          </cell>
          <cell r="F253" t="str">
            <v>Real Agosto</v>
          </cell>
          <cell r="G253">
            <v>4533.24</v>
          </cell>
          <cell r="H253" t="str">
            <v>B000101238</v>
          </cell>
          <cell r="J253" t="str">
            <v>BI</v>
          </cell>
        </row>
        <row r="254">
          <cell r="A254" t="str">
            <v>ADMINISTRACION CUPIAGUA</v>
          </cell>
          <cell r="B254" t="str">
            <v>760049</v>
          </cell>
          <cell r="C254" t="str">
            <v>TECH SERV PERM CONTR</v>
          </cell>
          <cell r="D254" t="str">
            <v>JUN04.CONSTRUCCION OBRAS CIVILES MANTENIM.LOCACION</v>
          </cell>
          <cell r="E254" t="str">
            <v>UTEMPO LTDA</v>
          </cell>
          <cell r="F254" t="str">
            <v>Real Agosto</v>
          </cell>
          <cell r="G254">
            <v>993.89</v>
          </cell>
          <cell r="H254" t="str">
            <v>B000101238</v>
          </cell>
          <cell r="J254" t="str">
            <v>BI</v>
          </cell>
        </row>
        <row r="255">
          <cell r="A255" t="str">
            <v>ADMINISTRACION CUPIAGUA</v>
          </cell>
          <cell r="B255" t="str">
            <v>760049</v>
          </cell>
          <cell r="C255" t="str">
            <v>TECH SERV PERM CONTR</v>
          </cell>
          <cell r="D255" t="str">
            <v>JUN04.CONSTRUCCION OBRAS CIVILES MANTENIM.LOCACION</v>
          </cell>
          <cell r="E255" t="str">
            <v>UTEMPO LTDA</v>
          </cell>
          <cell r="F255" t="str">
            <v>Real Agosto</v>
          </cell>
          <cell r="G255">
            <v>16754.12</v>
          </cell>
          <cell r="H255" t="str">
            <v>B000101238</v>
          </cell>
          <cell r="J255" t="str">
            <v>BI</v>
          </cell>
        </row>
        <row r="256">
          <cell r="A256" t="str">
            <v>ADMINISTRACION CUPIAGUA</v>
          </cell>
          <cell r="B256" t="str">
            <v>760049</v>
          </cell>
          <cell r="C256" t="str">
            <v>TECH SERV PERM CONTR</v>
          </cell>
          <cell r="D256" t="str">
            <v>ENE/04 JUN 20/04 REAJUSTE TARIFA</v>
          </cell>
          <cell r="E256" t="str">
            <v>COLVISEG COLOMBIANA DE VIGILANCIA Y</v>
          </cell>
          <cell r="F256" t="str">
            <v>Real Agosto</v>
          </cell>
          <cell r="G256">
            <v>330.4</v>
          </cell>
          <cell r="H256" t="str">
            <v>B000101238</v>
          </cell>
          <cell r="J256" t="str">
            <v>BI</v>
          </cell>
        </row>
        <row r="257">
          <cell r="A257" t="str">
            <v>ADMINISTRACION CUPIAGUA</v>
          </cell>
          <cell r="B257" t="str">
            <v>760049</v>
          </cell>
          <cell r="C257" t="str">
            <v>TECH SERV PERM CONTR</v>
          </cell>
          <cell r="D257" t="str">
            <v>ENE/04 JUN 20/04 REAJUSTE TARIFA</v>
          </cell>
          <cell r="E257" t="str">
            <v>COLVISEG COLOMBIANA DE VIGILANCIA Y</v>
          </cell>
          <cell r="F257" t="str">
            <v>Real Agosto</v>
          </cell>
          <cell r="G257">
            <v>2687.26</v>
          </cell>
          <cell r="H257" t="str">
            <v>B000101238</v>
          </cell>
          <cell r="J257" t="str">
            <v>BI</v>
          </cell>
        </row>
        <row r="258">
          <cell r="A258" t="str">
            <v>ADMINISTRACION CUPIAGUA</v>
          </cell>
          <cell r="B258" t="str">
            <v>760049</v>
          </cell>
          <cell r="C258" t="str">
            <v>TECH SERV PERM CONTR</v>
          </cell>
          <cell r="D258" t="str">
            <v>JUL/04 MANTENIMIENTO LOCACIONES TALADROS CPF UNETE</v>
          </cell>
          <cell r="E258" t="str">
            <v>UTEMPO LTDA</v>
          </cell>
          <cell r="F258" t="str">
            <v>Real Agosto</v>
          </cell>
          <cell r="G258">
            <v>3678.59</v>
          </cell>
          <cell r="H258" t="str">
            <v>B000101238</v>
          </cell>
          <cell r="J258" t="str">
            <v>BI</v>
          </cell>
        </row>
        <row r="259">
          <cell r="A259" t="str">
            <v>ADMINISTRACION CUPIAGUA</v>
          </cell>
          <cell r="B259" t="str">
            <v>760049</v>
          </cell>
          <cell r="C259" t="str">
            <v>TECH SERV PERM CONTR</v>
          </cell>
          <cell r="D259" t="str">
            <v>JUN/04 CONTR.DE OBRAS CIVILES MENORES</v>
          </cell>
          <cell r="E259" t="str">
            <v>UTEMPO LTDA</v>
          </cell>
          <cell r="F259" t="str">
            <v>Real Agosto</v>
          </cell>
          <cell r="G259">
            <v>5139.83</v>
          </cell>
          <cell r="H259" t="str">
            <v>B000101238</v>
          </cell>
          <cell r="J259" t="str">
            <v>BI</v>
          </cell>
        </row>
        <row r="260">
          <cell r="A260" t="str">
            <v>ADMINISTRACION CUPIAGUA</v>
          </cell>
          <cell r="B260" t="str">
            <v>760049</v>
          </cell>
          <cell r="C260" t="str">
            <v>TECH SERV PERM CONTR</v>
          </cell>
          <cell r="D260" t="str">
            <v>JUN/04 CONTR.DE OBRAS CIVILES MENORES</v>
          </cell>
          <cell r="E260" t="str">
            <v>UTEMPO LTDA</v>
          </cell>
          <cell r="F260" t="str">
            <v>Real Agosto</v>
          </cell>
          <cell r="G260">
            <v>304.91000000000003</v>
          </cell>
          <cell r="H260" t="str">
            <v>B000101238</v>
          </cell>
          <cell r="J260" t="str">
            <v>BI</v>
          </cell>
        </row>
        <row r="261">
          <cell r="A261" t="str">
            <v>ADMINISTRACION CUPIAGUA</v>
          </cell>
          <cell r="B261" t="str">
            <v>760049</v>
          </cell>
          <cell r="C261" t="str">
            <v>TECH SERV PERM CONTR</v>
          </cell>
          <cell r="D261" t="str">
            <v>JUN/04 CONTR.DE OBRAS CIVILES MENORES</v>
          </cell>
          <cell r="E261" t="str">
            <v>UTEMPO LTDA</v>
          </cell>
          <cell r="F261" t="str">
            <v>Real Agosto</v>
          </cell>
          <cell r="G261">
            <v>704.8</v>
          </cell>
          <cell r="H261" t="str">
            <v>B000101238</v>
          </cell>
          <cell r="J261" t="str">
            <v>BI</v>
          </cell>
        </row>
        <row r="262">
          <cell r="A262" t="str">
            <v>ADMINISTRACION CUPIAGUA</v>
          </cell>
          <cell r="B262" t="str">
            <v>760049</v>
          </cell>
          <cell r="C262" t="str">
            <v>TECH SERV PERM CONTR</v>
          </cell>
          <cell r="D262" t="str">
            <v>JUN/04 CONTR.DE OBRAS CIVILES MENORES</v>
          </cell>
          <cell r="E262" t="str">
            <v>UTEMPO LTDA</v>
          </cell>
          <cell r="F262" t="str">
            <v>Real Agosto</v>
          </cell>
          <cell r="G262">
            <v>41.81</v>
          </cell>
          <cell r="H262" t="str">
            <v>B000101238</v>
          </cell>
          <cell r="J262" t="str">
            <v>BI</v>
          </cell>
        </row>
        <row r="263">
          <cell r="A263" t="str">
            <v>ADMINISTRACION CUPIAGUA</v>
          </cell>
          <cell r="B263" t="str">
            <v>760049</v>
          </cell>
          <cell r="C263" t="str">
            <v>TECH SERV PERM CONTR</v>
          </cell>
          <cell r="D263" t="str">
            <v>JUN/04 CONTR.DE OBRAS CIVILES MENORES</v>
          </cell>
          <cell r="E263" t="str">
            <v>UTEMPO LTDA</v>
          </cell>
          <cell r="F263" t="str">
            <v>Real Agosto</v>
          </cell>
          <cell r="G263">
            <v>3483.09</v>
          </cell>
          <cell r="H263" t="str">
            <v>B000101238</v>
          </cell>
          <cell r="J263" t="str">
            <v>BI</v>
          </cell>
        </row>
        <row r="264">
          <cell r="A264" t="str">
            <v>ADMINISTRACION CUPIAGUA</v>
          </cell>
          <cell r="B264" t="str">
            <v>760049</v>
          </cell>
          <cell r="C264" t="str">
            <v>TECH SERV PERM CONTR</v>
          </cell>
          <cell r="D264" t="str">
            <v>JUN/04 CONTR.DE OBRAS CIVILES MENORES</v>
          </cell>
          <cell r="E264" t="str">
            <v>UTEMPO LTDA</v>
          </cell>
          <cell r="F264" t="str">
            <v>Real Agosto</v>
          </cell>
          <cell r="G264">
            <v>206.62</v>
          </cell>
          <cell r="H264" t="str">
            <v>B000101238</v>
          </cell>
          <cell r="J264" t="str">
            <v>BI</v>
          </cell>
        </row>
        <row r="265">
          <cell r="A265" t="str">
            <v>ADMINISTRACION CUPIAGUA</v>
          </cell>
          <cell r="B265" t="str">
            <v>760049</v>
          </cell>
          <cell r="C265" t="str">
            <v>TECH SERV PERM CONTR</v>
          </cell>
          <cell r="D265" t="str">
            <v>JUN04.SOPORTE ADMINISTRATIVO SERVICIOS GENERALES</v>
          </cell>
          <cell r="E265" t="str">
            <v>SAL&amp;COM S.A</v>
          </cell>
          <cell r="F265" t="str">
            <v>Real Agosto</v>
          </cell>
          <cell r="G265">
            <v>4884.87</v>
          </cell>
          <cell r="H265" t="str">
            <v>B000101238</v>
          </cell>
          <cell r="J265" t="str">
            <v>BI</v>
          </cell>
        </row>
        <row r="266">
          <cell r="A266" t="str">
            <v>ADMINISTRACION CUPIAGUA</v>
          </cell>
          <cell r="B266" t="str">
            <v>760049</v>
          </cell>
          <cell r="C266" t="str">
            <v>TECH SERV PERM CONTR</v>
          </cell>
          <cell r="D266" t="str">
            <v>JUN04.SERVICIO SEÑAL SATEL.FOTOCOPIADO,MANTO FAX,V</v>
          </cell>
          <cell r="E266" t="str">
            <v>SAL&amp;COM S.A</v>
          </cell>
          <cell r="F266" t="str">
            <v>Real Agosto</v>
          </cell>
          <cell r="G266">
            <v>3424.55</v>
          </cell>
          <cell r="H266" t="str">
            <v>B000101238</v>
          </cell>
          <cell r="J266" t="str">
            <v>BI</v>
          </cell>
        </row>
        <row r="267">
          <cell r="A267" t="str">
            <v>ADMINISTRACION CUPIAGUA</v>
          </cell>
          <cell r="B267" t="str">
            <v>760049</v>
          </cell>
          <cell r="C267" t="str">
            <v>TECH SERV PERM CONTR</v>
          </cell>
          <cell r="D267" t="str">
            <v>SOPORTE ADMINISTRATIVO SERVICIOS GRALES JULIO/04.</v>
          </cell>
          <cell r="E267" t="str">
            <v>SAL&amp;COM S.A</v>
          </cell>
          <cell r="F267" t="str">
            <v>Real Agosto</v>
          </cell>
          <cell r="G267">
            <v>5005.18</v>
          </cell>
          <cell r="H267" t="str">
            <v>B000101238</v>
          </cell>
          <cell r="J267" t="str">
            <v>BI</v>
          </cell>
        </row>
        <row r="268">
          <cell r="A268" t="str">
            <v>ADMINISTRACION CUPIAGUA</v>
          </cell>
          <cell r="B268" t="str">
            <v>760049</v>
          </cell>
          <cell r="C268" t="str">
            <v>TECH SERV PERM CONTR</v>
          </cell>
          <cell r="D268" t="str">
            <v>91912 367</v>
          </cell>
          <cell r="E268" t="str">
            <v>SALDO MIGRADO A SAP</v>
          </cell>
          <cell r="F268" t="str">
            <v>Acumulado a Junio</v>
          </cell>
          <cell r="G268">
            <v>179096.32000000001</v>
          </cell>
          <cell r="H268" t="str">
            <v>B000101238</v>
          </cell>
          <cell r="J268" t="str">
            <v>NB</v>
          </cell>
        </row>
        <row r="269">
          <cell r="A269" t="str">
            <v>ADMINISTRACION CUPIAGUA</v>
          </cell>
          <cell r="B269" t="str">
            <v>760049</v>
          </cell>
          <cell r="C269" t="str">
            <v>TECH SERV PERM CONTR</v>
          </cell>
          <cell r="D269" t="str">
            <v>91918 367</v>
          </cell>
          <cell r="E269" t="str">
            <v>SALDO MIGRADO A SAP</v>
          </cell>
          <cell r="F269" t="str">
            <v>Acumulado a Junio</v>
          </cell>
          <cell r="G269">
            <v>496091.23</v>
          </cell>
          <cell r="H269" t="str">
            <v>B000101238</v>
          </cell>
          <cell r="J269" t="str">
            <v>NB</v>
          </cell>
        </row>
        <row r="270">
          <cell r="A270" t="str">
            <v>ADMINISTRACION CUPIAGUA</v>
          </cell>
          <cell r="B270" t="str">
            <v>760049</v>
          </cell>
          <cell r="C270" t="str">
            <v>TECH SERV PERM CONTR</v>
          </cell>
          <cell r="F270" t="str">
            <v>WIP Agosto</v>
          </cell>
          <cell r="G270">
            <v>0</v>
          </cell>
        </row>
        <row r="271">
          <cell r="A271" t="str">
            <v>ADMINISTRACION CUSIANA</v>
          </cell>
          <cell r="B271" t="str">
            <v>700000</v>
          </cell>
          <cell r="C271" t="str">
            <v>SALARIES</v>
          </cell>
          <cell r="D271" t="str">
            <v>2004-7 SALARIOS</v>
          </cell>
          <cell r="E271" t="str">
            <v>ACCS RECEIV PAYROLL</v>
          </cell>
          <cell r="F271" t="str">
            <v>Real Julio</v>
          </cell>
          <cell r="G271">
            <v>-435.91</v>
          </cell>
          <cell r="H271" t="str">
            <v>B000101220</v>
          </cell>
          <cell r="J271" t="str">
            <v>BI</v>
          </cell>
        </row>
        <row r="272">
          <cell r="A272" t="str">
            <v>ADMINISTRACION CUSIANA</v>
          </cell>
          <cell r="B272" t="str">
            <v>700000</v>
          </cell>
          <cell r="C272" t="str">
            <v>SALARIES</v>
          </cell>
          <cell r="D272" t="str">
            <v>2004-7 SALARIOS</v>
          </cell>
          <cell r="E272" t="str">
            <v>A/R LONG TERM EMPLYE</v>
          </cell>
          <cell r="F272" t="str">
            <v>Real Julio</v>
          </cell>
          <cell r="G272">
            <v>16600.16</v>
          </cell>
          <cell r="H272" t="str">
            <v>B000101220</v>
          </cell>
          <cell r="J272" t="str">
            <v>BI</v>
          </cell>
        </row>
        <row r="273">
          <cell r="A273" t="str">
            <v>ADMINISTRACION CUSIANA</v>
          </cell>
          <cell r="B273" t="str">
            <v>700000</v>
          </cell>
          <cell r="C273" t="str">
            <v>SALARIES</v>
          </cell>
          <cell r="D273" t="str">
            <v>2004-8 SALARIOS</v>
          </cell>
          <cell r="E273" t="str">
            <v>A/R LONG TERM EMPLYE</v>
          </cell>
          <cell r="F273" t="str">
            <v>Real Agosto</v>
          </cell>
          <cell r="G273">
            <v>-1868.39</v>
          </cell>
          <cell r="H273" t="str">
            <v>B000101220</v>
          </cell>
          <cell r="J273" t="str">
            <v>BI</v>
          </cell>
        </row>
        <row r="274">
          <cell r="A274" t="str">
            <v>ADMINISTRACION CUSIANA</v>
          </cell>
          <cell r="B274" t="str">
            <v>700000</v>
          </cell>
          <cell r="C274" t="str">
            <v>SALARIES</v>
          </cell>
          <cell r="D274" t="str">
            <v>OMINA LOCAL</v>
          </cell>
          <cell r="E274" t="str">
            <v>ACCS RECEIV PAYROLL</v>
          </cell>
          <cell r="F274" t="str">
            <v>Real Agosto</v>
          </cell>
          <cell r="G274">
            <v>-1090.5899999999999</v>
          </cell>
          <cell r="H274" t="str">
            <v>B000101220</v>
          </cell>
          <cell r="J274" t="str">
            <v>BI</v>
          </cell>
        </row>
        <row r="275">
          <cell r="A275" t="str">
            <v>ADMINISTRACION CUSIANA</v>
          </cell>
          <cell r="B275" t="str">
            <v>700000</v>
          </cell>
          <cell r="C275" t="str">
            <v>SALARIES</v>
          </cell>
          <cell r="D275" t="str">
            <v>004-7 SALARIOS</v>
          </cell>
          <cell r="E275" t="str">
            <v>OTHER BENEFITS</v>
          </cell>
          <cell r="F275" t="str">
            <v>Real Agosto</v>
          </cell>
          <cell r="G275">
            <v>-2887.95</v>
          </cell>
          <cell r="H275" t="str">
            <v>B000101220</v>
          </cell>
          <cell r="J275" t="str">
            <v>BI</v>
          </cell>
        </row>
        <row r="276">
          <cell r="A276" t="str">
            <v>ADMINISTRACION CUSIANA</v>
          </cell>
          <cell r="B276" t="str">
            <v>700000</v>
          </cell>
          <cell r="C276" t="str">
            <v>SALARIES</v>
          </cell>
          <cell r="D276" t="str">
            <v>2004-8 SALARIOS</v>
          </cell>
          <cell r="E276" t="str">
            <v>ACCS RECEIV PAYROLL</v>
          </cell>
          <cell r="F276" t="str">
            <v>Real Agosto</v>
          </cell>
          <cell r="G276">
            <v>16460.22</v>
          </cell>
          <cell r="H276" t="str">
            <v>B000101220</v>
          </cell>
          <cell r="J276" t="str">
            <v>BI</v>
          </cell>
        </row>
        <row r="277">
          <cell r="A277" t="str">
            <v>ADMINISTRACION CUSIANA</v>
          </cell>
          <cell r="B277" t="str">
            <v>700000</v>
          </cell>
          <cell r="C277" t="str">
            <v>SALARIES</v>
          </cell>
          <cell r="D277" t="str">
            <v>004-7 SALARIOS</v>
          </cell>
          <cell r="E277" t="str">
            <v>SALARIES</v>
          </cell>
          <cell r="F277" t="str">
            <v>Real Agosto</v>
          </cell>
          <cell r="G277">
            <v>1190.9100000000001</v>
          </cell>
          <cell r="H277" t="str">
            <v>B000101220</v>
          </cell>
          <cell r="J277" t="str">
            <v>BI</v>
          </cell>
        </row>
        <row r="278">
          <cell r="A278" t="str">
            <v>ADMINISTRACION CUSIANA</v>
          </cell>
          <cell r="B278" t="str">
            <v>700000</v>
          </cell>
          <cell r="C278" t="str">
            <v>SALARIES</v>
          </cell>
          <cell r="D278" t="str">
            <v>NOMINA LOCAL</v>
          </cell>
          <cell r="E278" t="str">
            <v>SALARIES</v>
          </cell>
          <cell r="F278" t="str">
            <v>Real Agosto</v>
          </cell>
          <cell r="G278">
            <v>1197.26</v>
          </cell>
          <cell r="H278" t="str">
            <v>B000101220</v>
          </cell>
          <cell r="J278" t="str">
            <v>BI</v>
          </cell>
        </row>
        <row r="279">
          <cell r="A279" t="str">
            <v>ADMINISTRACION CUSIANA</v>
          </cell>
          <cell r="B279" t="str">
            <v>700000</v>
          </cell>
          <cell r="C279" t="str">
            <v>SALARIES</v>
          </cell>
          <cell r="D279" t="str">
            <v>91902 100</v>
          </cell>
          <cell r="E279" t="str">
            <v>SALDO MIGRADO A SAP</v>
          </cell>
          <cell r="F279" t="str">
            <v>Acumulado a Junio</v>
          </cell>
          <cell r="G279">
            <v>90026.87</v>
          </cell>
          <cell r="H279" t="str">
            <v>B000101220</v>
          </cell>
          <cell r="J279" t="str">
            <v>NB</v>
          </cell>
        </row>
        <row r="280">
          <cell r="A280" t="str">
            <v>ADMINISTRACION CUSIANA</v>
          </cell>
          <cell r="B280" t="str">
            <v>700010</v>
          </cell>
          <cell r="C280" t="str">
            <v>OVERTIME</v>
          </cell>
          <cell r="D280" t="str">
            <v>2004-7 SALARIOS</v>
          </cell>
          <cell r="E280" t="str">
            <v>A/R LONG TERM EMPLYE</v>
          </cell>
          <cell r="F280" t="str">
            <v>Real Julio</v>
          </cell>
          <cell r="G280">
            <v>259.60000000000002</v>
          </cell>
          <cell r="H280" t="str">
            <v>B000101220</v>
          </cell>
          <cell r="J280" t="str">
            <v>BI</v>
          </cell>
        </row>
        <row r="281">
          <cell r="A281" t="str">
            <v>ADMINISTRACION CUSIANA</v>
          </cell>
          <cell r="B281" t="str">
            <v>700010</v>
          </cell>
          <cell r="C281" t="str">
            <v>OVERTIME</v>
          </cell>
          <cell r="D281" t="str">
            <v>2004-8 SALARIOS</v>
          </cell>
          <cell r="E281" t="str">
            <v>ACCS RECEIV PAYROLL</v>
          </cell>
          <cell r="F281" t="str">
            <v>Real Agosto</v>
          </cell>
          <cell r="G281">
            <v>261.43</v>
          </cell>
          <cell r="H281" t="str">
            <v>B000101220</v>
          </cell>
          <cell r="J281" t="str">
            <v>BI</v>
          </cell>
        </row>
        <row r="282">
          <cell r="A282" t="str">
            <v>ADMINISTRACION CUSIANA</v>
          </cell>
          <cell r="B282" t="str">
            <v>700010</v>
          </cell>
          <cell r="C282" t="str">
            <v>OVERTIME</v>
          </cell>
          <cell r="D282" t="str">
            <v>91902 110</v>
          </cell>
          <cell r="E282" t="str">
            <v>SALDO MIGRADO A SAP</v>
          </cell>
          <cell r="F282" t="str">
            <v>Acumulado a Junio</v>
          </cell>
          <cell r="G282">
            <v>1535.54</v>
          </cell>
          <cell r="H282" t="str">
            <v>B000101220</v>
          </cell>
          <cell r="J282" t="str">
            <v>NB</v>
          </cell>
        </row>
        <row r="283">
          <cell r="A283" t="str">
            <v>ADMINISTRACION CUSIANA</v>
          </cell>
          <cell r="B283" t="str">
            <v>701045</v>
          </cell>
          <cell r="C283" t="str">
            <v>MEDICAL INSURANCE</v>
          </cell>
          <cell r="D283" t="str">
            <v>2004-7 BENEFICIOS</v>
          </cell>
          <cell r="E283" t="str">
            <v>ACCS RECEIV PAYROLL</v>
          </cell>
          <cell r="F283" t="str">
            <v>Real Julio</v>
          </cell>
          <cell r="G283">
            <v>-99</v>
          </cell>
          <cell r="H283" t="str">
            <v>B000101220</v>
          </cell>
          <cell r="J283" t="str">
            <v>BI</v>
          </cell>
        </row>
        <row r="284">
          <cell r="A284" t="str">
            <v>ADMINISTRACION CUSIANA</v>
          </cell>
          <cell r="B284" t="str">
            <v>701045</v>
          </cell>
          <cell r="C284" t="str">
            <v>MEDICAL INSURANCE</v>
          </cell>
          <cell r="D284" t="str">
            <v>ABR/04 HONORARIOS ADMON/REEM PLAN MEDICO</v>
          </cell>
          <cell r="E284" t="str">
            <v>DELIMA MERCER CONSULTORIA DE RECURS</v>
          </cell>
          <cell r="F284" t="str">
            <v>Real Julio</v>
          </cell>
          <cell r="G284">
            <v>11.06</v>
          </cell>
          <cell r="H284" t="str">
            <v>B000101220</v>
          </cell>
          <cell r="J284" t="str">
            <v>BI</v>
          </cell>
        </row>
        <row r="285">
          <cell r="A285" t="str">
            <v>ADMINISTRACION CUSIANA</v>
          </cell>
          <cell r="B285" t="str">
            <v>701045</v>
          </cell>
          <cell r="C285" t="str">
            <v>MEDICAL INSURANCE</v>
          </cell>
          <cell r="D285" t="str">
            <v>ABR/04 HONORARIOS ADMON/REEM PLAN MEDICO</v>
          </cell>
          <cell r="E285" t="str">
            <v>DELIMA MERCER CONSULTORIA DE RECURS</v>
          </cell>
          <cell r="F285" t="str">
            <v>Real Julio</v>
          </cell>
          <cell r="G285">
            <v>126.16</v>
          </cell>
          <cell r="H285" t="str">
            <v>B000101220</v>
          </cell>
          <cell r="J285" t="str">
            <v>BI</v>
          </cell>
        </row>
        <row r="286">
          <cell r="A286" t="str">
            <v>ADMINISTRACION CUSIANA</v>
          </cell>
          <cell r="B286" t="str">
            <v>701045</v>
          </cell>
          <cell r="C286" t="str">
            <v>MEDICAL INSURANCE</v>
          </cell>
          <cell r="D286" t="str">
            <v>MAY/04 HONORARIOS ADMON/ REEM  PLAN MEDICO</v>
          </cell>
          <cell r="E286" t="str">
            <v>DELIMA MERCER CONSULTORIA DE RECURS</v>
          </cell>
          <cell r="F286" t="str">
            <v>Real Julio</v>
          </cell>
          <cell r="G286">
            <v>2.85</v>
          </cell>
          <cell r="H286" t="str">
            <v>B000101220</v>
          </cell>
          <cell r="J286" t="str">
            <v>BI</v>
          </cell>
        </row>
        <row r="287">
          <cell r="A287" t="str">
            <v>ADMINISTRACION CUSIANA</v>
          </cell>
          <cell r="B287" t="str">
            <v>701045</v>
          </cell>
          <cell r="C287" t="str">
            <v>MEDICAL INSURANCE</v>
          </cell>
          <cell r="D287" t="str">
            <v>MAY/04 HONORARIOS ADMON/ REEM  PLAN MEDICO</v>
          </cell>
          <cell r="E287" t="str">
            <v>DELIMA MERCER CONSULTORIA DE RECURS</v>
          </cell>
          <cell r="F287" t="str">
            <v>Real Julio</v>
          </cell>
          <cell r="G287">
            <v>90.76</v>
          </cell>
          <cell r="H287" t="str">
            <v>B000101220</v>
          </cell>
          <cell r="J287" t="str">
            <v>BI</v>
          </cell>
        </row>
        <row r="288">
          <cell r="A288" t="str">
            <v>ADMINISTRACION CUSIANA</v>
          </cell>
          <cell r="B288" t="str">
            <v>701045</v>
          </cell>
          <cell r="C288" t="str">
            <v>MEDICAL INSURANCE</v>
          </cell>
          <cell r="D288" t="str">
            <v>2004-8 BENEFICIOS</v>
          </cell>
          <cell r="E288" t="str">
            <v>A/R LONG TERM EMPLYE</v>
          </cell>
          <cell r="F288" t="str">
            <v>Real Agosto</v>
          </cell>
          <cell r="G288">
            <v>-107.18</v>
          </cell>
          <cell r="H288" t="str">
            <v>B000101220</v>
          </cell>
          <cell r="J288" t="str">
            <v>BI</v>
          </cell>
        </row>
        <row r="289">
          <cell r="A289" t="str">
            <v>ADMINISTRACION CUSIANA</v>
          </cell>
          <cell r="B289" t="str">
            <v>701045</v>
          </cell>
          <cell r="C289" t="str">
            <v>MEDICAL INSURANCE</v>
          </cell>
          <cell r="D289" t="str">
            <v>004-7 BENEFICIOS</v>
          </cell>
          <cell r="E289" t="str">
            <v>OTHER BENEFITS</v>
          </cell>
          <cell r="F289" t="str">
            <v>Real Agosto</v>
          </cell>
          <cell r="G289">
            <v>-10.28</v>
          </cell>
          <cell r="H289" t="str">
            <v>B000101220</v>
          </cell>
          <cell r="J289" t="str">
            <v>BI</v>
          </cell>
        </row>
        <row r="290">
          <cell r="A290" t="str">
            <v>ADMINISTRACION CUSIANA</v>
          </cell>
          <cell r="B290" t="str">
            <v>701045</v>
          </cell>
          <cell r="C290" t="str">
            <v>MEDICAL INSURANCE</v>
          </cell>
          <cell r="D290" t="str">
            <v>NOMINA LOCAL</v>
          </cell>
          <cell r="E290" t="str">
            <v>SALARIES</v>
          </cell>
          <cell r="F290" t="str">
            <v>Real Agosto</v>
          </cell>
          <cell r="G290">
            <v>-10.33</v>
          </cell>
          <cell r="H290" t="str">
            <v>B000101220</v>
          </cell>
          <cell r="J290" t="str">
            <v>BI</v>
          </cell>
        </row>
        <row r="291">
          <cell r="A291" t="str">
            <v>ADMINISTRACION CUSIANA</v>
          </cell>
          <cell r="B291" t="str">
            <v>701045</v>
          </cell>
          <cell r="C291" t="str">
            <v>MEDICAL INSURANCE</v>
          </cell>
          <cell r="D291" t="str">
            <v>ENE/04 HONORARIOS ADMON PLAN MEDICO FAMILIAR</v>
          </cell>
          <cell r="E291" t="str">
            <v>DELIMA MERCER CONSULTORIA DE RECURS</v>
          </cell>
          <cell r="F291" t="str">
            <v>Real Agosto</v>
          </cell>
          <cell r="G291">
            <v>103.1</v>
          </cell>
          <cell r="H291" t="str">
            <v>B000101220</v>
          </cell>
          <cell r="J291" t="str">
            <v>BI</v>
          </cell>
        </row>
        <row r="292">
          <cell r="A292" t="str">
            <v>ADMINISTRACION CUSIANA</v>
          </cell>
          <cell r="B292" t="str">
            <v>701045</v>
          </cell>
          <cell r="C292" t="str">
            <v>MEDICAL INSURANCE</v>
          </cell>
          <cell r="D292" t="str">
            <v>ENE/04 HONORARIOS ADMON PLAN MEDICO FAMILIAR</v>
          </cell>
          <cell r="E292" t="str">
            <v>DELIMA MERCER CONSULTORIA DE RECURS</v>
          </cell>
          <cell r="F292" t="str">
            <v>Real Agosto</v>
          </cell>
          <cell r="G292">
            <v>9.5</v>
          </cell>
          <cell r="H292" t="str">
            <v>B000101220</v>
          </cell>
          <cell r="J292" t="str">
            <v>BI</v>
          </cell>
        </row>
        <row r="293">
          <cell r="A293" t="str">
            <v>ADMINISTRACION CUSIANA</v>
          </cell>
          <cell r="B293" t="str">
            <v>701045</v>
          </cell>
          <cell r="C293" t="str">
            <v>MEDICAL INSURANCE</v>
          </cell>
          <cell r="D293" t="str">
            <v>004-7 BENEFICIOS</v>
          </cell>
          <cell r="E293" t="str">
            <v>SALARIES</v>
          </cell>
          <cell r="F293" t="str">
            <v>Real Agosto</v>
          </cell>
          <cell r="G293">
            <v>8.9</v>
          </cell>
          <cell r="H293" t="str">
            <v>B000101220</v>
          </cell>
          <cell r="J293" t="str">
            <v>BI</v>
          </cell>
        </row>
        <row r="294">
          <cell r="A294" t="str">
            <v>ADMINISTRACION CUSIANA</v>
          </cell>
          <cell r="B294" t="str">
            <v>701045</v>
          </cell>
          <cell r="C294" t="str">
            <v>MEDICAL INSURANCE</v>
          </cell>
          <cell r="D294">
            <v>0</v>
          </cell>
          <cell r="E294" t="str">
            <v>DELIMA MERCER CONSULTORIA DE RECURS</v>
          </cell>
          <cell r="F294" t="str">
            <v>Real Agosto</v>
          </cell>
          <cell r="G294">
            <v>104.49</v>
          </cell>
          <cell r="H294" t="str">
            <v>B000101220</v>
          </cell>
          <cell r="J294" t="str">
            <v>BI</v>
          </cell>
        </row>
        <row r="295">
          <cell r="A295" t="str">
            <v>ADMINISTRACION CUSIANA</v>
          </cell>
          <cell r="B295" t="str">
            <v>701045</v>
          </cell>
          <cell r="C295" t="str">
            <v>MEDICAL INSURANCE</v>
          </cell>
          <cell r="D295" t="str">
            <v>91902 122</v>
          </cell>
          <cell r="E295" t="str">
            <v>TECH SERV PERM CONTR</v>
          </cell>
          <cell r="F295" t="str">
            <v>Acumulado a Junio</v>
          </cell>
          <cell r="G295">
            <v>-362.68</v>
          </cell>
          <cell r="H295" t="str">
            <v>B000101220</v>
          </cell>
          <cell r="J295" t="str">
            <v>NB</v>
          </cell>
        </row>
        <row r="296">
          <cell r="A296" t="str">
            <v>ADMINISTRACION CUSIANA</v>
          </cell>
          <cell r="B296" t="str">
            <v>701105</v>
          </cell>
          <cell r="C296" t="str">
            <v>OTHER BENEFITS</v>
          </cell>
          <cell r="D296" t="str">
            <v>BENEFICIOS</v>
          </cell>
          <cell r="E296" t="str">
            <v>ACCS RECEIV PAYROLL</v>
          </cell>
          <cell r="F296" t="str">
            <v>Real Julio</v>
          </cell>
          <cell r="G296">
            <v>-762.63</v>
          </cell>
          <cell r="H296" t="str">
            <v>B000101220</v>
          </cell>
          <cell r="J296" t="str">
            <v>BI</v>
          </cell>
        </row>
        <row r="297">
          <cell r="A297" t="str">
            <v>ADMINISTRACION CUSIANA</v>
          </cell>
          <cell r="B297" t="str">
            <v>701105</v>
          </cell>
          <cell r="C297" t="str">
            <v>OTHER BENEFITS</v>
          </cell>
          <cell r="D297" t="str">
            <v>2004-7 BENEFICIOS</v>
          </cell>
          <cell r="E297" t="str">
            <v>A/R LONG TERM EMPLYE</v>
          </cell>
          <cell r="F297" t="str">
            <v>Real Julio</v>
          </cell>
          <cell r="G297">
            <v>21424.080000000002</v>
          </cell>
          <cell r="H297" t="str">
            <v>B000101220</v>
          </cell>
          <cell r="J297" t="str">
            <v>BI</v>
          </cell>
        </row>
        <row r="298">
          <cell r="A298" t="str">
            <v>ADMINISTRACION CUSIANA</v>
          </cell>
          <cell r="B298" t="str">
            <v>701105</v>
          </cell>
          <cell r="C298" t="str">
            <v>OTHER BENEFITS</v>
          </cell>
          <cell r="D298" t="str">
            <v>BENEFICIOS</v>
          </cell>
          <cell r="E298" t="str">
            <v>A/R LONG TERM EMPLYE</v>
          </cell>
          <cell r="F298" t="str">
            <v>Real Julio</v>
          </cell>
          <cell r="G298">
            <v>9810.7999999999993</v>
          </cell>
          <cell r="H298" t="str">
            <v>B000101220</v>
          </cell>
          <cell r="J298" t="str">
            <v>BI</v>
          </cell>
        </row>
        <row r="299">
          <cell r="A299" t="str">
            <v>ADMINISTRACION CUSIANA</v>
          </cell>
          <cell r="B299" t="str">
            <v>701105</v>
          </cell>
          <cell r="C299" t="str">
            <v>OTHER BENEFITS</v>
          </cell>
          <cell r="D299" t="str">
            <v>004-7 BENEFICIOS</v>
          </cell>
          <cell r="E299" t="str">
            <v>OTHER BENEFITS</v>
          </cell>
          <cell r="F299" t="str">
            <v>Real Agosto</v>
          </cell>
          <cell r="G299">
            <v>-3900.47</v>
          </cell>
          <cell r="H299" t="str">
            <v>B000101220</v>
          </cell>
          <cell r="J299" t="str">
            <v>BI</v>
          </cell>
        </row>
        <row r="300">
          <cell r="A300" t="str">
            <v>ADMINISTRACION CUSIANA</v>
          </cell>
          <cell r="B300" t="str">
            <v>701105</v>
          </cell>
          <cell r="C300" t="str">
            <v>OTHER BENEFITS</v>
          </cell>
          <cell r="D300" t="str">
            <v>ENEFICIOS</v>
          </cell>
          <cell r="E300" t="str">
            <v>OTHER BENEFITS</v>
          </cell>
          <cell r="F300" t="str">
            <v>Real Agosto</v>
          </cell>
          <cell r="G300">
            <v>-1539.9</v>
          </cell>
          <cell r="H300" t="str">
            <v>B000101220</v>
          </cell>
          <cell r="J300" t="str">
            <v>BI</v>
          </cell>
        </row>
        <row r="301">
          <cell r="A301" t="str">
            <v>ADMINISTRACION CUSIANA</v>
          </cell>
          <cell r="B301" t="str">
            <v>701105</v>
          </cell>
          <cell r="C301" t="str">
            <v>OTHER BENEFITS</v>
          </cell>
          <cell r="D301" t="str">
            <v>2004-8 BENEFICIOS</v>
          </cell>
          <cell r="E301" t="str">
            <v>ACCS RECEIV PAYROLL</v>
          </cell>
          <cell r="F301" t="str">
            <v>Real Agosto</v>
          </cell>
          <cell r="G301">
            <v>1770.95</v>
          </cell>
          <cell r="H301" t="str">
            <v>B000101220</v>
          </cell>
          <cell r="J301" t="str">
            <v>BI</v>
          </cell>
        </row>
        <row r="302">
          <cell r="A302" t="str">
            <v>ADMINISTRACION CUSIANA</v>
          </cell>
          <cell r="B302" t="str">
            <v>701105</v>
          </cell>
          <cell r="C302" t="str">
            <v>OTHER BENEFITS</v>
          </cell>
          <cell r="D302" t="str">
            <v>BENEFICIOS</v>
          </cell>
          <cell r="E302" t="str">
            <v>ACCS RECEIV PAYROLL</v>
          </cell>
          <cell r="F302" t="str">
            <v>Real Agosto</v>
          </cell>
          <cell r="G302">
            <v>9903.75</v>
          </cell>
          <cell r="H302" t="str">
            <v>B000101220</v>
          </cell>
          <cell r="J302" t="str">
            <v>BI</v>
          </cell>
        </row>
        <row r="303">
          <cell r="A303" t="str">
            <v>ADMINISTRACION CUSIANA</v>
          </cell>
          <cell r="B303" t="str">
            <v>701105</v>
          </cell>
          <cell r="C303" t="str">
            <v>OTHER BENEFITS</v>
          </cell>
          <cell r="D303" t="str">
            <v>004-7 BENEFICIOS</v>
          </cell>
          <cell r="E303" t="str">
            <v>SALARIES</v>
          </cell>
          <cell r="F303" t="str">
            <v>Real Agosto</v>
          </cell>
          <cell r="G303">
            <v>79.510000000000005</v>
          </cell>
          <cell r="H303" t="str">
            <v>B000101220</v>
          </cell>
          <cell r="J303" t="str">
            <v>BI</v>
          </cell>
        </row>
        <row r="304">
          <cell r="A304" t="str">
            <v>ADMINISTRACION CUSIANA</v>
          </cell>
          <cell r="B304" t="str">
            <v>701105</v>
          </cell>
          <cell r="C304" t="str">
            <v>OTHER BENEFITS</v>
          </cell>
          <cell r="D304" t="str">
            <v>ENEFICIOS</v>
          </cell>
          <cell r="E304" t="str">
            <v>SALARIES</v>
          </cell>
          <cell r="F304" t="str">
            <v>Real Agosto</v>
          </cell>
          <cell r="G304">
            <v>634.99</v>
          </cell>
          <cell r="H304" t="str">
            <v>B000101220</v>
          </cell>
          <cell r="J304" t="str">
            <v>BI</v>
          </cell>
        </row>
        <row r="305">
          <cell r="A305" t="str">
            <v>ADMINISTRACION CUSIANA</v>
          </cell>
          <cell r="B305" t="str">
            <v>701105</v>
          </cell>
          <cell r="C305" t="str">
            <v>OTHER BENEFITS</v>
          </cell>
          <cell r="D305" t="str">
            <v>NOMINA LOCAL</v>
          </cell>
          <cell r="E305" t="str">
            <v>SALARIES</v>
          </cell>
          <cell r="F305" t="str">
            <v>Real Agosto</v>
          </cell>
          <cell r="G305">
            <v>698.19</v>
          </cell>
          <cell r="H305" t="str">
            <v>B000101220</v>
          </cell>
          <cell r="J305" t="str">
            <v>BI</v>
          </cell>
        </row>
        <row r="306">
          <cell r="A306" t="str">
            <v>ADMINISTRACION CUSIANA</v>
          </cell>
          <cell r="B306" t="str">
            <v>701105</v>
          </cell>
          <cell r="C306" t="str">
            <v>OTHER BENEFITS</v>
          </cell>
          <cell r="D306" t="str">
            <v>RECLAS NOMINA 08</v>
          </cell>
          <cell r="E306" t="str">
            <v>MISCELLANEOUS TX EXP</v>
          </cell>
          <cell r="F306" t="str">
            <v>Real Agosto</v>
          </cell>
          <cell r="G306">
            <v>2109.54</v>
          </cell>
          <cell r="H306" t="str">
            <v>B000101220</v>
          </cell>
          <cell r="J306" t="str">
            <v>BI</v>
          </cell>
        </row>
        <row r="307">
          <cell r="A307" t="str">
            <v>ADMINISTRACION CUSIANA</v>
          </cell>
          <cell r="B307" t="str">
            <v>701105</v>
          </cell>
          <cell r="C307" t="str">
            <v>OTHER BENEFITS</v>
          </cell>
          <cell r="D307" t="str">
            <v>91902 120</v>
          </cell>
          <cell r="E307" t="str">
            <v>SALDO MIGRADO A SAP</v>
          </cell>
          <cell r="F307" t="str">
            <v>Acumulado a Junio</v>
          </cell>
          <cell r="G307">
            <v>105830.33</v>
          </cell>
          <cell r="H307" t="str">
            <v>B000101220</v>
          </cell>
          <cell r="J307" t="str">
            <v>NB</v>
          </cell>
        </row>
        <row r="308">
          <cell r="A308" t="str">
            <v>ADMINISTRACION CUSIANA</v>
          </cell>
          <cell r="B308" t="str">
            <v>704035</v>
          </cell>
          <cell r="C308" t="str">
            <v>TRAVEL 100% DEDUCTBL</v>
          </cell>
          <cell r="D308" t="str">
            <v>JUN 26-JUL 1/04 REUNION REAN EN ABERDEEN</v>
          </cell>
          <cell r="E308" t="str">
            <v>"RODRIGUEZ GONZALEZ, REINALDO"</v>
          </cell>
          <cell r="F308" t="str">
            <v>Real Julio</v>
          </cell>
          <cell r="G308">
            <v>1185</v>
          </cell>
          <cell r="H308" t="str">
            <v>B000101220</v>
          </cell>
          <cell r="J308" t="str">
            <v>BI</v>
          </cell>
        </row>
        <row r="309">
          <cell r="A309" t="str">
            <v>ADMINISTRACION CUSIANA</v>
          </cell>
          <cell r="B309" t="str">
            <v>704035</v>
          </cell>
          <cell r="C309" t="str">
            <v>TRAVEL 100% DEDUCTBL</v>
          </cell>
          <cell r="D309" t="str">
            <v>91902 200</v>
          </cell>
          <cell r="E309" t="str">
            <v>SALDO MIGRADO A SAP</v>
          </cell>
          <cell r="F309" t="str">
            <v>Acumulado a Junio</v>
          </cell>
          <cell r="G309">
            <v>35.450000000000003</v>
          </cell>
          <cell r="H309" t="str">
            <v>B000101220</v>
          </cell>
          <cell r="J309" t="str">
            <v>NB</v>
          </cell>
        </row>
        <row r="310">
          <cell r="A310" t="str">
            <v>ADMINISTRACION CUSIANA</v>
          </cell>
          <cell r="B310" t="str">
            <v>704050</v>
          </cell>
          <cell r="C310" t="str">
            <v>SEMINAR-TRAINING FEE</v>
          </cell>
          <cell r="D310" t="str">
            <v>JUN23-26/4 ALOJ, MONROY RICARDO</v>
          </cell>
          <cell r="E310" t="str">
            <v>SOCIEDAD HOTELERA CIEN INTER</v>
          </cell>
          <cell r="F310" t="str">
            <v>Real Julio</v>
          </cell>
          <cell r="G310">
            <v>177.26</v>
          </cell>
          <cell r="H310" t="str">
            <v>B000101220</v>
          </cell>
          <cell r="J310" t="str">
            <v>BI</v>
          </cell>
        </row>
        <row r="311">
          <cell r="A311" t="str">
            <v>ADMINISTRACION CUSIANA</v>
          </cell>
          <cell r="B311" t="str">
            <v>704050</v>
          </cell>
          <cell r="C311" t="str">
            <v>SEMINAR-TRAINING FEE</v>
          </cell>
          <cell r="D311" t="str">
            <v>JUN23-26/4 ALOJ, MONROY RICARDO</v>
          </cell>
          <cell r="E311" t="str">
            <v>SOCIEDAD HOTELERA CIEN INTER</v>
          </cell>
          <cell r="F311" t="str">
            <v>Real Julio</v>
          </cell>
          <cell r="G311">
            <v>36.67</v>
          </cell>
          <cell r="H311" t="str">
            <v>B000101220</v>
          </cell>
          <cell r="J311" t="str">
            <v>BI</v>
          </cell>
        </row>
        <row r="312">
          <cell r="A312" t="str">
            <v>ADMINISTRACION CUSIANA</v>
          </cell>
          <cell r="B312" t="str">
            <v>704050</v>
          </cell>
          <cell r="C312" t="str">
            <v>SEMINAR-TRAINING FEE</v>
          </cell>
          <cell r="D312" t="str">
            <v>JUN23-26/4 ALOJ, MONROY RICARDO</v>
          </cell>
          <cell r="E312" t="str">
            <v>SOCIEDAD HOTELERA CIEN INTER</v>
          </cell>
          <cell r="F312" t="str">
            <v>Real Julio</v>
          </cell>
          <cell r="G312">
            <v>2.2999999999999998</v>
          </cell>
          <cell r="H312" t="str">
            <v>B000101220</v>
          </cell>
          <cell r="J312" t="str">
            <v>BI</v>
          </cell>
        </row>
        <row r="313">
          <cell r="A313" t="str">
            <v>ADMINISTRACION CUSIANA</v>
          </cell>
          <cell r="B313" t="str">
            <v>704050</v>
          </cell>
          <cell r="C313" t="str">
            <v>SEMINAR-TRAINING FEE</v>
          </cell>
          <cell r="D313" t="str">
            <v>91902 222</v>
          </cell>
          <cell r="E313" t="str">
            <v>SALDO MIGRADO A SAP</v>
          </cell>
          <cell r="F313" t="str">
            <v>Acumulado a Junio</v>
          </cell>
          <cell r="G313">
            <v>58.17</v>
          </cell>
          <cell r="H313" t="str">
            <v>B000101220</v>
          </cell>
          <cell r="J313" t="str">
            <v>NB</v>
          </cell>
        </row>
        <row r="314">
          <cell r="A314" t="str">
            <v>ADMINISTRACION CUSIANA</v>
          </cell>
          <cell r="B314" t="str">
            <v>710002</v>
          </cell>
          <cell r="C314" t="str">
            <v>SECUR CONTR SERVICE</v>
          </cell>
          <cell r="D314" t="str">
            <v>MAY21-JUN20/04;VIGILANCIA CUS Y BA</v>
          </cell>
          <cell r="E314" t="str">
            <v>COLVISEG COLOMBIANA DE VIGILANCIA Y</v>
          </cell>
          <cell r="F314" t="str">
            <v>Real Julio</v>
          </cell>
          <cell r="G314">
            <v>83153.210000000006</v>
          </cell>
          <cell r="H314" t="str">
            <v>B000101220</v>
          </cell>
          <cell r="J314" t="str">
            <v>BI</v>
          </cell>
        </row>
        <row r="315">
          <cell r="A315" t="str">
            <v>ADMINISTRACION CUSIANA</v>
          </cell>
          <cell r="B315" t="str">
            <v>710002</v>
          </cell>
          <cell r="C315" t="str">
            <v>SECUR CONTR SERVICE</v>
          </cell>
          <cell r="D315" t="str">
            <v>MAY21-JUN20/04;VIGILANCIA CUS Y BA</v>
          </cell>
          <cell r="E315" t="str">
            <v>COLVISEG COLOMBIANA DE VIGILANCIA Y</v>
          </cell>
          <cell r="F315" t="str">
            <v>Real Julio</v>
          </cell>
          <cell r="G315">
            <v>10227.84</v>
          </cell>
          <cell r="H315" t="str">
            <v>B000101220</v>
          </cell>
          <cell r="J315" t="str">
            <v>BI</v>
          </cell>
        </row>
        <row r="316">
          <cell r="A316" t="str">
            <v>ADMINISTRACION CUSIANA</v>
          </cell>
          <cell r="B316" t="str">
            <v>710002</v>
          </cell>
          <cell r="C316" t="str">
            <v>SECUR CONTR SERVICE</v>
          </cell>
          <cell r="D316" t="str">
            <v>MAY26-JUN25/04;SERVIC VIGILANCIA ELECTRONICA</v>
          </cell>
          <cell r="E316" t="str">
            <v>DEFENCE SYSTEMS COLOMBIA S. A. DSC</v>
          </cell>
          <cell r="F316" t="str">
            <v>Real Julio</v>
          </cell>
          <cell r="G316">
            <v>10527.46</v>
          </cell>
          <cell r="H316" t="str">
            <v>B000101220</v>
          </cell>
          <cell r="J316" t="str">
            <v>BI</v>
          </cell>
        </row>
        <row r="317">
          <cell r="A317" t="str">
            <v>ADMINISTRACION CUSIANA</v>
          </cell>
          <cell r="B317" t="str">
            <v>710002</v>
          </cell>
          <cell r="C317" t="str">
            <v>SECUR CONTR SERVICE</v>
          </cell>
          <cell r="D317" t="str">
            <v>MAY26-JUN25/04;SERVIC VIGILANCIA ELECTRONICA</v>
          </cell>
          <cell r="E317" t="str">
            <v>DEFENCE SYSTEMS COLOMBIA S. A. DSC</v>
          </cell>
          <cell r="F317" t="str">
            <v>Real Julio</v>
          </cell>
          <cell r="G317">
            <v>2105.4899999999998</v>
          </cell>
          <cell r="H317" t="str">
            <v>B000101220</v>
          </cell>
          <cell r="J317" t="str">
            <v>BI</v>
          </cell>
        </row>
        <row r="318">
          <cell r="A318" t="str">
            <v>ADMINISTRACION CUSIANA</v>
          </cell>
          <cell r="B318" t="str">
            <v>710002</v>
          </cell>
          <cell r="C318" t="str">
            <v>SECUR CONTR SERVICE</v>
          </cell>
          <cell r="D318">
            <v>0</v>
          </cell>
          <cell r="E318" t="str">
            <v>GR/IR-THIRD PARTY</v>
          </cell>
          <cell r="F318" t="str">
            <v>Real Agosto</v>
          </cell>
          <cell r="G318">
            <v>-170.75</v>
          </cell>
          <cell r="H318" t="str">
            <v>B000101220</v>
          </cell>
          <cell r="J318" t="str">
            <v>BI</v>
          </cell>
        </row>
        <row r="319">
          <cell r="A319" t="str">
            <v>ADMINISTRACION CUSIANA</v>
          </cell>
          <cell r="B319" t="str">
            <v>710002</v>
          </cell>
          <cell r="C319" t="str">
            <v>SECUR CONTR SERVICE</v>
          </cell>
          <cell r="D319" t="str">
            <v>RECLASIFICACION KR 1900000161, DE IVA M2 A L3</v>
          </cell>
          <cell r="E319" t="str">
            <v>COLVISEG COLOMBIANA DE VIGILANCIA Y</v>
          </cell>
          <cell r="F319" t="str">
            <v>Real Agosto</v>
          </cell>
          <cell r="G319">
            <v>-83153.210000000006</v>
          </cell>
          <cell r="H319" t="str">
            <v>B000101220</v>
          </cell>
          <cell r="J319" t="str">
            <v>BI</v>
          </cell>
        </row>
        <row r="320">
          <cell r="A320" t="str">
            <v>ADMINISTRACION CUSIANA</v>
          </cell>
          <cell r="B320" t="str">
            <v>710002</v>
          </cell>
          <cell r="C320" t="str">
            <v>SECUR CONTR SERVICE</v>
          </cell>
          <cell r="D320" t="str">
            <v>RECLASIFICACION KR 1900000161, DE IVA M2 A L3</v>
          </cell>
          <cell r="E320" t="str">
            <v>COLVISEG COLOMBIANA DE VIGILANCIA Y</v>
          </cell>
          <cell r="F320" t="str">
            <v>Real Agosto</v>
          </cell>
          <cell r="G320">
            <v>-10227.84</v>
          </cell>
          <cell r="H320" t="str">
            <v>B000101220</v>
          </cell>
          <cell r="J320" t="str">
            <v>BI</v>
          </cell>
        </row>
        <row r="321">
          <cell r="A321" t="str">
            <v>ADMINISTRACION CUSIANA</v>
          </cell>
          <cell r="B321" t="str">
            <v>710002</v>
          </cell>
          <cell r="C321" t="str">
            <v>SECUR CONTR SERVICE</v>
          </cell>
          <cell r="D321" t="str">
            <v>RECLASIF  KR 1900000205 DE B000101220 A B000102129</v>
          </cell>
          <cell r="E321" t="str">
            <v>SECUR CONTR SERVICE</v>
          </cell>
          <cell r="F321" t="str">
            <v>Real Agosto</v>
          </cell>
          <cell r="G321">
            <v>-10527.46</v>
          </cell>
          <cell r="H321" t="str">
            <v>B000101220</v>
          </cell>
          <cell r="J321" t="str">
            <v>BI</v>
          </cell>
        </row>
        <row r="322">
          <cell r="A322" t="str">
            <v>ADMINISTRACION CUSIANA</v>
          </cell>
          <cell r="B322" t="str">
            <v>710002</v>
          </cell>
          <cell r="C322" t="str">
            <v>SECUR CONTR SERVICE</v>
          </cell>
          <cell r="D322" t="str">
            <v>RECLASIF  KR 1900000205 DE B000101238 A B000102137</v>
          </cell>
          <cell r="E322" t="str">
            <v>SECUR CONTR SERVICE</v>
          </cell>
          <cell r="F322" t="str">
            <v>Real Agosto</v>
          </cell>
          <cell r="G322">
            <v>-2105.4899999999998</v>
          </cell>
          <cell r="H322" t="str">
            <v>B000101220</v>
          </cell>
          <cell r="J322" t="str">
            <v>BI</v>
          </cell>
        </row>
        <row r="323">
          <cell r="A323" t="str">
            <v>ADMINISTRACION CUSIANA</v>
          </cell>
          <cell r="B323" t="str">
            <v>710002</v>
          </cell>
          <cell r="C323" t="str">
            <v>SECUR CONTR SERVICE</v>
          </cell>
          <cell r="D323" t="str">
            <v>PERIODO SEPTIEMBRE DE 2004</v>
          </cell>
          <cell r="E323" t="str">
            <v>GR/IR-THIRD PARTY</v>
          </cell>
          <cell r="F323" t="str">
            <v>Real Agosto</v>
          </cell>
          <cell r="G323">
            <v>-3965.97</v>
          </cell>
          <cell r="H323" t="str">
            <v>B000101220</v>
          </cell>
          <cell r="J323" t="str">
            <v>BI</v>
          </cell>
        </row>
        <row r="324">
          <cell r="A324" t="str">
            <v>ADMINISTRACION CUSIANA</v>
          </cell>
          <cell r="B324" t="str">
            <v>710002</v>
          </cell>
          <cell r="C324" t="str">
            <v>SECUR CONTR SERVICE</v>
          </cell>
          <cell r="D324">
            <v>0</v>
          </cell>
          <cell r="E324" t="str">
            <v>GR/IR-THIRD PARTY</v>
          </cell>
          <cell r="F324" t="str">
            <v>Real Agosto</v>
          </cell>
          <cell r="G324">
            <v>3893.42</v>
          </cell>
          <cell r="H324" t="str">
            <v>B000101220</v>
          </cell>
          <cell r="J324" t="str">
            <v>BI</v>
          </cell>
        </row>
        <row r="325">
          <cell r="A325" t="str">
            <v>ADMINISTRACION CUSIANA</v>
          </cell>
          <cell r="B325" t="str">
            <v>710002</v>
          </cell>
          <cell r="C325" t="str">
            <v>SECUR CONTR SERVICE</v>
          </cell>
          <cell r="D325" t="str">
            <v>MAY21-JUN20/4, VIGLANCIA CUS Y BA</v>
          </cell>
          <cell r="E325" t="str">
            <v>COLVISEG COLOMBIANA DE VIGILANCIA Y</v>
          </cell>
          <cell r="F325" t="str">
            <v>Real Agosto</v>
          </cell>
          <cell r="G325">
            <v>83153.210000000006</v>
          </cell>
          <cell r="H325" t="str">
            <v>B000101220</v>
          </cell>
          <cell r="J325" t="str">
            <v>BI</v>
          </cell>
        </row>
        <row r="326">
          <cell r="A326" t="str">
            <v>ADMINISTRACION CUSIANA</v>
          </cell>
          <cell r="B326" t="str">
            <v>710002</v>
          </cell>
          <cell r="C326" t="str">
            <v>SECUR CONTR SERVICE</v>
          </cell>
          <cell r="D326" t="str">
            <v>MAY21-JUN20/4, VIGLANCIA CUS Y BA</v>
          </cell>
          <cell r="E326" t="str">
            <v>COLVISEG COLOMBIANA DE VIGILANCIA Y</v>
          </cell>
          <cell r="F326" t="str">
            <v>Real Agosto</v>
          </cell>
          <cell r="G326">
            <v>10227.84</v>
          </cell>
          <cell r="H326" t="str">
            <v>B000101220</v>
          </cell>
          <cell r="J326" t="str">
            <v>BI</v>
          </cell>
        </row>
        <row r="327">
          <cell r="A327" t="str">
            <v>ADMINISTRACION CUSIANA</v>
          </cell>
          <cell r="B327" t="str">
            <v>710002</v>
          </cell>
          <cell r="C327" t="str">
            <v>SECUR CONTR SERVICE</v>
          </cell>
          <cell r="D327">
            <v>0</v>
          </cell>
          <cell r="E327" t="str">
            <v>GR/IR-THIRD PARTY</v>
          </cell>
          <cell r="F327" t="str">
            <v>Real Agosto</v>
          </cell>
          <cell r="G327">
            <v>3965.97</v>
          </cell>
          <cell r="H327" t="str">
            <v>B000101220</v>
          </cell>
          <cell r="J327" t="str">
            <v>BI</v>
          </cell>
        </row>
        <row r="328">
          <cell r="A328" t="str">
            <v>ADMINISTRACION CUSIANA</v>
          </cell>
          <cell r="B328" t="str">
            <v>711030</v>
          </cell>
          <cell r="C328" t="str">
            <v>OTHER PROF SERVICES</v>
          </cell>
          <cell r="D328" t="str">
            <v>91918 362</v>
          </cell>
          <cell r="E328" t="str">
            <v>SALDO MIGRADO A SAP</v>
          </cell>
          <cell r="F328" t="str">
            <v>Acumulado a Junio</v>
          </cell>
          <cell r="G328">
            <v>59741.63</v>
          </cell>
          <cell r="H328" t="str">
            <v>B000101220</v>
          </cell>
          <cell r="J328" t="str">
            <v>NB</v>
          </cell>
        </row>
        <row r="329">
          <cell r="A329" t="str">
            <v>ADMINISTRACION CUSIANA</v>
          </cell>
          <cell r="B329" t="str">
            <v>712000</v>
          </cell>
          <cell r="C329" t="str">
            <v>TEMPORARY HELP</v>
          </cell>
          <cell r="D329" t="str">
            <v>91903 190</v>
          </cell>
          <cell r="E329" t="str">
            <v>SALDO MIGRADO A SAP</v>
          </cell>
          <cell r="F329" t="str">
            <v>Acumulado a Junio</v>
          </cell>
          <cell r="G329">
            <v>350.03</v>
          </cell>
          <cell r="H329" t="str">
            <v>B000101220</v>
          </cell>
          <cell r="J329" t="str">
            <v>NB</v>
          </cell>
        </row>
        <row r="330">
          <cell r="A330" t="str">
            <v>ADMINISTRACION CUSIANA</v>
          </cell>
          <cell r="B330" t="str">
            <v>712025</v>
          </cell>
          <cell r="C330" t="str">
            <v>OTHER SPECIALIZED SV</v>
          </cell>
          <cell r="D330" t="str">
            <v>91912 366</v>
          </cell>
          <cell r="E330" t="str">
            <v>SALDO MIGRADO A SAP</v>
          </cell>
          <cell r="F330" t="str">
            <v>Acumulado a Junio</v>
          </cell>
          <cell r="G330">
            <v>2058.63</v>
          </cell>
          <cell r="H330" t="str">
            <v>B000101220</v>
          </cell>
          <cell r="J330" t="str">
            <v>NB</v>
          </cell>
        </row>
        <row r="331">
          <cell r="A331" t="str">
            <v>ADMINISTRACION CUSIANA</v>
          </cell>
          <cell r="B331" t="str">
            <v>712025</v>
          </cell>
          <cell r="C331" t="str">
            <v>OTHER SPECIALIZED SV</v>
          </cell>
          <cell r="D331" t="str">
            <v>91918 366</v>
          </cell>
          <cell r="E331" t="str">
            <v>SALDO MIGRADO A SAP</v>
          </cell>
          <cell r="F331" t="str">
            <v>Acumulado a Junio</v>
          </cell>
          <cell r="G331">
            <v>1368.29</v>
          </cell>
          <cell r="H331" t="str">
            <v>B000101220</v>
          </cell>
          <cell r="J331" t="str">
            <v>NB</v>
          </cell>
        </row>
        <row r="332">
          <cell r="A332" t="str">
            <v>ADMINISTRACION CUSIANA</v>
          </cell>
          <cell r="B332" t="str">
            <v>712126</v>
          </cell>
          <cell r="C332" t="str">
            <v>TECH SERV PUNC CONTR</v>
          </cell>
          <cell r="D332" t="str">
            <v>DIC1-15-03 TRANS PUERTO/AEROP CASANARE</v>
          </cell>
          <cell r="E332" t="str">
            <v>CONSORCIO MOS</v>
          </cell>
          <cell r="F332" t="str">
            <v>Real Julio</v>
          </cell>
          <cell r="G332">
            <v>-25.54</v>
          </cell>
          <cell r="H332" t="str">
            <v>B000101220</v>
          </cell>
          <cell r="J332" t="str">
            <v>BI</v>
          </cell>
        </row>
        <row r="333">
          <cell r="A333" t="str">
            <v>ADMINISTRACION CUSIANA</v>
          </cell>
          <cell r="B333" t="str">
            <v>712126</v>
          </cell>
          <cell r="C333" t="str">
            <v>TECH SERV PUNC CONTR</v>
          </cell>
          <cell r="D333">
            <v>0</v>
          </cell>
          <cell r="E333" t="str">
            <v>GR/IR-THIRD PARTY</v>
          </cell>
          <cell r="F333" t="str">
            <v>Real Julio</v>
          </cell>
          <cell r="G333">
            <v>-1625.42</v>
          </cell>
          <cell r="H333" t="str">
            <v>B000101220</v>
          </cell>
          <cell r="J333" t="str">
            <v>BI</v>
          </cell>
        </row>
        <row r="334">
          <cell r="A334" t="str">
            <v>ADMINISTRACION CUSIANA</v>
          </cell>
          <cell r="B334" t="str">
            <v>712126</v>
          </cell>
          <cell r="C334" t="str">
            <v>TECH SERV PUNC CONTR</v>
          </cell>
          <cell r="D334" t="str">
            <v>0404.SERVICIO FUMIGACION CONTROL VECTORES</v>
          </cell>
          <cell r="E334" t="str">
            <v>RATIVA GOMEZ JULIO ALFREDO</v>
          </cell>
          <cell r="F334" t="str">
            <v>Real Julio</v>
          </cell>
          <cell r="G334">
            <v>196.37</v>
          </cell>
          <cell r="H334" t="str">
            <v>B000101220</v>
          </cell>
          <cell r="J334" t="str">
            <v>BI</v>
          </cell>
        </row>
        <row r="335">
          <cell r="A335" t="str">
            <v>ADMINISTRACION CUSIANA</v>
          </cell>
          <cell r="B335" t="str">
            <v>712126</v>
          </cell>
          <cell r="C335" t="str">
            <v>TECH SERV PUNC CONTR</v>
          </cell>
          <cell r="D335" t="str">
            <v>0405.CONSTRUCCION OBRAS CIVILES</v>
          </cell>
          <cell r="E335" t="str">
            <v>ADECC ASOC. DE EMPRESAS.CONSTRUC.CU</v>
          </cell>
          <cell r="F335" t="str">
            <v>Real Julio</v>
          </cell>
          <cell r="G335">
            <v>7184.24</v>
          </cell>
          <cell r="H335" t="str">
            <v>B000101220</v>
          </cell>
          <cell r="J335" t="str">
            <v>BI</v>
          </cell>
        </row>
        <row r="336">
          <cell r="A336" t="str">
            <v>ADMINISTRACION CUSIANA</v>
          </cell>
          <cell r="B336" t="str">
            <v>712126</v>
          </cell>
          <cell r="C336" t="str">
            <v>TECH SERV PUNC CONTR</v>
          </cell>
          <cell r="D336" t="str">
            <v>0405.CONSTRUCCION OBRAS CIVILES</v>
          </cell>
          <cell r="E336" t="str">
            <v>ADECC ASOC. DE EMPRESAS.CONSTRUC.CU</v>
          </cell>
          <cell r="F336" t="str">
            <v>Real Julio</v>
          </cell>
          <cell r="G336">
            <v>276.38</v>
          </cell>
          <cell r="H336" t="str">
            <v>B000101220</v>
          </cell>
          <cell r="J336" t="str">
            <v>BI</v>
          </cell>
        </row>
        <row r="337">
          <cell r="A337" t="str">
            <v>ADMINISTRACION CUSIANA</v>
          </cell>
          <cell r="B337" t="str">
            <v>712126</v>
          </cell>
          <cell r="C337" t="str">
            <v>TECH SERV PUNC CONTR</v>
          </cell>
          <cell r="D337" t="str">
            <v>DIC1-15-03 TRANS PUERTO/AEROP CASANARE</v>
          </cell>
          <cell r="E337" t="str">
            <v>CONSORCIO MOS</v>
          </cell>
          <cell r="F337" t="str">
            <v>Real Julio</v>
          </cell>
          <cell r="G337">
            <v>25.54</v>
          </cell>
          <cell r="H337" t="str">
            <v>B000101220</v>
          </cell>
          <cell r="J337" t="str">
            <v>BI</v>
          </cell>
        </row>
        <row r="338">
          <cell r="A338" t="str">
            <v>ADMINISTRACION CUSIANA</v>
          </cell>
          <cell r="B338" t="str">
            <v>712126</v>
          </cell>
          <cell r="C338" t="str">
            <v>TECH SERV PUNC CONTR</v>
          </cell>
          <cell r="D338" t="str">
            <v>DIC1-15-03 TRANS PUERTO/AEROP CASANARE</v>
          </cell>
          <cell r="E338" t="str">
            <v>CONSORCIO MOS</v>
          </cell>
          <cell r="F338" t="str">
            <v>Real Julio</v>
          </cell>
          <cell r="G338">
            <v>25.54</v>
          </cell>
          <cell r="H338" t="str">
            <v>B000101220</v>
          </cell>
          <cell r="J338" t="str">
            <v>BI</v>
          </cell>
        </row>
        <row r="339">
          <cell r="A339" t="str">
            <v>ADMINISTRACION CUSIANA</v>
          </cell>
          <cell r="B339" t="str">
            <v>712126</v>
          </cell>
          <cell r="C339" t="str">
            <v>TECH SERV PUNC CONTR</v>
          </cell>
          <cell r="D339">
            <v>0</v>
          </cell>
          <cell r="E339" t="str">
            <v>GR/IR-THIRD PARTY</v>
          </cell>
          <cell r="F339" t="str">
            <v>Real Julio</v>
          </cell>
          <cell r="G339">
            <v>1625.42</v>
          </cell>
          <cell r="H339" t="str">
            <v>B000101220</v>
          </cell>
          <cell r="J339" t="str">
            <v>BI</v>
          </cell>
        </row>
        <row r="340">
          <cell r="A340" t="str">
            <v>ADMINISTRACION CUSIANA</v>
          </cell>
          <cell r="B340" t="str">
            <v>712126</v>
          </cell>
          <cell r="C340" t="str">
            <v>TECH SERV PUNC CONTR</v>
          </cell>
          <cell r="D340" t="str">
            <v>FEB/04 TRANSP. DE PUERTOS Y AEROPUERTOS AL CASANAR</v>
          </cell>
          <cell r="E340" t="str">
            <v>CONSORCIO MOS</v>
          </cell>
          <cell r="F340" t="str">
            <v>Real Julio</v>
          </cell>
          <cell r="G340">
            <v>57.26</v>
          </cell>
          <cell r="H340" t="str">
            <v>B000101220</v>
          </cell>
          <cell r="J340" t="str">
            <v>BI</v>
          </cell>
        </row>
        <row r="341">
          <cell r="A341" t="str">
            <v>ADMINISTRACION CUSIANA</v>
          </cell>
          <cell r="B341" t="str">
            <v>712126</v>
          </cell>
          <cell r="C341" t="str">
            <v>TECH SERV PUNC CONTR</v>
          </cell>
          <cell r="D341" t="str">
            <v>MAY/04 TRANS.TERRESTRE DE PUERTOS Y AERO. A CASANA</v>
          </cell>
          <cell r="E341" t="str">
            <v>CONSORCIO MOS</v>
          </cell>
          <cell r="F341" t="str">
            <v>Real Julio</v>
          </cell>
          <cell r="G341">
            <v>18.16</v>
          </cell>
          <cell r="H341" t="str">
            <v>B000101220</v>
          </cell>
          <cell r="J341" t="str">
            <v>BI</v>
          </cell>
        </row>
        <row r="342">
          <cell r="A342" t="str">
            <v>ADMINISTRACION CUSIANA</v>
          </cell>
          <cell r="B342" t="str">
            <v>712126</v>
          </cell>
          <cell r="C342" t="str">
            <v>TECH SERV PUNC CONTR</v>
          </cell>
          <cell r="D342" t="str">
            <v>JUN04.SUMINISTRO DE MATERIALES</v>
          </cell>
          <cell r="E342" t="str">
            <v>AIRE CARIBE LTDA</v>
          </cell>
          <cell r="F342" t="str">
            <v>Real Julio</v>
          </cell>
          <cell r="G342">
            <v>661.09</v>
          </cell>
          <cell r="H342" t="str">
            <v>B000101220</v>
          </cell>
          <cell r="J342" t="str">
            <v>BI</v>
          </cell>
        </row>
        <row r="343">
          <cell r="A343" t="str">
            <v>ADMINISTRACION CUSIANA</v>
          </cell>
          <cell r="B343" t="str">
            <v>712126</v>
          </cell>
          <cell r="C343" t="str">
            <v>TECH SERV PUNC CONTR</v>
          </cell>
          <cell r="D343" t="str">
            <v>MAY 15-16/04 RECREACION CPFS BINGO SHOW DE SAMBA</v>
          </cell>
          <cell r="E343" t="str">
            <v>LOPEZ PEÑA LILIANA</v>
          </cell>
          <cell r="F343" t="str">
            <v>Real Julio</v>
          </cell>
          <cell r="G343">
            <v>474.79</v>
          </cell>
          <cell r="H343" t="str">
            <v>B000101220</v>
          </cell>
          <cell r="J343" t="str">
            <v>BI</v>
          </cell>
        </row>
        <row r="344">
          <cell r="A344" t="str">
            <v>ADMINISTRACION CUSIANA</v>
          </cell>
          <cell r="B344" t="str">
            <v>712126</v>
          </cell>
          <cell r="C344" t="str">
            <v>TECH SERV PUNC CONTR</v>
          </cell>
          <cell r="D344" t="str">
            <v>JUL04.SUMINISTRO DE MATERIALES MANTO ELECTRICO</v>
          </cell>
          <cell r="E344" t="str">
            <v>BIO-ENERGIAS LTDA.</v>
          </cell>
          <cell r="F344" t="str">
            <v>Real Julio</v>
          </cell>
          <cell r="G344">
            <v>1916.54</v>
          </cell>
          <cell r="H344" t="str">
            <v>B000101220</v>
          </cell>
          <cell r="J344" t="str">
            <v>BI</v>
          </cell>
        </row>
        <row r="345">
          <cell r="A345" t="str">
            <v>ADMINISTRACION CUSIANA</v>
          </cell>
          <cell r="B345" t="str">
            <v>712126</v>
          </cell>
          <cell r="C345" t="str">
            <v>TECH SERV PUNC CONTR</v>
          </cell>
          <cell r="D345" t="str">
            <v>JUL04.MANTENIMIENTO ELECTRICO LAMPARAS ILUMINAC.</v>
          </cell>
          <cell r="E345" t="str">
            <v>BIO-ENERGIAS LTDA.</v>
          </cell>
          <cell r="F345" t="str">
            <v>Real Julio</v>
          </cell>
          <cell r="G345">
            <v>2530.92</v>
          </cell>
          <cell r="H345" t="str">
            <v>B000101220</v>
          </cell>
          <cell r="J345" t="str">
            <v>BI</v>
          </cell>
        </row>
        <row r="346">
          <cell r="A346" t="str">
            <v>ADMINISTRACION CUSIANA</v>
          </cell>
          <cell r="B346" t="str">
            <v>712126</v>
          </cell>
          <cell r="C346" t="str">
            <v>TECH SERV PUNC CONTR</v>
          </cell>
          <cell r="D346" t="str">
            <v>JUL02.INSTALACION DE EXTRACTORES EN BAÑOS</v>
          </cell>
          <cell r="E346" t="str">
            <v>LOPEZ ALTAMIRANDA, BERNARDO</v>
          </cell>
          <cell r="F346" t="str">
            <v>Real Julio</v>
          </cell>
          <cell r="G346">
            <v>2647.11</v>
          </cell>
          <cell r="H346" t="str">
            <v>B000101220</v>
          </cell>
          <cell r="J346" t="str">
            <v>BI</v>
          </cell>
        </row>
        <row r="347">
          <cell r="A347" t="str">
            <v>ADMINISTRACION CUSIANA</v>
          </cell>
          <cell r="B347" t="str">
            <v>712126</v>
          </cell>
          <cell r="C347" t="str">
            <v>TECH SERV PUNC CONTR</v>
          </cell>
          <cell r="D347" t="str">
            <v>JUN04.SERVICIO SEÑAL SATEL.FOTOCOPIADO,MANTO FAX,V</v>
          </cell>
          <cell r="E347" t="str">
            <v>SAL&amp;COM S.A</v>
          </cell>
          <cell r="F347" t="str">
            <v>Real Julio</v>
          </cell>
          <cell r="G347">
            <v>1785.78</v>
          </cell>
          <cell r="H347" t="str">
            <v>B000101220</v>
          </cell>
          <cell r="J347" t="str">
            <v>BI</v>
          </cell>
        </row>
        <row r="348">
          <cell r="A348" t="str">
            <v>ADMINISTRACION CUSIANA</v>
          </cell>
          <cell r="B348" t="str">
            <v>712126</v>
          </cell>
          <cell r="C348" t="str">
            <v>TECH SERV PUNC CONTR</v>
          </cell>
          <cell r="D348">
            <v>0</v>
          </cell>
          <cell r="E348" t="str">
            <v>GR/IR-THIRD PARTY</v>
          </cell>
          <cell r="F348" t="str">
            <v>Real Julio</v>
          </cell>
          <cell r="G348">
            <v>518.28</v>
          </cell>
          <cell r="H348" t="str">
            <v>B000101220</v>
          </cell>
          <cell r="J348" t="str">
            <v>BI</v>
          </cell>
        </row>
        <row r="349">
          <cell r="A349" t="str">
            <v>ADMINISTRACION CUSIANA</v>
          </cell>
          <cell r="B349" t="str">
            <v>712126</v>
          </cell>
          <cell r="C349" t="str">
            <v>TECH SERV PUNC CONTR</v>
          </cell>
          <cell r="D349">
            <v>0</v>
          </cell>
          <cell r="E349" t="str">
            <v>GR/IR-THIRD PARTY</v>
          </cell>
          <cell r="F349" t="str">
            <v>Real Julio</v>
          </cell>
          <cell r="G349">
            <v>1277.21</v>
          </cell>
          <cell r="H349" t="str">
            <v>B000101220</v>
          </cell>
          <cell r="J349" t="str">
            <v>BI</v>
          </cell>
        </row>
        <row r="350">
          <cell r="A350" t="str">
            <v>ADMINISTRACION CUSIANA</v>
          </cell>
          <cell r="B350" t="str">
            <v>712126</v>
          </cell>
          <cell r="C350" t="str">
            <v>TECH SERV PUNC CONTR</v>
          </cell>
          <cell r="D350">
            <v>0</v>
          </cell>
          <cell r="E350" t="str">
            <v>GR/IR-THIRD PARTY</v>
          </cell>
          <cell r="F350" t="str">
            <v>Real Julio</v>
          </cell>
          <cell r="G350">
            <v>1591.56</v>
          </cell>
          <cell r="H350" t="str">
            <v>B000101220</v>
          </cell>
          <cell r="J350" t="str">
            <v>BI</v>
          </cell>
        </row>
        <row r="351">
          <cell r="A351" t="str">
            <v>ADMINISTRACION CUSIANA</v>
          </cell>
          <cell r="B351" t="str">
            <v>712126</v>
          </cell>
          <cell r="C351" t="str">
            <v>TECH SERV PUNC CONTR</v>
          </cell>
          <cell r="D351">
            <v>0</v>
          </cell>
          <cell r="E351" t="str">
            <v>GR/IR-THIRD PARTY</v>
          </cell>
          <cell r="F351" t="str">
            <v>Real Julio</v>
          </cell>
          <cell r="G351">
            <v>266.42</v>
          </cell>
          <cell r="H351" t="str">
            <v>B000101220</v>
          </cell>
          <cell r="J351" t="str">
            <v>BI</v>
          </cell>
        </row>
        <row r="352">
          <cell r="A352" t="str">
            <v>ADMINISTRACION CUSIANA</v>
          </cell>
          <cell r="B352" t="str">
            <v>712126</v>
          </cell>
          <cell r="C352" t="str">
            <v>TECH SERV PUNC CONTR</v>
          </cell>
          <cell r="D352" t="str">
            <v>JUL04.MANTENIMIENTO ELECTRICO LAMPARAS ILUMINAC.</v>
          </cell>
          <cell r="E352" t="str">
            <v>BIO-ENERGIAS LTDA.</v>
          </cell>
          <cell r="F352" t="str">
            <v>Real Agosto</v>
          </cell>
          <cell r="G352">
            <v>-2530.92</v>
          </cell>
          <cell r="H352" t="str">
            <v>B000101220</v>
          </cell>
          <cell r="J352" t="str">
            <v>BI</v>
          </cell>
        </row>
        <row r="353">
          <cell r="A353" t="str">
            <v>ADMINISTRACION CUSIANA</v>
          </cell>
          <cell r="B353" t="str">
            <v>712126</v>
          </cell>
          <cell r="C353" t="str">
            <v>TECH SERV PUNC CONTR</v>
          </cell>
          <cell r="D353" t="str">
            <v>JUL04.SUMINISTRO DE MATERIALES MANTO ELECTRICO</v>
          </cell>
          <cell r="E353" t="str">
            <v>BIO-ENERGIAS LTDA.</v>
          </cell>
          <cell r="F353" t="str">
            <v>Real Agosto</v>
          </cell>
          <cell r="G353">
            <v>-1916.54</v>
          </cell>
          <cell r="H353" t="str">
            <v>B000101220</v>
          </cell>
          <cell r="J353" t="str">
            <v>BI</v>
          </cell>
        </row>
        <row r="354">
          <cell r="A354" t="str">
            <v>ADMINISTRACION CUSIANA</v>
          </cell>
          <cell r="B354" t="str">
            <v>712126</v>
          </cell>
          <cell r="C354" t="str">
            <v>TECH SERV PUNC CONTR</v>
          </cell>
          <cell r="D354" t="str">
            <v>JUL02.INSTALACION DE EXTRACTORES EN BAÑOS</v>
          </cell>
          <cell r="E354" t="str">
            <v>LOPEZ ALTAMIRANDA, BERNARDO</v>
          </cell>
          <cell r="F354" t="str">
            <v>Real Agosto</v>
          </cell>
          <cell r="G354">
            <v>-2647.11</v>
          </cell>
          <cell r="H354" t="str">
            <v>B000101220</v>
          </cell>
          <cell r="J354" t="str">
            <v>BI</v>
          </cell>
        </row>
        <row r="355">
          <cell r="A355" t="str">
            <v>ADMINISTRACION CUSIANA</v>
          </cell>
          <cell r="B355" t="str">
            <v>712126</v>
          </cell>
          <cell r="C355" t="str">
            <v>TECH SERV PUNC CONTR</v>
          </cell>
          <cell r="D355" t="str">
            <v>JUN04.SUMINISTRO DE MATERIALES</v>
          </cell>
          <cell r="E355" t="str">
            <v>AIRE CARIBE LTDA</v>
          </cell>
          <cell r="F355" t="str">
            <v>Real Agosto</v>
          </cell>
          <cell r="G355">
            <v>-661.09</v>
          </cell>
          <cell r="H355" t="str">
            <v>B000101220</v>
          </cell>
          <cell r="J355" t="str">
            <v>BI</v>
          </cell>
        </row>
        <row r="356">
          <cell r="A356" t="str">
            <v>ADMINISTRACION CUSIANA</v>
          </cell>
          <cell r="B356" t="str">
            <v>712126</v>
          </cell>
          <cell r="C356" t="str">
            <v>TECH SERV PUNC CONTR</v>
          </cell>
          <cell r="D356" t="str">
            <v>JUN04.SUMINISTRO DE MATERIALES</v>
          </cell>
          <cell r="E356" t="str">
            <v>AIRE CARIBE LTDA</v>
          </cell>
          <cell r="F356" t="str">
            <v>Real Agosto</v>
          </cell>
          <cell r="G356">
            <v>-661.09</v>
          </cell>
          <cell r="H356" t="str">
            <v>B000101220</v>
          </cell>
          <cell r="J356" t="str">
            <v>BI</v>
          </cell>
        </row>
        <row r="357">
          <cell r="A357" t="str">
            <v>ADMINISTRACION CUSIANA</v>
          </cell>
          <cell r="B357" t="str">
            <v>712126</v>
          </cell>
          <cell r="C357" t="str">
            <v>TECH SERV PUNC CONTR</v>
          </cell>
          <cell r="D357" t="str">
            <v>JUN04.SERVICIO SEÑAL SATEL.FOTOCOPIADO,MANTO FAX,V</v>
          </cell>
          <cell r="E357" t="str">
            <v>SAL&amp;COM S.A</v>
          </cell>
          <cell r="F357" t="str">
            <v>Real Agosto</v>
          </cell>
          <cell r="G357">
            <v>-1785.78</v>
          </cell>
          <cell r="H357" t="str">
            <v>B000101220</v>
          </cell>
          <cell r="J357" t="str">
            <v>BI</v>
          </cell>
        </row>
        <row r="358">
          <cell r="A358" t="str">
            <v>ADMINISTRACION CUSIANA</v>
          </cell>
          <cell r="B358" t="str">
            <v>712126</v>
          </cell>
          <cell r="C358" t="str">
            <v>TECH SERV PUNC CONTR</v>
          </cell>
          <cell r="D358">
            <v>0</v>
          </cell>
          <cell r="E358" t="str">
            <v>GR/IR-THIRD PARTY</v>
          </cell>
          <cell r="F358" t="str">
            <v>Real Agosto</v>
          </cell>
          <cell r="G358">
            <v>-170.59</v>
          </cell>
          <cell r="H358" t="str">
            <v>B000101220</v>
          </cell>
          <cell r="J358" t="str">
            <v>BI</v>
          </cell>
        </row>
        <row r="359">
          <cell r="A359" t="str">
            <v>ADMINISTRACION CUSIANA</v>
          </cell>
          <cell r="B359" t="str">
            <v>712126</v>
          </cell>
          <cell r="C359" t="str">
            <v>TECH SERV PUNC CONTR</v>
          </cell>
          <cell r="D359">
            <v>0</v>
          </cell>
          <cell r="E359" t="str">
            <v>GR/IR-THIRD PARTY</v>
          </cell>
          <cell r="F359" t="str">
            <v>Real Agosto</v>
          </cell>
          <cell r="G359">
            <v>-356.5</v>
          </cell>
          <cell r="H359" t="str">
            <v>B000101220</v>
          </cell>
          <cell r="J359" t="str">
            <v>BI</v>
          </cell>
        </row>
        <row r="360">
          <cell r="A360" t="str">
            <v>ADMINISTRACION CUSIANA</v>
          </cell>
          <cell r="B360" t="str">
            <v>712126</v>
          </cell>
          <cell r="C360" t="str">
            <v>TECH SERV PUNC CONTR</v>
          </cell>
          <cell r="D360">
            <v>0</v>
          </cell>
          <cell r="E360" t="str">
            <v>GR/IR-THIRD PARTY</v>
          </cell>
          <cell r="F360" t="str">
            <v>Real Agosto</v>
          </cell>
          <cell r="G360">
            <v>-727.9</v>
          </cell>
          <cell r="H360" t="str">
            <v>B000101220</v>
          </cell>
          <cell r="J360" t="str">
            <v>BI</v>
          </cell>
        </row>
        <row r="361">
          <cell r="A361" t="str">
            <v>ADMINISTRACION CUSIANA</v>
          </cell>
          <cell r="B361" t="str">
            <v>712126</v>
          </cell>
          <cell r="C361" t="str">
            <v>TECH SERV PUNC CONTR</v>
          </cell>
          <cell r="D361">
            <v>0</v>
          </cell>
          <cell r="E361" t="str">
            <v>GR/IR-THIRD PARTY</v>
          </cell>
          <cell r="F361" t="str">
            <v>Real Agosto</v>
          </cell>
          <cell r="G361">
            <v>-210.11</v>
          </cell>
          <cell r="H361" t="str">
            <v>B000101220</v>
          </cell>
          <cell r="J361" t="str">
            <v>BI</v>
          </cell>
        </row>
        <row r="362">
          <cell r="A362" t="str">
            <v>ADMINISTRACION CUSIANA</v>
          </cell>
          <cell r="B362" t="str">
            <v>712126</v>
          </cell>
          <cell r="C362" t="str">
            <v>TECH SERV PUNC CONTR</v>
          </cell>
          <cell r="D362" t="str">
            <v>JUN04.SUMINISTRO DE MATERIALES</v>
          </cell>
          <cell r="E362" t="str">
            <v>AIRE CARIBE LTDA</v>
          </cell>
          <cell r="F362" t="str">
            <v>Real Agosto</v>
          </cell>
          <cell r="G362">
            <v>661.09</v>
          </cell>
          <cell r="H362" t="str">
            <v>B000101220</v>
          </cell>
          <cell r="J362" t="str">
            <v>BI</v>
          </cell>
        </row>
        <row r="363">
          <cell r="A363" t="str">
            <v>ADMINISTRACION CUSIANA</v>
          </cell>
          <cell r="B363" t="str">
            <v>712126</v>
          </cell>
          <cell r="C363" t="str">
            <v>TECH SERV PUNC CONTR</v>
          </cell>
          <cell r="D363">
            <v>0</v>
          </cell>
          <cell r="E363" t="str">
            <v>GR/IR-THIRD PARTY</v>
          </cell>
          <cell r="F363" t="str">
            <v>Real Agosto</v>
          </cell>
          <cell r="G363">
            <v>170.54</v>
          </cell>
          <cell r="H363" t="str">
            <v>B000101220</v>
          </cell>
          <cell r="J363" t="str">
            <v>BI</v>
          </cell>
        </row>
        <row r="364">
          <cell r="A364" t="str">
            <v>ADMINISTRACION CUSIANA</v>
          </cell>
          <cell r="B364" t="str">
            <v>712126</v>
          </cell>
          <cell r="C364" t="str">
            <v>TECH SERV PUNC CONTR</v>
          </cell>
          <cell r="D364">
            <v>0</v>
          </cell>
          <cell r="E364" t="str">
            <v>GR/IR-THIRD PARTY</v>
          </cell>
          <cell r="F364" t="str">
            <v>Real Agosto</v>
          </cell>
          <cell r="G364">
            <v>1455.36</v>
          </cell>
          <cell r="H364" t="str">
            <v>B000101220</v>
          </cell>
          <cell r="J364" t="str">
            <v>BI</v>
          </cell>
        </row>
        <row r="365">
          <cell r="A365" t="str">
            <v>ADMINISTRACION CUSIANA</v>
          </cell>
          <cell r="B365" t="str">
            <v>712126</v>
          </cell>
          <cell r="C365" t="str">
            <v>TECH SERV PUNC CONTR</v>
          </cell>
          <cell r="D365">
            <v>0</v>
          </cell>
          <cell r="E365" t="str">
            <v>GR/IR-THIRD PARTY</v>
          </cell>
          <cell r="F365" t="str">
            <v>Real Agosto</v>
          </cell>
          <cell r="G365">
            <v>360.33</v>
          </cell>
          <cell r="H365" t="str">
            <v>B000101220</v>
          </cell>
          <cell r="J365" t="str">
            <v>BI</v>
          </cell>
        </row>
        <row r="366">
          <cell r="A366" t="str">
            <v>ADMINISTRACION CUSIANA</v>
          </cell>
          <cell r="B366" t="str">
            <v>712126</v>
          </cell>
          <cell r="C366" t="str">
            <v>TECH SERV PUNC CONTR</v>
          </cell>
          <cell r="D366">
            <v>0</v>
          </cell>
          <cell r="E366" t="str">
            <v>GR/IR-THIRD PARTY</v>
          </cell>
          <cell r="F366" t="str">
            <v>Real Agosto</v>
          </cell>
          <cell r="G366">
            <v>1057.31</v>
          </cell>
          <cell r="H366" t="str">
            <v>B000101220</v>
          </cell>
          <cell r="J366" t="str">
            <v>BI</v>
          </cell>
        </row>
        <row r="367">
          <cell r="A367" t="str">
            <v>ADMINISTRACION CUSIANA</v>
          </cell>
          <cell r="B367" t="str">
            <v>712126</v>
          </cell>
          <cell r="C367" t="str">
            <v>TECH SERV PUNC CONTR</v>
          </cell>
          <cell r="D367">
            <v>0</v>
          </cell>
          <cell r="E367" t="str">
            <v>GR/IR-THIRD PARTY</v>
          </cell>
          <cell r="F367" t="str">
            <v>Real Agosto</v>
          </cell>
          <cell r="G367">
            <v>1071.18</v>
          </cell>
          <cell r="H367" t="str">
            <v>B000101220</v>
          </cell>
          <cell r="J367" t="str">
            <v>BI</v>
          </cell>
        </row>
        <row r="368">
          <cell r="A368" t="str">
            <v>ADMINISTRACION CUSIANA</v>
          </cell>
          <cell r="B368" t="str">
            <v>712126</v>
          </cell>
          <cell r="C368" t="str">
            <v>TECH SERV PUNC CONTR</v>
          </cell>
          <cell r="D368">
            <v>0</v>
          </cell>
          <cell r="E368" t="str">
            <v>GR/IR-THIRD PARTY</v>
          </cell>
          <cell r="F368" t="str">
            <v>Real Agosto</v>
          </cell>
          <cell r="G368">
            <v>112.34</v>
          </cell>
          <cell r="H368" t="str">
            <v>B000101220</v>
          </cell>
          <cell r="J368" t="str">
            <v>BI</v>
          </cell>
        </row>
        <row r="369">
          <cell r="A369" t="str">
            <v>ADMINISTRACION CUSIANA</v>
          </cell>
          <cell r="B369" t="str">
            <v>712126</v>
          </cell>
          <cell r="C369" t="str">
            <v>TECH SERV PUNC CONTR</v>
          </cell>
          <cell r="D369">
            <v>0</v>
          </cell>
          <cell r="E369" t="str">
            <v>GR/IR-THIRD PARTY</v>
          </cell>
          <cell r="F369" t="str">
            <v>Real Agosto</v>
          </cell>
          <cell r="G369">
            <v>319.13</v>
          </cell>
          <cell r="H369" t="str">
            <v>B000101220</v>
          </cell>
          <cell r="J369" t="str">
            <v>BI</v>
          </cell>
        </row>
        <row r="370">
          <cell r="A370" t="str">
            <v>ADMINISTRACION CUSIANA</v>
          </cell>
          <cell r="B370" t="str">
            <v>712126</v>
          </cell>
          <cell r="C370" t="str">
            <v>TECH SERV PUNC CONTR</v>
          </cell>
          <cell r="D370">
            <v>0</v>
          </cell>
          <cell r="E370" t="str">
            <v>GR/IR-THIRD PARTY</v>
          </cell>
          <cell r="F370" t="str">
            <v>Real Agosto</v>
          </cell>
          <cell r="G370">
            <v>678.1</v>
          </cell>
          <cell r="H370" t="str">
            <v>B000101220</v>
          </cell>
          <cell r="J370" t="str">
            <v>BI</v>
          </cell>
        </row>
        <row r="371">
          <cell r="A371" t="str">
            <v>ADMINISTRACION CUSIANA</v>
          </cell>
          <cell r="B371" t="str">
            <v>712126</v>
          </cell>
          <cell r="C371" t="str">
            <v>TECH SERV PUNC CONTR</v>
          </cell>
          <cell r="D371">
            <v>0</v>
          </cell>
          <cell r="E371" t="str">
            <v>GR/IR-THIRD PARTY</v>
          </cell>
          <cell r="F371" t="str">
            <v>Real Agosto</v>
          </cell>
          <cell r="G371">
            <v>1127.73</v>
          </cell>
          <cell r="H371" t="str">
            <v>B000101220</v>
          </cell>
          <cell r="J371" t="str">
            <v>BI</v>
          </cell>
        </row>
        <row r="372">
          <cell r="A372" t="str">
            <v>ADMINISTRACION CUSIANA</v>
          </cell>
          <cell r="B372" t="str">
            <v>712126</v>
          </cell>
          <cell r="C372" t="str">
            <v>TECH SERV PUNC CONTR</v>
          </cell>
          <cell r="D372">
            <v>0</v>
          </cell>
          <cell r="E372" t="str">
            <v>GR/IR-THIRD PARTY</v>
          </cell>
          <cell r="F372" t="str">
            <v>Real Agosto</v>
          </cell>
          <cell r="G372">
            <v>2596.38</v>
          </cell>
          <cell r="H372" t="str">
            <v>B000101220</v>
          </cell>
          <cell r="J372" t="str">
            <v>BI</v>
          </cell>
        </row>
        <row r="373">
          <cell r="A373" t="str">
            <v>ADMINISTRACION CUSIANA</v>
          </cell>
          <cell r="B373" t="str">
            <v>712126</v>
          </cell>
          <cell r="C373" t="str">
            <v>TECH SERV PUNC CONTR</v>
          </cell>
          <cell r="D373">
            <v>0</v>
          </cell>
          <cell r="E373" t="str">
            <v>GR/IR-THIRD PARTY</v>
          </cell>
          <cell r="F373" t="str">
            <v>Real Agosto</v>
          </cell>
          <cell r="G373">
            <v>1966.11</v>
          </cell>
          <cell r="H373" t="str">
            <v>B000101220</v>
          </cell>
          <cell r="J373" t="str">
            <v>BI</v>
          </cell>
        </row>
        <row r="374">
          <cell r="A374" t="str">
            <v>ADMINISTRACION CUSIANA</v>
          </cell>
          <cell r="B374" t="str">
            <v>712126</v>
          </cell>
          <cell r="C374" t="str">
            <v>TECH SERV PUNC CONTR</v>
          </cell>
          <cell r="D374">
            <v>0</v>
          </cell>
          <cell r="E374" t="str">
            <v>GR/IR-THIRD PARTY</v>
          </cell>
          <cell r="F374" t="str">
            <v>Real Agosto</v>
          </cell>
          <cell r="G374">
            <v>2207.96</v>
          </cell>
          <cell r="H374" t="str">
            <v>B000101220</v>
          </cell>
          <cell r="J374" t="str">
            <v>BI</v>
          </cell>
        </row>
        <row r="375">
          <cell r="A375" t="str">
            <v>ADMINISTRACION CUSIANA</v>
          </cell>
          <cell r="B375" t="str">
            <v>712126</v>
          </cell>
          <cell r="C375" t="str">
            <v>TECH SERV PUNC CONTR</v>
          </cell>
          <cell r="D375">
            <v>0</v>
          </cell>
          <cell r="E375" t="str">
            <v>GR/IR-THIRD PARTY</v>
          </cell>
          <cell r="F375" t="str">
            <v>Real Agosto</v>
          </cell>
          <cell r="G375">
            <v>1945.02</v>
          </cell>
          <cell r="H375" t="str">
            <v>B000101220</v>
          </cell>
          <cell r="J375" t="str">
            <v>BI</v>
          </cell>
        </row>
        <row r="376">
          <cell r="A376" t="str">
            <v>ADMINISTRACION CUSIANA</v>
          </cell>
          <cell r="B376" t="str">
            <v>712126</v>
          </cell>
          <cell r="C376" t="str">
            <v>TECH SERV PUNC CONTR</v>
          </cell>
          <cell r="D376">
            <v>0</v>
          </cell>
          <cell r="E376" t="str">
            <v>GR/IR-THIRD PARTY</v>
          </cell>
          <cell r="F376" t="str">
            <v>Real Agosto</v>
          </cell>
          <cell r="G376">
            <v>1289.69</v>
          </cell>
          <cell r="H376" t="str">
            <v>B000101220</v>
          </cell>
          <cell r="J376" t="str">
            <v>BI</v>
          </cell>
        </row>
        <row r="377">
          <cell r="A377" t="str">
            <v>ADMINISTRACION CUSIANA</v>
          </cell>
          <cell r="B377" t="str">
            <v>712126</v>
          </cell>
          <cell r="C377" t="str">
            <v>TECH SERV PUNC CONTR</v>
          </cell>
          <cell r="D377">
            <v>0</v>
          </cell>
          <cell r="E377" t="str">
            <v>GR/IR-THIRD PARTY</v>
          </cell>
          <cell r="F377" t="str">
            <v>Real Agosto</v>
          </cell>
          <cell r="G377">
            <v>892.86</v>
          </cell>
          <cell r="H377" t="str">
            <v>B000101220</v>
          </cell>
          <cell r="J377" t="str">
            <v>BI</v>
          </cell>
        </row>
        <row r="378">
          <cell r="A378" t="str">
            <v>ADMINISTRACION CUSIANA</v>
          </cell>
          <cell r="B378" t="str">
            <v>712126</v>
          </cell>
          <cell r="C378" t="str">
            <v>TECH SERV PUNC CONTR</v>
          </cell>
          <cell r="D378">
            <v>0</v>
          </cell>
          <cell r="E378" t="str">
            <v>GR/IR-THIRD PARTY</v>
          </cell>
          <cell r="F378" t="str">
            <v>Real Agosto</v>
          </cell>
          <cell r="G378">
            <v>486.8</v>
          </cell>
          <cell r="H378" t="str">
            <v>B000101220</v>
          </cell>
          <cell r="J378" t="str">
            <v>BI</v>
          </cell>
        </row>
        <row r="379">
          <cell r="A379" t="str">
            <v>ADMINISTRACION CUSIANA</v>
          </cell>
          <cell r="B379" t="str">
            <v>712126</v>
          </cell>
          <cell r="C379" t="str">
            <v>TECH SERV PUNC CONTR</v>
          </cell>
          <cell r="D379">
            <v>0</v>
          </cell>
          <cell r="E379" t="str">
            <v>GR/IR-THIRD PARTY</v>
          </cell>
          <cell r="F379" t="str">
            <v>Real Agosto</v>
          </cell>
          <cell r="G379">
            <v>355.35</v>
          </cell>
          <cell r="H379" t="str">
            <v>B000101220</v>
          </cell>
          <cell r="J379" t="str">
            <v>BI</v>
          </cell>
        </row>
        <row r="380">
          <cell r="A380" t="str">
            <v>ADMINISTRACION CUSIANA</v>
          </cell>
          <cell r="B380" t="str">
            <v>712126</v>
          </cell>
          <cell r="C380" t="str">
            <v>TECH SERV PUNC CONTR</v>
          </cell>
          <cell r="D380">
            <v>0</v>
          </cell>
          <cell r="E380" t="str">
            <v>GR/IR-THIRD PARTY</v>
          </cell>
          <cell r="F380" t="str">
            <v>Real Agosto</v>
          </cell>
          <cell r="G380">
            <v>125.38</v>
          </cell>
          <cell r="H380" t="str">
            <v>B000101220</v>
          </cell>
          <cell r="J380" t="str">
            <v>BI</v>
          </cell>
        </row>
        <row r="381">
          <cell r="A381" t="str">
            <v>ADMINISTRACION CUSIANA</v>
          </cell>
          <cell r="B381" t="str">
            <v>712126</v>
          </cell>
          <cell r="C381" t="str">
            <v>TECH SERV PUNC CONTR</v>
          </cell>
          <cell r="D381">
            <v>0</v>
          </cell>
          <cell r="E381" t="str">
            <v>GR/IR-THIRD PARTY</v>
          </cell>
          <cell r="F381" t="str">
            <v>Real Agosto</v>
          </cell>
          <cell r="G381">
            <v>6837.31</v>
          </cell>
          <cell r="H381" t="str">
            <v>B000101220</v>
          </cell>
          <cell r="J381" t="str">
            <v>BI</v>
          </cell>
        </row>
        <row r="382">
          <cell r="A382" t="str">
            <v>ADMINISTRACION CUSIANA</v>
          </cell>
          <cell r="B382" t="str">
            <v>712126</v>
          </cell>
          <cell r="C382" t="str">
            <v>TECH SERV PUNC CONTR</v>
          </cell>
          <cell r="D382">
            <v>0</v>
          </cell>
          <cell r="E382" t="str">
            <v>GR/IR-THIRD PARTY</v>
          </cell>
          <cell r="F382" t="str">
            <v>Real Agosto</v>
          </cell>
          <cell r="G382">
            <v>757.01</v>
          </cell>
          <cell r="H382" t="str">
            <v>B000101220</v>
          </cell>
          <cell r="J382" t="str">
            <v>BI</v>
          </cell>
        </row>
        <row r="383">
          <cell r="A383" t="str">
            <v>ADMINISTRACION CUSIANA</v>
          </cell>
          <cell r="B383" t="str">
            <v>712126</v>
          </cell>
          <cell r="C383" t="str">
            <v>TECH SERV PUNC CONTR</v>
          </cell>
          <cell r="D383">
            <v>0</v>
          </cell>
          <cell r="E383" t="str">
            <v>GR/IR-THIRD PARTY</v>
          </cell>
          <cell r="F383" t="str">
            <v>Real Agosto</v>
          </cell>
          <cell r="G383">
            <v>32868.019999999997</v>
          </cell>
          <cell r="H383" t="str">
            <v>B000101220</v>
          </cell>
          <cell r="J383" t="str">
            <v>BI</v>
          </cell>
        </row>
        <row r="384">
          <cell r="A384" t="str">
            <v>ADMINISTRACION CUSIANA</v>
          </cell>
          <cell r="B384" t="str">
            <v>712126</v>
          </cell>
          <cell r="C384" t="str">
            <v>TECH SERV PUNC CONTR</v>
          </cell>
          <cell r="D384">
            <v>0</v>
          </cell>
          <cell r="E384" t="str">
            <v>GR/IR-THIRD PARTY</v>
          </cell>
          <cell r="F384" t="str">
            <v>Real Agosto</v>
          </cell>
          <cell r="G384">
            <v>26934.71</v>
          </cell>
          <cell r="H384" t="str">
            <v>B000101220</v>
          </cell>
          <cell r="J384" t="str">
            <v>BI</v>
          </cell>
        </row>
        <row r="385">
          <cell r="A385" t="str">
            <v>ADMINISTRACION CUSIANA</v>
          </cell>
          <cell r="B385" t="str">
            <v>712126</v>
          </cell>
          <cell r="C385" t="str">
            <v>TECH SERV PUNC CONTR</v>
          </cell>
          <cell r="D385" t="str">
            <v>AGOSTO 11/04 CAJA MENOR CPF-CUSIANA</v>
          </cell>
          <cell r="E385" t="str">
            <v>"ARIAS ROA, LUDY PATRICIA"</v>
          </cell>
          <cell r="F385" t="str">
            <v>Real Agosto</v>
          </cell>
          <cell r="G385">
            <v>259.45999999999998</v>
          </cell>
          <cell r="H385" t="str">
            <v>B000101220</v>
          </cell>
          <cell r="J385" t="str">
            <v>BI</v>
          </cell>
        </row>
        <row r="386">
          <cell r="A386" t="str">
            <v>ADMINISTRACION CUSIANA</v>
          </cell>
          <cell r="B386" t="str">
            <v>712126</v>
          </cell>
          <cell r="C386" t="str">
            <v>TECH SERV PUNC CONTR</v>
          </cell>
          <cell r="D386">
            <v>0</v>
          </cell>
          <cell r="E386" t="str">
            <v>GR/IR-THIRD PARTY</v>
          </cell>
          <cell r="F386" t="str">
            <v>Real Agosto</v>
          </cell>
          <cell r="G386">
            <v>3392.27</v>
          </cell>
          <cell r="H386" t="str">
            <v>B000101220</v>
          </cell>
          <cell r="J386" t="str">
            <v>BI</v>
          </cell>
        </row>
        <row r="387">
          <cell r="A387" t="str">
            <v>ADMINISTRACION CUSIANA</v>
          </cell>
          <cell r="B387" t="str">
            <v>712126</v>
          </cell>
          <cell r="C387" t="str">
            <v>TECH SERV PUNC CONTR</v>
          </cell>
          <cell r="D387">
            <v>0</v>
          </cell>
          <cell r="E387" t="str">
            <v>"PERDOMO PAEZ, RENE."</v>
          </cell>
          <cell r="F387" t="str">
            <v>Real Agosto</v>
          </cell>
          <cell r="G387">
            <v>183.23</v>
          </cell>
          <cell r="H387" t="str">
            <v>B000101220</v>
          </cell>
          <cell r="J387" t="str">
            <v>BI</v>
          </cell>
        </row>
        <row r="388">
          <cell r="A388" t="str">
            <v>ADMINISTRACION CUSIANA</v>
          </cell>
          <cell r="B388" t="str">
            <v>712126</v>
          </cell>
          <cell r="C388" t="str">
            <v>TECH SERV PUNC CONTR</v>
          </cell>
          <cell r="D388" t="str">
            <v>JUN04.SERVICIO SEÑAL SATEL.FOTOCOPIADO,MANTO FAX,V</v>
          </cell>
          <cell r="E388" t="str">
            <v>SAL&amp;COM S.A</v>
          </cell>
          <cell r="F388" t="str">
            <v>Real Agosto</v>
          </cell>
          <cell r="G388">
            <v>1785.78</v>
          </cell>
          <cell r="H388" t="str">
            <v>B000101220</v>
          </cell>
          <cell r="J388" t="str">
            <v>BI</v>
          </cell>
        </row>
        <row r="389">
          <cell r="A389" t="str">
            <v>ADMINISTRACION CUSIANA</v>
          </cell>
          <cell r="B389" t="str">
            <v>712126</v>
          </cell>
          <cell r="C389" t="str">
            <v>TECH SERV PUNC CONTR</v>
          </cell>
          <cell r="D389">
            <v>0</v>
          </cell>
          <cell r="E389" t="str">
            <v>GR/IR-THIRD PARTY</v>
          </cell>
          <cell r="F389" t="str">
            <v>Real Agosto</v>
          </cell>
          <cell r="G389">
            <v>887.19</v>
          </cell>
          <cell r="H389" t="str">
            <v>B000101220</v>
          </cell>
          <cell r="J389" t="str">
            <v>BI</v>
          </cell>
        </row>
        <row r="390">
          <cell r="A390" t="str">
            <v>ADMINISTRACION CUSIANA</v>
          </cell>
          <cell r="B390" t="str">
            <v>712126</v>
          </cell>
          <cell r="C390" t="str">
            <v>TECH SERV PUNC CONTR</v>
          </cell>
          <cell r="D390">
            <v>0</v>
          </cell>
          <cell r="E390" t="str">
            <v>GR/IR-THIRD PARTY</v>
          </cell>
          <cell r="F390" t="str">
            <v>Real Agosto</v>
          </cell>
          <cell r="G390">
            <v>887.19</v>
          </cell>
          <cell r="H390" t="str">
            <v>B000101220</v>
          </cell>
          <cell r="J390" t="str">
            <v>BI</v>
          </cell>
        </row>
        <row r="391">
          <cell r="A391" t="str">
            <v>ADMINISTRACION CUSIANA</v>
          </cell>
          <cell r="B391" t="str">
            <v>712126</v>
          </cell>
          <cell r="C391" t="str">
            <v>TECH SERV PUNC CONTR</v>
          </cell>
          <cell r="D391">
            <v>0</v>
          </cell>
          <cell r="E391" t="str">
            <v>CAJA COLOMBIANA DE SUBSIDIO FAMILIA</v>
          </cell>
          <cell r="F391" t="str">
            <v>Real Agosto</v>
          </cell>
          <cell r="G391">
            <v>869.94</v>
          </cell>
          <cell r="H391" t="str">
            <v>B000101220</v>
          </cell>
          <cell r="J391" t="str">
            <v>BI</v>
          </cell>
        </row>
        <row r="392">
          <cell r="A392" t="str">
            <v>ADMINISTRACION CUSIANA</v>
          </cell>
          <cell r="B392" t="str">
            <v>712126</v>
          </cell>
          <cell r="C392" t="str">
            <v>TECH SERV PUNC CONTR</v>
          </cell>
          <cell r="D392" t="str">
            <v>SEÑALIZACION,DEMARCACION,AVISOS,ESTAMPES MAR8-ABR5</v>
          </cell>
          <cell r="E392" t="str">
            <v>SERVI GRAFIC E.U.</v>
          </cell>
          <cell r="F392" t="str">
            <v>Real Agosto</v>
          </cell>
          <cell r="G392">
            <v>1830.29</v>
          </cell>
          <cell r="H392" t="str">
            <v>B000101220</v>
          </cell>
          <cell r="J392" t="str">
            <v>BI</v>
          </cell>
        </row>
        <row r="393">
          <cell r="A393" t="str">
            <v>ADMINISTRACION CUSIANA</v>
          </cell>
          <cell r="B393" t="str">
            <v>712126</v>
          </cell>
          <cell r="C393" t="str">
            <v>TECH SERV PUNC CONTR</v>
          </cell>
          <cell r="D393" t="str">
            <v>SERV.CERRAJERIA Y SUMIN.MATERIALES ABR30-JUN15/04</v>
          </cell>
          <cell r="E393" t="str">
            <v>"BENAVIDES, RONDEROS LIBARDO"</v>
          </cell>
          <cell r="F393" t="str">
            <v>Real Agosto</v>
          </cell>
          <cell r="G393">
            <v>7777.4</v>
          </cell>
          <cell r="H393" t="str">
            <v>B000101220</v>
          </cell>
          <cell r="J393" t="str">
            <v>BI</v>
          </cell>
        </row>
        <row r="394">
          <cell r="A394" t="str">
            <v>ADMINISTRACION CUSIANA</v>
          </cell>
          <cell r="B394" t="str">
            <v>712126</v>
          </cell>
          <cell r="C394" t="str">
            <v>TECH SERV PUNC CONTR</v>
          </cell>
          <cell r="D394" t="str">
            <v>JUL02.INSTALACION DE EXTRACTORES EN BAÑOS</v>
          </cell>
          <cell r="E394" t="str">
            <v>LOPEZ ALTAMIRANDA, BERNARDO</v>
          </cell>
          <cell r="F394" t="str">
            <v>Real Agosto</v>
          </cell>
          <cell r="G394">
            <v>2647.11</v>
          </cell>
          <cell r="H394" t="str">
            <v>B000101220</v>
          </cell>
          <cell r="J394" t="str">
            <v>BI</v>
          </cell>
        </row>
        <row r="395">
          <cell r="A395" t="str">
            <v>ADMINISTRACION CUSIANA</v>
          </cell>
          <cell r="B395" t="str">
            <v>712126</v>
          </cell>
          <cell r="C395" t="str">
            <v>TECH SERV PUNC CONTR</v>
          </cell>
          <cell r="D395">
            <v>0</v>
          </cell>
          <cell r="E395" t="str">
            <v>GR/IR-THIRD PARTY</v>
          </cell>
          <cell r="F395" t="str">
            <v>Real Agosto</v>
          </cell>
          <cell r="G395">
            <v>1184.6400000000001</v>
          </cell>
          <cell r="H395" t="str">
            <v>B000101220</v>
          </cell>
          <cell r="J395" t="str">
            <v>BI</v>
          </cell>
        </row>
        <row r="396">
          <cell r="A396" t="str">
            <v>ADMINISTRACION CUSIANA</v>
          </cell>
          <cell r="B396" t="str">
            <v>712126</v>
          </cell>
          <cell r="C396" t="str">
            <v>TECH SERV PUNC CONTR</v>
          </cell>
          <cell r="D396" t="str">
            <v>91912 368</v>
          </cell>
          <cell r="E396" t="str">
            <v>SALDO MIGRADO A SAP</v>
          </cell>
          <cell r="F396" t="str">
            <v>Acumulado a Junio</v>
          </cell>
          <cell r="G396">
            <v>77947.570000000007</v>
          </cell>
          <cell r="H396" t="str">
            <v>B000101220</v>
          </cell>
          <cell r="J396" t="str">
            <v>NB</v>
          </cell>
        </row>
        <row r="397">
          <cell r="A397" t="str">
            <v>ADMINISTRACION CUSIANA</v>
          </cell>
          <cell r="B397" t="str">
            <v>712126</v>
          </cell>
          <cell r="C397" t="str">
            <v>TECH SERV PUNC CONTR</v>
          </cell>
          <cell r="D397" t="str">
            <v>91921 368</v>
          </cell>
          <cell r="E397" t="str">
            <v>SALDO MIGRADO A SAP</v>
          </cell>
          <cell r="F397" t="str">
            <v>Acumulado a Junio</v>
          </cell>
          <cell r="G397">
            <v>2127.59</v>
          </cell>
          <cell r="H397" t="str">
            <v>B000101220</v>
          </cell>
          <cell r="J397" t="str">
            <v>NB</v>
          </cell>
        </row>
        <row r="398">
          <cell r="A398" t="str">
            <v>ADMINISTRACION CUSIANA</v>
          </cell>
          <cell r="B398" t="str">
            <v>712126</v>
          </cell>
          <cell r="C398" t="str">
            <v>TECH SERV PUNC CONTR</v>
          </cell>
          <cell r="D398" t="str">
            <v>91919 368</v>
          </cell>
          <cell r="E398" t="str">
            <v>SALDO MIGRADO A SAP</v>
          </cell>
          <cell r="F398" t="str">
            <v>Acumulado a Junio</v>
          </cell>
          <cell r="G398">
            <v>27854.84</v>
          </cell>
          <cell r="H398" t="str">
            <v>B000101220</v>
          </cell>
          <cell r="J398" t="str">
            <v>NB</v>
          </cell>
        </row>
        <row r="399">
          <cell r="A399" t="str">
            <v>ADMINISTRACION CUSIANA</v>
          </cell>
          <cell r="B399" t="str">
            <v>712126</v>
          </cell>
          <cell r="C399" t="str">
            <v>TECH SERV PUNC CONTR</v>
          </cell>
          <cell r="D399" t="str">
            <v>91918 368</v>
          </cell>
          <cell r="E399" t="str">
            <v>SALDO MIGRADO A SAP</v>
          </cell>
          <cell r="F399" t="str">
            <v>Acumulado a Junio</v>
          </cell>
          <cell r="G399">
            <v>207125.09</v>
          </cell>
          <cell r="H399" t="str">
            <v>B000101220</v>
          </cell>
          <cell r="J399" t="str">
            <v>NB</v>
          </cell>
        </row>
        <row r="400">
          <cell r="A400" t="str">
            <v>ADMINISTRACION CUSIANA</v>
          </cell>
          <cell r="B400" t="str">
            <v>712126</v>
          </cell>
          <cell r="C400" t="str">
            <v>TECH SERV PUNC CONTR</v>
          </cell>
          <cell r="D400" t="str">
            <v>91912 368</v>
          </cell>
          <cell r="E400" t="str">
            <v>DIESEL PROCESS RECOV</v>
          </cell>
          <cell r="F400" t="str">
            <v>Acumulado a Junio</v>
          </cell>
          <cell r="G400">
            <v>129</v>
          </cell>
          <cell r="H400" t="str">
            <v>B000101220</v>
          </cell>
          <cell r="J400" t="str">
            <v>NB</v>
          </cell>
        </row>
        <row r="401">
          <cell r="A401" t="str">
            <v>ADMINISTRACION CUSIANA</v>
          </cell>
          <cell r="B401" t="str">
            <v>712126</v>
          </cell>
          <cell r="C401" t="str">
            <v>TECH SERV PUNC CONTR</v>
          </cell>
          <cell r="D401" t="str">
            <v>91921 368</v>
          </cell>
          <cell r="E401" t="str">
            <v>DIESEL PROCESS RECOV</v>
          </cell>
          <cell r="F401" t="str">
            <v>Acumulado a Junio</v>
          </cell>
          <cell r="G401">
            <v>39.03</v>
          </cell>
          <cell r="H401" t="str">
            <v>B000101220</v>
          </cell>
          <cell r="J401" t="str">
            <v>NB</v>
          </cell>
        </row>
        <row r="402">
          <cell r="A402" t="str">
            <v>ADMINISTRACION CUSIANA</v>
          </cell>
          <cell r="B402" t="str">
            <v>720030</v>
          </cell>
          <cell r="C402" t="str">
            <v>OTHER MAT'LS &amp; SUPPL</v>
          </cell>
          <cell r="D402" t="str">
            <v>NC 15 COLCHONES DONIZETTI</v>
          </cell>
          <cell r="E402" t="str">
            <v>PLUMAS Y COLCHONES E.U.</v>
          </cell>
          <cell r="F402" t="str">
            <v>Real Julio</v>
          </cell>
          <cell r="G402">
            <v>-2135.6</v>
          </cell>
          <cell r="H402" t="str">
            <v>B000101220</v>
          </cell>
          <cell r="J402" t="str">
            <v>BI</v>
          </cell>
        </row>
        <row r="403">
          <cell r="A403" t="str">
            <v>ADMINISTRACION CUSIANA</v>
          </cell>
          <cell r="B403" t="str">
            <v>720030</v>
          </cell>
          <cell r="C403" t="str">
            <v>OTHER MAT'LS &amp; SUPPL</v>
          </cell>
          <cell r="D403" t="str">
            <v>COMPRA DE LAMINAS, SELLADORES, BURIL</v>
          </cell>
          <cell r="E403" t="str">
            <v>FERRETERIA HERRAMIENTAS Y LAMINAS L</v>
          </cell>
          <cell r="F403" t="str">
            <v>Real Julio</v>
          </cell>
          <cell r="G403">
            <v>583.09</v>
          </cell>
          <cell r="H403" t="str">
            <v>B000101220</v>
          </cell>
          <cell r="J403" t="str">
            <v>BI</v>
          </cell>
        </row>
        <row r="404">
          <cell r="A404" t="str">
            <v>ADMINISTRACION CUSIANA</v>
          </cell>
          <cell r="B404" t="str">
            <v>720030</v>
          </cell>
          <cell r="C404" t="str">
            <v>OTHER MAT'LS &amp; SUPPL</v>
          </cell>
          <cell r="D404" t="str">
            <v>0406.BORNAS PARA BATERIA</v>
          </cell>
          <cell r="E404" t="str">
            <v>"MORA BARRERA, OSCAR CELIO"</v>
          </cell>
          <cell r="F404" t="str">
            <v>Real Julio</v>
          </cell>
          <cell r="G404">
            <v>766.77</v>
          </cell>
          <cell r="H404" t="str">
            <v>B000101220</v>
          </cell>
          <cell r="J404" t="str">
            <v>BI</v>
          </cell>
        </row>
        <row r="405">
          <cell r="A405" t="str">
            <v>ADMINISTRACION CUSIANA</v>
          </cell>
          <cell r="B405" t="str">
            <v>720030</v>
          </cell>
          <cell r="C405" t="str">
            <v>OTHER MAT'LS &amp; SUPPL</v>
          </cell>
          <cell r="D405" t="str">
            <v>0405.ALQUILER DE VEHICULOS</v>
          </cell>
          <cell r="E405" t="str">
            <v>COTRASERCA LTDA</v>
          </cell>
          <cell r="F405" t="str">
            <v>Real Julio</v>
          </cell>
          <cell r="G405">
            <v>2335.2199999999998</v>
          </cell>
          <cell r="H405" t="str">
            <v>B000101220</v>
          </cell>
          <cell r="J405" t="str">
            <v>BI</v>
          </cell>
        </row>
        <row r="406">
          <cell r="A406" t="str">
            <v>ADMINISTRACION CUSIANA</v>
          </cell>
          <cell r="B406" t="str">
            <v>720030</v>
          </cell>
          <cell r="C406" t="str">
            <v>OTHER MAT'LS &amp; SUPPL</v>
          </cell>
          <cell r="D406" t="str">
            <v>COMPRA COLCHONON DONIZETTI 100X190,100X200, 110X20</v>
          </cell>
          <cell r="E406" t="str">
            <v>PLUMAS Y COLCHONES E.U.</v>
          </cell>
          <cell r="F406" t="str">
            <v>Real Julio</v>
          </cell>
          <cell r="G406">
            <v>2725.35</v>
          </cell>
          <cell r="H406" t="str">
            <v>B000101220</v>
          </cell>
          <cell r="J406" t="str">
            <v>BI</v>
          </cell>
        </row>
        <row r="407">
          <cell r="A407" t="str">
            <v>ADMINISTRACION CUSIANA</v>
          </cell>
          <cell r="B407" t="str">
            <v>720030</v>
          </cell>
          <cell r="C407" t="str">
            <v>OTHER MAT'LS &amp; SUPPL</v>
          </cell>
          <cell r="D407" t="str">
            <v>ABR04.SUMINISTRO MATERIAL FERRETERIA</v>
          </cell>
          <cell r="E407" t="str">
            <v>"MORA BARRERA, OSCAR CELIO"</v>
          </cell>
          <cell r="F407" t="str">
            <v>Real Julio</v>
          </cell>
          <cell r="G407">
            <v>110.83</v>
          </cell>
          <cell r="H407" t="str">
            <v>B000101220</v>
          </cell>
          <cell r="J407" t="str">
            <v>BI</v>
          </cell>
        </row>
        <row r="408">
          <cell r="A408" t="str">
            <v>ADMINISTRACION CUSIANA</v>
          </cell>
          <cell r="B408" t="str">
            <v>720030</v>
          </cell>
          <cell r="C408" t="str">
            <v>OTHER MAT'LS &amp; SUPPL</v>
          </cell>
          <cell r="D408" t="str">
            <v>ABR04.SUMINISTRO MATERIAL FERRETERIA</v>
          </cell>
          <cell r="E408" t="str">
            <v>"MORA BARRERA, OSCAR CELIO"</v>
          </cell>
          <cell r="F408" t="str">
            <v>Real Julio</v>
          </cell>
          <cell r="G408">
            <v>137.41999999999999</v>
          </cell>
          <cell r="H408" t="str">
            <v>B000101220</v>
          </cell>
          <cell r="J408" t="str">
            <v>BI</v>
          </cell>
        </row>
        <row r="409">
          <cell r="A409" t="str">
            <v>ADMINISTRACION CUSIANA</v>
          </cell>
          <cell r="B409" t="str">
            <v>720030</v>
          </cell>
          <cell r="C409" t="str">
            <v>OTHER MAT'LS &amp; SUPPL</v>
          </cell>
          <cell r="D409" t="str">
            <v>MAR04.RETROACTIVO IPC ALQUILER VEHIC.DESPACH.DIESE</v>
          </cell>
          <cell r="E409" t="str">
            <v>COTRASERCA LTDA</v>
          </cell>
          <cell r="F409" t="str">
            <v>Real Julio</v>
          </cell>
          <cell r="G409">
            <v>22.47</v>
          </cell>
          <cell r="H409" t="str">
            <v>B000101220</v>
          </cell>
          <cell r="J409" t="str">
            <v>BI</v>
          </cell>
        </row>
        <row r="410">
          <cell r="A410" t="str">
            <v>ADMINISTRACION CUSIANA</v>
          </cell>
          <cell r="B410" t="str">
            <v>720030</v>
          </cell>
          <cell r="C410" t="str">
            <v>OTHER MAT'LS &amp; SUPPL</v>
          </cell>
          <cell r="D410" t="str">
            <v>MAR04.RETROACTIVO IPC ALQUILER VEHIC.DESPACH.DIESE</v>
          </cell>
          <cell r="E410" t="str">
            <v>COTRASERCA LTDA</v>
          </cell>
          <cell r="F410" t="str">
            <v>Real Julio</v>
          </cell>
          <cell r="G410">
            <v>412.42</v>
          </cell>
          <cell r="H410" t="str">
            <v>B000101220</v>
          </cell>
          <cell r="J410" t="str">
            <v>BI</v>
          </cell>
        </row>
        <row r="411">
          <cell r="A411" t="str">
            <v>ADMINISTRACION CUSIANA</v>
          </cell>
          <cell r="B411" t="str">
            <v>720030</v>
          </cell>
          <cell r="C411" t="str">
            <v>OTHER MAT'LS &amp; SUPPL</v>
          </cell>
          <cell r="D411" t="str">
            <v>FEB/04 TRANSP. DE PUERTOS Y AEROPUERTOS AL CASANAR</v>
          </cell>
          <cell r="E411" t="str">
            <v>CONSORCIO MOS</v>
          </cell>
          <cell r="F411" t="str">
            <v>Real Julio</v>
          </cell>
          <cell r="G411">
            <v>302.67</v>
          </cell>
          <cell r="H411" t="str">
            <v>B000101220</v>
          </cell>
          <cell r="J411" t="str">
            <v>BI</v>
          </cell>
        </row>
        <row r="412">
          <cell r="A412" t="str">
            <v>ADMINISTRACION CUSIANA</v>
          </cell>
          <cell r="B412" t="str">
            <v>720030</v>
          </cell>
          <cell r="C412" t="str">
            <v>OTHER MAT'LS &amp; SUPPL</v>
          </cell>
          <cell r="D412">
            <v>0</v>
          </cell>
          <cell r="E412" t="str">
            <v>GR/IR-THIRD PARTY</v>
          </cell>
          <cell r="F412" t="str">
            <v>Real Julio</v>
          </cell>
          <cell r="G412">
            <v>614.64</v>
          </cell>
          <cell r="H412" t="str">
            <v>B000101220</v>
          </cell>
          <cell r="J412" t="str">
            <v>BI</v>
          </cell>
        </row>
        <row r="413">
          <cell r="A413" t="str">
            <v>ADMINISTRACION CUSIANA</v>
          </cell>
          <cell r="B413" t="str">
            <v>720030</v>
          </cell>
          <cell r="C413" t="str">
            <v>OTHER MAT'LS &amp; SUPPL</v>
          </cell>
          <cell r="D413" t="str">
            <v>ENE/04 TRANS PUERTO/AEROP CASANARE</v>
          </cell>
          <cell r="E413" t="str">
            <v>CONSORCIO MOS</v>
          </cell>
          <cell r="F413" t="str">
            <v>Real Julio</v>
          </cell>
          <cell r="G413">
            <v>50.1</v>
          </cell>
          <cell r="H413" t="str">
            <v>B000101220</v>
          </cell>
          <cell r="J413" t="str">
            <v>BI</v>
          </cell>
        </row>
        <row r="414">
          <cell r="A414" t="str">
            <v>ADMINISTRACION CUSIANA</v>
          </cell>
          <cell r="B414" t="str">
            <v>720030</v>
          </cell>
          <cell r="C414" t="str">
            <v>OTHER MAT'LS &amp; SUPPL</v>
          </cell>
          <cell r="D414" t="str">
            <v>ABRIL/04 TRAN. TERRESTRE DE PUERTOS Y AERO A CASAN</v>
          </cell>
          <cell r="E414" t="str">
            <v>CONSORCIO MOS</v>
          </cell>
          <cell r="F414" t="str">
            <v>Real Julio</v>
          </cell>
          <cell r="G414">
            <v>435.42</v>
          </cell>
          <cell r="H414" t="str">
            <v>B000101220</v>
          </cell>
          <cell r="J414" t="str">
            <v>BI</v>
          </cell>
        </row>
        <row r="415">
          <cell r="A415" t="str">
            <v>ADMINISTRACION CUSIANA</v>
          </cell>
          <cell r="B415" t="str">
            <v>720030</v>
          </cell>
          <cell r="C415" t="str">
            <v>OTHER MAT'LS &amp; SUPPL</v>
          </cell>
          <cell r="D415" t="str">
            <v>MAY/04 TRANS.TERRESTRE DE PUERTOS Y AERO. A CASANA</v>
          </cell>
          <cell r="E415" t="str">
            <v>CONSORCIO MOS</v>
          </cell>
          <cell r="F415" t="str">
            <v>Real Julio</v>
          </cell>
          <cell r="G415">
            <v>160.82</v>
          </cell>
          <cell r="H415" t="str">
            <v>B000101220</v>
          </cell>
          <cell r="J415" t="str">
            <v>BI</v>
          </cell>
        </row>
        <row r="416">
          <cell r="A416" t="str">
            <v>ADMINISTRACION CUSIANA</v>
          </cell>
          <cell r="B416" t="str">
            <v>720030</v>
          </cell>
          <cell r="C416" t="str">
            <v>OTHER MAT'LS &amp; SUPPL</v>
          </cell>
          <cell r="D416" t="str">
            <v>MAR/04 TRANS. TERESTRE DE PUESTO Y AERO AL CASANAR</v>
          </cell>
          <cell r="E416" t="str">
            <v>CONSORCIO MOS</v>
          </cell>
          <cell r="F416" t="str">
            <v>Real Julio</v>
          </cell>
          <cell r="G416">
            <v>384.35</v>
          </cell>
          <cell r="H416" t="str">
            <v>B000101220</v>
          </cell>
          <cell r="J416" t="str">
            <v>BI</v>
          </cell>
        </row>
        <row r="417">
          <cell r="A417" t="str">
            <v>ADMINISTRACION CUSIANA</v>
          </cell>
          <cell r="B417" t="str">
            <v>720030</v>
          </cell>
          <cell r="C417" t="str">
            <v>OTHER MAT'LS &amp; SUPPL</v>
          </cell>
          <cell r="D417" t="str">
            <v>MAR/04 MASTER DE SERVICIOS AL CONTRATO DE IMPORTAC</v>
          </cell>
          <cell r="E417" t="str">
            <v>MERCO REPRESENTACIONES LTD S.I.A</v>
          </cell>
          <cell r="F417" t="str">
            <v>Real Julio</v>
          </cell>
          <cell r="G417">
            <v>8.6199999999999992</v>
          </cell>
          <cell r="H417" t="str">
            <v>B000101220</v>
          </cell>
          <cell r="J417" t="str">
            <v>BI</v>
          </cell>
        </row>
        <row r="418">
          <cell r="A418" t="str">
            <v>ADMINISTRACION CUSIANA</v>
          </cell>
          <cell r="B418" t="str">
            <v>720030</v>
          </cell>
          <cell r="C418" t="str">
            <v>OTHER MAT'LS &amp; SUPPL</v>
          </cell>
          <cell r="D418" t="str">
            <v>JUN04.SUMINISTRO DE PAPELERIA</v>
          </cell>
          <cell r="E418" t="str">
            <v>SAL&amp;COM S.A</v>
          </cell>
          <cell r="F418" t="str">
            <v>Real Julio</v>
          </cell>
          <cell r="G418">
            <v>4850.83</v>
          </cell>
          <cell r="H418" t="str">
            <v>B000101220</v>
          </cell>
          <cell r="J418" t="str">
            <v>BI</v>
          </cell>
        </row>
        <row r="419">
          <cell r="A419" t="str">
            <v>ADMINISTRACION CUSIANA</v>
          </cell>
          <cell r="B419" t="str">
            <v>720030</v>
          </cell>
          <cell r="C419" t="str">
            <v>OTHER MAT'LS &amp; SUPPL</v>
          </cell>
          <cell r="D419" t="str">
            <v>B000102459;INTERFASE INV JUN.16 JUL.28 2004</v>
          </cell>
          <cell r="E419" t="str">
            <v>INV  MAT/INV RECEP</v>
          </cell>
          <cell r="F419" t="str">
            <v>Real Julio</v>
          </cell>
          <cell r="G419">
            <v>2508.19</v>
          </cell>
          <cell r="H419" t="str">
            <v>B000101220</v>
          </cell>
          <cell r="J419" t="str">
            <v>BI</v>
          </cell>
        </row>
        <row r="420">
          <cell r="A420" t="str">
            <v>ADMINISTRACION CUSIANA</v>
          </cell>
          <cell r="B420" t="str">
            <v>720030</v>
          </cell>
          <cell r="C420" t="str">
            <v>OTHER MAT'LS &amp; SUPPL</v>
          </cell>
          <cell r="D420" t="str">
            <v>B000102459;INTERFASE INV JUN.16 JUL.28 2004</v>
          </cell>
          <cell r="E420" t="str">
            <v>INV  MAT/INV RECEP</v>
          </cell>
          <cell r="F420" t="str">
            <v>Real Julio</v>
          </cell>
          <cell r="G420">
            <v>13.68</v>
          </cell>
          <cell r="H420" t="str">
            <v>B000101220</v>
          </cell>
          <cell r="J420" t="str">
            <v>BI</v>
          </cell>
        </row>
        <row r="421">
          <cell r="A421" t="str">
            <v>ADMINISTRACION CUSIANA</v>
          </cell>
          <cell r="B421" t="str">
            <v>720030</v>
          </cell>
          <cell r="C421" t="str">
            <v>OTHER MAT'LS &amp; SUPPL</v>
          </cell>
          <cell r="D421" t="str">
            <v>JUN04.SUMINISTRO DE PAPELERIA</v>
          </cell>
          <cell r="E421" t="str">
            <v>SAL&amp;COM S.A</v>
          </cell>
          <cell r="F421" t="str">
            <v>Real Agosto</v>
          </cell>
          <cell r="G421">
            <v>-4850.83</v>
          </cell>
          <cell r="H421" t="str">
            <v>B000101220</v>
          </cell>
          <cell r="J421" t="str">
            <v>BI</v>
          </cell>
        </row>
        <row r="422">
          <cell r="A422" t="str">
            <v>ADMINISTRACION CUSIANA</v>
          </cell>
          <cell r="B422" t="str">
            <v>720030</v>
          </cell>
          <cell r="C422" t="str">
            <v>OTHER MAT'LS &amp; SUPPL</v>
          </cell>
          <cell r="D422">
            <v>0</v>
          </cell>
          <cell r="E422" t="str">
            <v>GR/IR-THIRD PARTY</v>
          </cell>
          <cell r="F422" t="str">
            <v>Real Agosto</v>
          </cell>
          <cell r="G422">
            <v>618.63</v>
          </cell>
          <cell r="H422" t="str">
            <v>B000101220</v>
          </cell>
          <cell r="J422" t="str">
            <v>BI</v>
          </cell>
        </row>
        <row r="423">
          <cell r="A423" t="str">
            <v>ADMINISTRACION CUSIANA</v>
          </cell>
          <cell r="B423" t="str">
            <v>720030</v>
          </cell>
          <cell r="C423" t="str">
            <v>OTHER MAT'LS &amp; SUPPL</v>
          </cell>
          <cell r="D423">
            <v>0</v>
          </cell>
          <cell r="E423" t="str">
            <v>GR/IR-THIRD PARTY</v>
          </cell>
          <cell r="F423" t="str">
            <v>Real Agosto</v>
          </cell>
          <cell r="G423">
            <v>138.19</v>
          </cell>
          <cell r="H423" t="str">
            <v>B000101220</v>
          </cell>
          <cell r="J423" t="str">
            <v>BI</v>
          </cell>
        </row>
        <row r="424">
          <cell r="A424" t="str">
            <v>ADMINISTRACION CUSIANA</v>
          </cell>
          <cell r="B424" t="str">
            <v>720030</v>
          </cell>
          <cell r="C424" t="str">
            <v>OTHER MAT'LS &amp; SUPPL</v>
          </cell>
          <cell r="D424">
            <v>0</v>
          </cell>
          <cell r="E424" t="str">
            <v>GR/IR-THIRD PARTY</v>
          </cell>
          <cell r="F424" t="str">
            <v>Real Agosto</v>
          </cell>
          <cell r="G424">
            <v>138.19</v>
          </cell>
          <cell r="H424" t="str">
            <v>B000101220</v>
          </cell>
          <cell r="J424" t="str">
            <v>BI</v>
          </cell>
        </row>
        <row r="425">
          <cell r="A425" t="str">
            <v>ADMINISTRACION CUSIANA</v>
          </cell>
          <cell r="B425" t="str">
            <v>720030</v>
          </cell>
          <cell r="C425" t="str">
            <v>OTHER MAT'LS &amp; SUPPL</v>
          </cell>
          <cell r="D425" t="str">
            <v>JUL/04 SUMINISTRO DE PAPELERIA</v>
          </cell>
          <cell r="E425" t="str">
            <v>SAL&amp;COM S.A</v>
          </cell>
          <cell r="F425" t="str">
            <v>Real Agosto</v>
          </cell>
          <cell r="G425">
            <v>1158.67</v>
          </cell>
          <cell r="H425" t="str">
            <v>B000101220</v>
          </cell>
          <cell r="J425" t="str">
            <v>BI</v>
          </cell>
        </row>
        <row r="426">
          <cell r="A426" t="str">
            <v>ADMINISTRACION CUSIANA</v>
          </cell>
          <cell r="B426" t="str">
            <v>720030</v>
          </cell>
          <cell r="C426" t="str">
            <v>OTHER MAT'LS &amp; SUPPL</v>
          </cell>
          <cell r="D426" t="str">
            <v>JUL/04 SUMINISTRO DE PAPELERIA</v>
          </cell>
          <cell r="E426" t="str">
            <v>SAL&amp;COM S.A</v>
          </cell>
          <cell r="F426" t="str">
            <v>Real Agosto</v>
          </cell>
          <cell r="G426">
            <v>68.540000000000006</v>
          </cell>
          <cell r="H426" t="str">
            <v>B000101220</v>
          </cell>
          <cell r="J426" t="str">
            <v>BI</v>
          </cell>
        </row>
        <row r="427">
          <cell r="A427" t="str">
            <v>ADMINISTRACION CUSIANA</v>
          </cell>
          <cell r="B427" t="str">
            <v>720030</v>
          </cell>
          <cell r="C427" t="str">
            <v>OTHER MAT'LS &amp; SUPPL</v>
          </cell>
          <cell r="D427" t="str">
            <v>JUL/04 MANTENIMIENTO PREV. Y CORREC. EQUIP. COCINA</v>
          </cell>
          <cell r="E427" t="str">
            <v>GRANCOLOMBIANA DE SERVICIOS GRANCOL</v>
          </cell>
          <cell r="F427" t="str">
            <v>Real Agosto</v>
          </cell>
          <cell r="G427">
            <v>766.98</v>
          </cell>
          <cell r="H427" t="str">
            <v>B000101220</v>
          </cell>
          <cell r="J427" t="str">
            <v>BI</v>
          </cell>
        </row>
        <row r="428">
          <cell r="A428" t="str">
            <v>ADMINISTRACION CUSIANA</v>
          </cell>
          <cell r="B428" t="str">
            <v>720030</v>
          </cell>
          <cell r="C428" t="str">
            <v>OTHER MAT'LS &amp; SUPPL</v>
          </cell>
          <cell r="D428" t="str">
            <v>JUN04.SUMINISTRO DE PAPELERIA</v>
          </cell>
          <cell r="E428" t="str">
            <v>SAL&amp;COM S.A</v>
          </cell>
          <cell r="F428" t="str">
            <v>Real Agosto</v>
          </cell>
          <cell r="G428">
            <v>4850.83</v>
          </cell>
          <cell r="H428" t="str">
            <v>B000101220</v>
          </cell>
          <cell r="J428" t="str">
            <v>BI</v>
          </cell>
        </row>
        <row r="429">
          <cell r="A429" t="str">
            <v>ADMINISTRACION CUSIANA</v>
          </cell>
          <cell r="B429" t="str">
            <v>720030</v>
          </cell>
          <cell r="C429" t="str">
            <v>OTHER MAT'LS &amp; SUPPL</v>
          </cell>
          <cell r="D429">
            <v>0</v>
          </cell>
          <cell r="E429" t="str">
            <v>GR/IR-THIRD PARTY</v>
          </cell>
          <cell r="F429" t="str">
            <v>Real Agosto</v>
          </cell>
          <cell r="G429">
            <v>3743.64</v>
          </cell>
          <cell r="H429" t="str">
            <v>B000101220</v>
          </cell>
          <cell r="J429" t="str">
            <v>BI</v>
          </cell>
        </row>
        <row r="430">
          <cell r="A430" t="str">
            <v>ADMINISTRACION CUSIANA</v>
          </cell>
          <cell r="B430" t="str">
            <v>720030</v>
          </cell>
          <cell r="C430" t="str">
            <v>OTHER MAT'LS &amp; SUPPL</v>
          </cell>
          <cell r="D430">
            <v>0</v>
          </cell>
          <cell r="E430" t="str">
            <v>GR/IR-THIRD PARTY</v>
          </cell>
          <cell r="F430" t="str">
            <v>Real Agosto</v>
          </cell>
          <cell r="G430">
            <v>3535.26</v>
          </cell>
          <cell r="H430" t="str">
            <v>B000101220</v>
          </cell>
          <cell r="J430" t="str">
            <v>BI</v>
          </cell>
        </row>
        <row r="431">
          <cell r="A431" t="str">
            <v>ADMINISTRACION CUSIANA</v>
          </cell>
          <cell r="B431" t="str">
            <v>720030</v>
          </cell>
          <cell r="C431" t="str">
            <v>OTHER MAT'LS &amp; SUPPL</v>
          </cell>
          <cell r="D431">
            <v>0</v>
          </cell>
          <cell r="E431" t="str">
            <v>COTRASERCA LTDA</v>
          </cell>
          <cell r="F431" t="str">
            <v>Real Agosto</v>
          </cell>
          <cell r="G431">
            <v>1349.05</v>
          </cell>
          <cell r="H431" t="str">
            <v>B000101220</v>
          </cell>
          <cell r="J431" t="str">
            <v>BI</v>
          </cell>
        </row>
        <row r="432">
          <cell r="A432" t="str">
            <v>ADMINISTRACION CUSIANA</v>
          </cell>
          <cell r="B432" t="str">
            <v>720030</v>
          </cell>
          <cell r="C432" t="str">
            <v>OTHER MAT'LS &amp; SUPPL</v>
          </cell>
          <cell r="D432">
            <v>0</v>
          </cell>
          <cell r="E432" t="str">
            <v>COTRASERCA LTDA</v>
          </cell>
          <cell r="F432" t="str">
            <v>Real Agosto</v>
          </cell>
          <cell r="G432">
            <v>1607.27</v>
          </cell>
          <cell r="H432" t="str">
            <v>B000101220</v>
          </cell>
          <cell r="J432" t="str">
            <v>BI</v>
          </cell>
        </row>
        <row r="433">
          <cell r="A433" t="str">
            <v>ADMINISTRACION CUSIANA</v>
          </cell>
          <cell r="B433" t="str">
            <v>720030</v>
          </cell>
          <cell r="C433" t="str">
            <v>OTHER MAT'LS &amp; SUPPL</v>
          </cell>
          <cell r="D433" t="str">
            <v>SUMIN.MATERIAL FERRETERIA JUN-JUL/04.</v>
          </cell>
          <cell r="E433" t="str">
            <v>"MORA BARRERA, OSCAR CELIO"</v>
          </cell>
          <cell r="F433" t="str">
            <v>Real Agosto</v>
          </cell>
          <cell r="G433">
            <v>1918.54</v>
          </cell>
          <cell r="H433" t="str">
            <v>B000101220</v>
          </cell>
          <cell r="J433" t="str">
            <v>BI</v>
          </cell>
        </row>
        <row r="434">
          <cell r="A434" t="str">
            <v>ADMINISTRACION CUSIANA</v>
          </cell>
          <cell r="B434" t="str">
            <v>720030</v>
          </cell>
          <cell r="C434" t="str">
            <v>OTHER MAT'LS &amp; SUPPL</v>
          </cell>
          <cell r="D434" t="str">
            <v>SUMIN.MATERIALES FERRETERIA ABRIL-JUNIO/04.</v>
          </cell>
          <cell r="E434" t="str">
            <v>"MORA BARRERA, OSCAR CELIO"</v>
          </cell>
          <cell r="F434" t="str">
            <v>Real Agosto</v>
          </cell>
          <cell r="G434">
            <v>5714.4</v>
          </cell>
          <cell r="H434" t="str">
            <v>B000101220</v>
          </cell>
          <cell r="J434" t="str">
            <v>BI</v>
          </cell>
        </row>
        <row r="435">
          <cell r="A435" t="str">
            <v>ADMINISTRACION CUSIANA</v>
          </cell>
          <cell r="B435" t="str">
            <v>720030</v>
          </cell>
          <cell r="C435" t="str">
            <v>OTHER MAT'LS &amp; SUPPL</v>
          </cell>
          <cell r="D435" t="str">
            <v>SUMIN.MATERIALES FERRETERIA MAR-JUN/04</v>
          </cell>
          <cell r="E435" t="str">
            <v>SUMINISTR Y SERVICIOS INDUS HERGAR</v>
          </cell>
          <cell r="F435" t="str">
            <v>Real Agosto</v>
          </cell>
          <cell r="G435">
            <v>6785.17</v>
          </cell>
          <cell r="H435" t="str">
            <v>B000101220</v>
          </cell>
          <cell r="J435" t="str">
            <v>BI</v>
          </cell>
        </row>
        <row r="436">
          <cell r="A436" t="str">
            <v>ADMINISTRACION CUSIANA</v>
          </cell>
          <cell r="B436" t="str">
            <v>720030</v>
          </cell>
          <cell r="C436" t="str">
            <v>OTHER MAT'LS &amp; SUPPL</v>
          </cell>
          <cell r="D436">
            <v>0</v>
          </cell>
          <cell r="E436" t="str">
            <v>TELEMATICA LTDA</v>
          </cell>
          <cell r="F436" t="str">
            <v>Real Agosto</v>
          </cell>
          <cell r="G436">
            <v>153.91</v>
          </cell>
          <cell r="H436" t="str">
            <v>B000101220</v>
          </cell>
          <cell r="J436" t="str">
            <v>BI</v>
          </cell>
        </row>
        <row r="437">
          <cell r="A437" t="str">
            <v>ADMINISTRACION CUSIANA</v>
          </cell>
          <cell r="B437" t="str">
            <v>720030</v>
          </cell>
          <cell r="C437" t="str">
            <v>OTHER MAT'LS &amp; SUPPL</v>
          </cell>
          <cell r="D437" t="str">
            <v>B000102459;INTERFASE INV JUL.29 AGO.22 2004</v>
          </cell>
          <cell r="E437" t="str">
            <v>INV  MAT/INV RECEP</v>
          </cell>
          <cell r="F437" t="str">
            <v>Real Agosto</v>
          </cell>
          <cell r="G437">
            <v>231.52</v>
          </cell>
          <cell r="H437" t="str">
            <v>B000101220</v>
          </cell>
          <cell r="J437" t="str">
            <v>BI</v>
          </cell>
        </row>
        <row r="438">
          <cell r="A438" t="str">
            <v>ADMINISTRACION CUSIANA</v>
          </cell>
          <cell r="B438" t="str">
            <v>720030</v>
          </cell>
          <cell r="C438" t="str">
            <v>OTHER MAT'LS &amp; SUPPL</v>
          </cell>
          <cell r="D438" t="str">
            <v>B000102459;INTERFASE INV JUL.29 AGO.22 2004</v>
          </cell>
          <cell r="E438" t="str">
            <v>INV  MAT/INV RECEP</v>
          </cell>
          <cell r="F438" t="str">
            <v>Real Agosto</v>
          </cell>
          <cell r="G438">
            <v>41.91</v>
          </cell>
          <cell r="H438" t="str">
            <v>B000101220</v>
          </cell>
          <cell r="J438" t="str">
            <v>BI</v>
          </cell>
        </row>
        <row r="439">
          <cell r="A439" t="str">
            <v>ADMINISTRACION CUSIANA</v>
          </cell>
          <cell r="B439" t="str">
            <v>720030</v>
          </cell>
          <cell r="C439" t="str">
            <v>OTHER MAT'LS &amp; SUPPL</v>
          </cell>
          <cell r="D439" t="str">
            <v>91912 469</v>
          </cell>
          <cell r="E439" t="str">
            <v>SALDO MIGRADO A SAP</v>
          </cell>
          <cell r="F439" t="str">
            <v>Acumulado a Junio</v>
          </cell>
          <cell r="G439">
            <v>835.26</v>
          </cell>
          <cell r="H439" t="str">
            <v>B000101220</v>
          </cell>
          <cell r="J439" t="str">
            <v>NB</v>
          </cell>
        </row>
        <row r="440">
          <cell r="A440" t="str">
            <v>ADMINISTRACION CUSIANA</v>
          </cell>
          <cell r="B440" t="str">
            <v>720030</v>
          </cell>
          <cell r="C440" t="str">
            <v>OTHER MAT'LS &amp; SUPPL</v>
          </cell>
          <cell r="D440" t="str">
            <v>91913 469</v>
          </cell>
          <cell r="E440" t="str">
            <v>SALDO MIGRADO A SAP</v>
          </cell>
          <cell r="F440" t="str">
            <v>Acumulado a Junio</v>
          </cell>
          <cell r="G440">
            <v>59.26</v>
          </cell>
          <cell r="H440" t="str">
            <v>B000101220</v>
          </cell>
          <cell r="J440" t="str">
            <v>NB</v>
          </cell>
        </row>
        <row r="441">
          <cell r="A441" t="str">
            <v>ADMINISTRACION CUSIANA</v>
          </cell>
          <cell r="B441" t="str">
            <v>720030</v>
          </cell>
          <cell r="C441" t="str">
            <v>OTHER MAT'LS &amp; SUPPL</v>
          </cell>
          <cell r="D441" t="str">
            <v>91918 463</v>
          </cell>
          <cell r="E441" t="str">
            <v>SALDO MIGRADO A SAP</v>
          </cell>
          <cell r="F441" t="str">
            <v>Acumulado a Junio</v>
          </cell>
          <cell r="G441">
            <v>16951.849999999999</v>
          </cell>
          <cell r="H441" t="str">
            <v>B000101220</v>
          </cell>
          <cell r="J441" t="str">
            <v>NB</v>
          </cell>
        </row>
        <row r="442">
          <cell r="A442" t="str">
            <v>ADMINISTRACION CUSIANA</v>
          </cell>
          <cell r="B442" t="str">
            <v>720030</v>
          </cell>
          <cell r="C442" t="str">
            <v>OTHER MAT'LS &amp; SUPPL</v>
          </cell>
          <cell r="D442" t="str">
            <v>91921 469</v>
          </cell>
          <cell r="E442" t="str">
            <v>SALDO MIGRADO A SAP</v>
          </cell>
          <cell r="F442" t="str">
            <v>Acumulado a Junio</v>
          </cell>
          <cell r="G442">
            <v>2060.64</v>
          </cell>
          <cell r="H442" t="str">
            <v>B000101220</v>
          </cell>
          <cell r="J442" t="str">
            <v>NB</v>
          </cell>
        </row>
        <row r="443">
          <cell r="A443" t="str">
            <v>ADMINISTRACION CUSIANA</v>
          </cell>
          <cell r="B443" t="str">
            <v>720030</v>
          </cell>
          <cell r="C443" t="str">
            <v>OTHER MAT'LS &amp; SUPPL</v>
          </cell>
          <cell r="D443" t="str">
            <v>91919 469</v>
          </cell>
          <cell r="E443" t="str">
            <v>SALDO MIGRADO A SAP</v>
          </cell>
          <cell r="F443" t="str">
            <v>Acumulado a Junio</v>
          </cell>
          <cell r="G443">
            <v>18324.8</v>
          </cell>
          <cell r="H443" t="str">
            <v>B000101220</v>
          </cell>
          <cell r="J443" t="str">
            <v>NB</v>
          </cell>
        </row>
        <row r="444">
          <cell r="A444" t="str">
            <v>ADMINISTRACION CUSIANA</v>
          </cell>
          <cell r="B444" t="str">
            <v>720030</v>
          </cell>
          <cell r="C444" t="str">
            <v>OTHER MAT'LS &amp; SUPPL</v>
          </cell>
          <cell r="D444" t="str">
            <v>91918 469</v>
          </cell>
          <cell r="E444" t="str">
            <v>SALDO MIGRADO A SAP</v>
          </cell>
          <cell r="F444" t="str">
            <v>Acumulado a Junio</v>
          </cell>
          <cell r="G444">
            <v>51309.27</v>
          </cell>
          <cell r="H444" t="str">
            <v>B000101220</v>
          </cell>
          <cell r="J444" t="str">
            <v>NB</v>
          </cell>
        </row>
        <row r="445">
          <cell r="A445" t="str">
            <v>ADMINISTRACION CUSIANA</v>
          </cell>
          <cell r="B445" t="str">
            <v>720030</v>
          </cell>
          <cell r="C445" t="str">
            <v>OTHER MAT'LS &amp; SUPPL</v>
          </cell>
          <cell r="D445" t="str">
            <v>91912 469</v>
          </cell>
          <cell r="E445" t="str">
            <v>DIESEL PROCESS RECOV</v>
          </cell>
          <cell r="F445" t="str">
            <v>Acumulado a Junio</v>
          </cell>
          <cell r="G445">
            <v>1772.04</v>
          </cell>
          <cell r="H445" t="str">
            <v>B000101220</v>
          </cell>
          <cell r="J445" t="str">
            <v>NB</v>
          </cell>
        </row>
        <row r="446">
          <cell r="A446" t="str">
            <v>ADMINISTRACION CUSIANA</v>
          </cell>
          <cell r="B446" t="str">
            <v>720030</v>
          </cell>
          <cell r="C446" t="str">
            <v>OTHER MAT'LS &amp; SUPPL</v>
          </cell>
          <cell r="D446" t="str">
            <v>91913 469</v>
          </cell>
          <cell r="E446" t="str">
            <v>DIESEL PROCESS RECOV</v>
          </cell>
          <cell r="F446" t="str">
            <v>Acumulado a Junio</v>
          </cell>
          <cell r="G446">
            <v>0</v>
          </cell>
          <cell r="H446" t="str">
            <v>B000101220</v>
          </cell>
          <cell r="J446" t="str">
            <v>NB</v>
          </cell>
        </row>
        <row r="447">
          <cell r="A447" t="str">
            <v>ADMINISTRACION CUSIANA</v>
          </cell>
          <cell r="B447" t="str">
            <v>720030</v>
          </cell>
          <cell r="C447" t="str">
            <v>OTHER MAT'LS &amp; SUPPL</v>
          </cell>
          <cell r="D447" t="str">
            <v>91918 469</v>
          </cell>
          <cell r="E447" t="str">
            <v>DIESEL PROCESS RECOV</v>
          </cell>
          <cell r="F447" t="str">
            <v>Acumulado a Junio</v>
          </cell>
          <cell r="G447">
            <v>402.91</v>
          </cell>
          <cell r="H447" t="str">
            <v>B000101220</v>
          </cell>
          <cell r="J447" t="str">
            <v>NB</v>
          </cell>
        </row>
        <row r="448">
          <cell r="A448" t="str">
            <v>ADMINISTRACION CUSIANA</v>
          </cell>
          <cell r="B448" t="str">
            <v>720030</v>
          </cell>
          <cell r="C448" t="str">
            <v>OTHER MAT'LS &amp; SUPPL</v>
          </cell>
          <cell r="D448" t="str">
            <v>91921 469</v>
          </cell>
          <cell r="E448" t="str">
            <v>DIESEL PROCESS RECOV</v>
          </cell>
          <cell r="F448" t="str">
            <v>Acumulado a Junio</v>
          </cell>
          <cell r="G448">
            <v>288.54000000000002</v>
          </cell>
          <cell r="H448" t="str">
            <v>B000101220</v>
          </cell>
          <cell r="J448" t="str">
            <v>NB</v>
          </cell>
        </row>
        <row r="449">
          <cell r="A449" t="str">
            <v>ADMINISTRACION CUSIANA</v>
          </cell>
          <cell r="B449" t="str">
            <v>720030</v>
          </cell>
          <cell r="C449" t="str">
            <v>OTHER MAT'LS &amp; SUPPL</v>
          </cell>
          <cell r="D449" t="str">
            <v>91919 469</v>
          </cell>
          <cell r="E449" t="str">
            <v>DIESEL PROCESS RECOV</v>
          </cell>
          <cell r="F449" t="str">
            <v>Acumulado a Junio</v>
          </cell>
          <cell r="G449">
            <v>109.48</v>
          </cell>
          <cell r="H449" t="str">
            <v>B000101220</v>
          </cell>
          <cell r="J449" t="str">
            <v>NB</v>
          </cell>
        </row>
        <row r="450">
          <cell r="A450" t="str">
            <v>ADMINISTRACION CUSIANA</v>
          </cell>
          <cell r="B450" t="str">
            <v>720040</v>
          </cell>
          <cell r="C450" t="str">
            <v>REPAIR MTL &amp; SUPPLY</v>
          </cell>
          <cell r="D450" t="str">
            <v>B000102459;INTERFASE INV JUN.16 JUL.28 2004</v>
          </cell>
          <cell r="E450" t="str">
            <v>INV MAT GNRAL CONTR</v>
          </cell>
          <cell r="F450" t="str">
            <v>Real Julio</v>
          </cell>
          <cell r="G450">
            <v>-13.68</v>
          </cell>
          <cell r="H450" t="str">
            <v>B000101220</v>
          </cell>
          <cell r="J450" t="str">
            <v>BI</v>
          </cell>
        </row>
        <row r="451">
          <cell r="A451" t="str">
            <v>ADMINISTRACION CUSIANA</v>
          </cell>
          <cell r="B451" t="str">
            <v>720040</v>
          </cell>
          <cell r="C451" t="str">
            <v>REPAIR MTL &amp; SUPPLY</v>
          </cell>
          <cell r="D451" t="str">
            <v>B000102459;INTERFASE INV JUN.16 JUL.28 2004</v>
          </cell>
          <cell r="E451" t="str">
            <v>INV  MAT/INV RECEP</v>
          </cell>
          <cell r="F451" t="str">
            <v>Real Julio</v>
          </cell>
          <cell r="G451">
            <v>935.98</v>
          </cell>
          <cell r="H451" t="str">
            <v>B000101220</v>
          </cell>
          <cell r="J451" t="str">
            <v>BI</v>
          </cell>
        </row>
        <row r="452">
          <cell r="A452" t="str">
            <v>ADMINISTRACION CUSIANA</v>
          </cell>
          <cell r="B452" t="str">
            <v>720040</v>
          </cell>
          <cell r="C452" t="str">
            <v>REPAIR MTL &amp; SUPPLY</v>
          </cell>
          <cell r="D452" t="str">
            <v>B000102459;INTERFASE INV JUN.16 JUL.28 2004</v>
          </cell>
          <cell r="E452" t="str">
            <v>INV  MAT/INV RECEP</v>
          </cell>
          <cell r="F452" t="str">
            <v>Real Julio</v>
          </cell>
          <cell r="G452">
            <v>49.45</v>
          </cell>
          <cell r="H452" t="str">
            <v>B000101220</v>
          </cell>
          <cell r="J452" t="str">
            <v>BI</v>
          </cell>
        </row>
        <row r="453">
          <cell r="A453" t="str">
            <v>ADMINISTRACION CUSIANA</v>
          </cell>
          <cell r="B453" t="str">
            <v>720040</v>
          </cell>
          <cell r="C453" t="str">
            <v>REPAIR MTL &amp; SUPPLY</v>
          </cell>
          <cell r="D453" t="str">
            <v>B000102459;INTERFASE INV JUL.29 AGO.22 2004</v>
          </cell>
          <cell r="E453" t="str">
            <v>INV  MAT/INV RECEP</v>
          </cell>
          <cell r="F453" t="str">
            <v>Real Agosto</v>
          </cell>
          <cell r="G453">
            <v>658.5</v>
          </cell>
          <cell r="H453" t="str">
            <v>B000101220</v>
          </cell>
          <cell r="J453" t="str">
            <v>BI</v>
          </cell>
        </row>
        <row r="454">
          <cell r="A454" t="str">
            <v>ADMINISTRACION CUSIANA</v>
          </cell>
          <cell r="B454" t="str">
            <v>720040</v>
          </cell>
          <cell r="C454" t="str">
            <v>REPAIR MTL &amp; SUPPLY</v>
          </cell>
          <cell r="D454" t="str">
            <v>B000101220;INTERFASE INV AGO.23 AGO.27 2004</v>
          </cell>
          <cell r="E454" t="str">
            <v>INV  MAT/INV RECEP</v>
          </cell>
          <cell r="F454" t="str">
            <v>Real Agosto</v>
          </cell>
          <cell r="G454">
            <v>85.75</v>
          </cell>
          <cell r="H454" t="str">
            <v>B000101220</v>
          </cell>
          <cell r="J454" t="str">
            <v>BI</v>
          </cell>
        </row>
        <row r="455">
          <cell r="A455" t="str">
            <v>ADMINISTRACION CUSIANA</v>
          </cell>
          <cell r="B455" t="str">
            <v>720040</v>
          </cell>
          <cell r="C455" t="str">
            <v>REPAIR MTL &amp; SUPPLY</v>
          </cell>
          <cell r="D455" t="str">
            <v>B000102459;INTERFASE INV JUL.29 AGO.22 2004</v>
          </cell>
          <cell r="E455" t="str">
            <v>INV  MAT/INV RECEP</v>
          </cell>
          <cell r="F455" t="str">
            <v>Real Agosto</v>
          </cell>
          <cell r="G455">
            <v>36.42</v>
          </cell>
          <cell r="H455" t="str">
            <v>B000101220</v>
          </cell>
          <cell r="J455" t="str">
            <v>BI</v>
          </cell>
        </row>
        <row r="456">
          <cell r="A456" t="str">
            <v>ADMINISTRACION CUSIANA</v>
          </cell>
          <cell r="B456" t="str">
            <v>720040</v>
          </cell>
          <cell r="C456" t="str">
            <v>REPAIR MTL &amp; SUPPLY</v>
          </cell>
          <cell r="D456" t="str">
            <v>B000101220;INTERFASE INV AGO.23 AGO.27 2004</v>
          </cell>
          <cell r="E456" t="str">
            <v>INV MAT GNRAL CONTR</v>
          </cell>
          <cell r="F456" t="str">
            <v>Real Agosto</v>
          </cell>
          <cell r="G456">
            <v>1.23</v>
          </cell>
          <cell r="H456" t="str">
            <v>B000101220</v>
          </cell>
          <cell r="J456" t="str">
            <v>BI</v>
          </cell>
        </row>
        <row r="457">
          <cell r="A457" t="str">
            <v>ADMINISTRACION CUSIANA</v>
          </cell>
          <cell r="B457" t="str">
            <v>720040</v>
          </cell>
          <cell r="C457" t="str">
            <v>REPAIR MTL &amp; SUPPLY</v>
          </cell>
          <cell r="D457" t="str">
            <v>91918 474</v>
          </cell>
          <cell r="E457" t="str">
            <v>SALDO MIGRADO A SAP</v>
          </cell>
          <cell r="F457" t="str">
            <v>Acumulado a Junio</v>
          </cell>
          <cell r="G457">
            <v>14430.65</v>
          </cell>
          <cell r="H457" t="str">
            <v>B000101220</v>
          </cell>
          <cell r="J457" t="str">
            <v>NB</v>
          </cell>
        </row>
        <row r="458">
          <cell r="A458" t="str">
            <v>ADMINISTRACION CUSIANA</v>
          </cell>
          <cell r="B458" t="str">
            <v>720040</v>
          </cell>
          <cell r="C458" t="str">
            <v>REPAIR MTL &amp; SUPPLY</v>
          </cell>
          <cell r="D458" t="str">
            <v>91918 474</v>
          </cell>
          <cell r="E458" t="str">
            <v>DIESEL PROCESS RECOV</v>
          </cell>
          <cell r="F458" t="str">
            <v>Acumulado a Junio</v>
          </cell>
          <cell r="G458">
            <v>97.69</v>
          </cell>
          <cell r="H458" t="str">
            <v>B000101220</v>
          </cell>
          <cell r="J458" t="str">
            <v>NB</v>
          </cell>
        </row>
        <row r="459">
          <cell r="A459" t="str">
            <v>ADMINISTRACION CUSIANA</v>
          </cell>
          <cell r="B459" t="str">
            <v>720043</v>
          </cell>
          <cell r="C459" t="str">
            <v>REP.MAT&amp;SUPPLY-DIREC</v>
          </cell>
          <cell r="D459">
            <v>0</v>
          </cell>
          <cell r="E459" t="str">
            <v>GR/IR-THIRD PARTY</v>
          </cell>
          <cell r="F459" t="str">
            <v>Real Agosto</v>
          </cell>
          <cell r="G459">
            <v>107.94</v>
          </cell>
          <cell r="H459" t="str">
            <v>B000101220</v>
          </cell>
          <cell r="J459" t="str">
            <v>BI</v>
          </cell>
        </row>
        <row r="460">
          <cell r="A460" t="str">
            <v>ADMINISTRACION CUSIANA</v>
          </cell>
          <cell r="B460" t="str">
            <v>720043</v>
          </cell>
          <cell r="C460" t="str">
            <v>REP.MAT&amp;SUPPLY-DIREC</v>
          </cell>
          <cell r="D460" t="str">
            <v>SUMINISTRO DE 6 MONITORES A5, EN EL CPF CUSIANA</v>
          </cell>
          <cell r="E460" t="str">
            <v>EJERCICIO INTELIGENTE LTDA.</v>
          </cell>
          <cell r="F460" t="str">
            <v>Real Agosto</v>
          </cell>
          <cell r="G460">
            <v>696.9</v>
          </cell>
          <cell r="H460" t="str">
            <v>B000101220</v>
          </cell>
          <cell r="J460" t="str">
            <v>BI</v>
          </cell>
        </row>
        <row r="461">
          <cell r="A461" t="str">
            <v>ADMINISTRACION CUSIANA</v>
          </cell>
          <cell r="B461" t="str">
            <v>721010</v>
          </cell>
          <cell r="C461" t="str">
            <v>WATER -VARIABLE</v>
          </cell>
          <cell r="D461" t="str">
            <v>JUL19/04 PLIZA SEG OBLIG 36. VEHICULO  IOK 463</v>
          </cell>
          <cell r="E461" t="str">
            <v>COMPANIA MUNDIAL DE SEGUROS S.A.</v>
          </cell>
          <cell r="F461" t="str">
            <v>Real Agosto</v>
          </cell>
          <cell r="G461">
            <v>118.81</v>
          </cell>
          <cell r="H461" t="str">
            <v>B000101220</v>
          </cell>
          <cell r="J461" t="str">
            <v>BI</v>
          </cell>
        </row>
        <row r="462">
          <cell r="A462" t="str">
            <v>ADMINISTRACION CUSIANA</v>
          </cell>
          <cell r="B462" t="str">
            <v>721010</v>
          </cell>
          <cell r="C462" t="str">
            <v>WATER -VARIABLE</v>
          </cell>
          <cell r="D462" t="str">
            <v>91918 300</v>
          </cell>
          <cell r="E462" t="str">
            <v>SALDO MIGRADO A SAP</v>
          </cell>
          <cell r="F462" t="str">
            <v>Acumulado a Junio</v>
          </cell>
          <cell r="G462">
            <v>19806.63</v>
          </cell>
          <cell r="H462" t="str">
            <v>B000101220</v>
          </cell>
          <cell r="J462" t="str">
            <v>NB</v>
          </cell>
        </row>
        <row r="463">
          <cell r="A463" t="str">
            <v>ADMINISTRACION CUSIANA</v>
          </cell>
          <cell r="B463" t="str">
            <v>740000</v>
          </cell>
          <cell r="C463" t="str">
            <v>TRANS NON PRODUCT</v>
          </cell>
          <cell r="D463" t="str">
            <v>DIC1-15-03 TRANS PUERTO/AEROP CASANARE</v>
          </cell>
          <cell r="E463" t="str">
            <v>CONSORCIO MOS</v>
          </cell>
          <cell r="F463" t="str">
            <v>Real Julio</v>
          </cell>
          <cell r="G463">
            <v>-41.12</v>
          </cell>
          <cell r="H463" t="str">
            <v>B000101220</v>
          </cell>
          <cell r="J463" t="str">
            <v>BI</v>
          </cell>
        </row>
        <row r="464">
          <cell r="A464" t="str">
            <v>ADMINISTRACION CUSIANA</v>
          </cell>
          <cell r="B464" t="str">
            <v>740000</v>
          </cell>
          <cell r="C464" t="str">
            <v>TRANS NON PRODUCT</v>
          </cell>
          <cell r="D464">
            <v>0</v>
          </cell>
          <cell r="E464" t="str">
            <v>GR/IR-THIRD PARTY</v>
          </cell>
          <cell r="F464" t="str">
            <v>Real Julio</v>
          </cell>
          <cell r="G464">
            <v>-7822.84</v>
          </cell>
          <cell r="H464" t="str">
            <v>B000101220</v>
          </cell>
          <cell r="J464" t="str">
            <v>BI</v>
          </cell>
        </row>
        <row r="465">
          <cell r="A465" t="str">
            <v>ADMINISTRACION CUSIANA</v>
          </cell>
          <cell r="B465" t="str">
            <v>740000</v>
          </cell>
          <cell r="C465" t="str">
            <v>TRANS NON PRODUCT</v>
          </cell>
          <cell r="D465" t="str">
            <v>FEB/MAY/04;TRANSP ANUAL DE PERSONAL S/SINERGIA</v>
          </cell>
          <cell r="E465" t="str">
            <v>EQUIPO DE SERVICIOS PETROLEROS LTDA</v>
          </cell>
          <cell r="F465" t="str">
            <v>Real Julio</v>
          </cell>
          <cell r="G465">
            <v>19386.78</v>
          </cell>
          <cell r="H465" t="str">
            <v>B000101220</v>
          </cell>
          <cell r="J465" t="str">
            <v>BI</v>
          </cell>
        </row>
        <row r="466">
          <cell r="A466" t="str">
            <v>ADMINISTRACION CUSIANA</v>
          </cell>
          <cell r="B466" t="str">
            <v>740000</v>
          </cell>
          <cell r="C466" t="str">
            <v>TRANS NON PRODUCT</v>
          </cell>
          <cell r="D466" t="str">
            <v>0401.TRANSPORTE DE PERSONAL ENE/04.</v>
          </cell>
          <cell r="E466" t="str">
            <v>COOTRANSTAURAMENA LTDA.</v>
          </cell>
          <cell r="F466" t="str">
            <v>Real Julio</v>
          </cell>
          <cell r="G466">
            <v>8251.84</v>
          </cell>
          <cell r="H466" t="str">
            <v>B000101220</v>
          </cell>
          <cell r="J466" t="str">
            <v>BI</v>
          </cell>
        </row>
        <row r="467">
          <cell r="A467" t="str">
            <v>ADMINISTRACION CUSIANA</v>
          </cell>
          <cell r="B467" t="str">
            <v>740000</v>
          </cell>
          <cell r="C467" t="str">
            <v>TRANS NON PRODUCT</v>
          </cell>
          <cell r="D467" t="str">
            <v>0405.ALQUILER DE VEHICULOS</v>
          </cell>
          <cell r="E467" t="str">
            <v>COTRASERCA LTDA</v>
          </cell>
          <cell r="F467" t="str">
            <v>Real Julio</v>
          </cell>
          <cell r="G467">
            <v>7609.84</v>
          </cell>
          <cell r="H467" t="str">
            <v>B000101220</v>
          </cell>
          <cell r="J467" t="str">
            <v>BI</v>
          </cell>
        </row>
        <row r="468">
          <cell r="A468" t="str">
            <v>ADMINISTRACION CUSIANA</v>
          </cell>
          <cell r="B468" t="str">
            <v>740000</v>
          </cell>
          <cell r="C468" t="str">
            <v>TRANS NON PRODUCT</v>
          </cell>
          <cell r="D468" t="str">
            <v>0405.ALQUILER DE VEHICULOS</v>
          </cell>
          <cell r="E468" t="str">
            <v>COTRASERCA LTDA</v>
          </cell>
          <cell r="F468" t="str">
            <v>Real Julio</v>
          </cell>
          <cell r="G468">
            <v>3307.53</v>
          </cell>
          <cell r="H468" t="str">
            <v>B000101220</v>
          </cell>
          <cell r="J468" t="str">
            <v>BI</v>
          </cell>
        </row>
        <row r="469">
          <cell r="A469" t="str">
            <v>ADMINISTRACION CUSIANA</v>
          </cell>
          <cell r="B469" t="str">
            <v>740000</v>
          </cell>
          <cell r="C469" t="str">
            <v>TRANS NON PRODUCT</v>
          </cell>
          <cell r="D469" t="str">
            <v>0405.ALQUILER DE VEHICULOS</v>
          </cell>
          <cell r="E469" t="str">
            <v>COTRASERCA LTDA</v>
          </cell>
          <cell r="F469" t="str">
            <v>Real Julio</v>
          </cell>
          <cell r="G469">
            <v>1055.28</v>
          </cell>
          <cell r="H469" t="str">
            <v>B000101220</v>
          </cell>
          <cell r="J469" t="str">
            <v>BI</v>
          </cell>
        </row>
        <row r="470">
          <cell r="A470" t="str">
            <v>ADMINISTRACION CUSIANA</v>
          </cell>
          <cell r="B470" t="str">
            <v>740000</v>
          </cell>
          <cell r="C470" t="str">
            <v>TRANS NON PRODUCT</v>
          </cell>
          <cell r="D470" t="str">
            <v>DIC1-15-03 TRANS PUERTO/AEROP CASANARE</v>
          </cell>
          <cell r="E470" t="str">
            <v>CONSORCIO MOS</v>
          </cell>
          <cell r="F470" t="str">
            <v>Real Julio</v>
          </cell>
          <cell r="G470">
            <v>41.12</v>
          </cell>
          <cell r="H470" t="str">
            <v>B000101220</v>
          </cell>
          <cell r="J470" t="str">
            <v>BI</v>
          </cell>
        </row>
        <row r="471">
          <cell r="A471" t="str">
            <v>ADMINISTRACION CUSIANA</v>
          </cell>
          <cell r="B471" t="str">
            <v>740000</v>
          </cell>
          <cell r="C471" t="str">
            <v>TRANS NON PRODUCT</v>
          </cell>
          <cell r="D471" t="str">
            <v>MAR04.RETROACTIVO IPC ALQUILER VEHIC.DESPACH.DIESE</v>
          </cell>
          <cell r="E471" t="str">
            <v>COTRASERCA LTDA</v>
          </cell>
          <cell r="F471" t="str">
            <v>Real Julio</v>
          </cell>
          <cell r="G471">
            <v>78.11</v>
          </cell>
          <cell r="H471" t="str">
            <v>B000101220</v>
          </cell>
          <cell r="J471" t="str">
            <v>BI</v>
          </cell>
        </row>
        <row r="472">
          <cell r="A472" t="str">
            <v>ADMINISTRACION CUSIANA</v>
          </cell>
          <cell r="B472" t="str">
            <v>740000</v>
          </cell>
          <cell r="C472" t="str">
            <v>TRANS NON PRODUCT</v>
          </cell>
          <cell r="D472" t="str">
            <v>MAR04.RETROACTIVO IPC ALQUILER VEHIC.DESPACH.DIESE</v>
          </cell>
          <cell r="E472" t="str">
            <v>COTRASERCA LTDA</v>
          </cell>
          <cell r="F472" t="str">
            <v>Real Julio</v>
          </cell>
          <cell r="G472">
            <v>1244.4100000000001</v>
          </cell>
          <cell r="H472" t="str">
            <v>B000101220</v>
          </cell>
          <cell r="J472" t="str">
            <v>BI</v>
          </cell>
        </row>
        <row r="473">
          <cell r="A473" t="str">
            <v>ADMINISTRACION CUSIANA</v>
          </cell>
          <cell r="B473" t="str">
            <v>740000</v>
          </cell>
          <cell r="C473" t="str">
            <v>TRANS NON PRODUCT</v>
          </cell>
          <cell r="D473" t="str">
            <v>MAR04.RETROACTIVO IPC ALQUILER VEHIC.DESPACH.DIESE</v>
          </cell>
          <cell r="E473" t="str">
            <v>COTRASERCA LTDA</v>
          </cell>
          <cell r="F473" t="str">
            <v>Real Julio</v>
          </cell>
          <cell r="G473">
            <v>189.75</v>
          </cell>
          <cell r="H473" t="str">
            <v>B000101220</v>
          </cell>
          <cell r="J473" t="str">
            <v>BI</v>
          </cell>
        </row>
        <row r="474">
          <cell r="A474" t="str">
            <v>ADMINISTRACION CUSIANA</v>
          </cell>
          <cell r="B474" t="str">
            <v>740000</v>
          </cell>
          <cell r="C474" t="str">
            <v>TRANS NON PRODUCT</v>
          </cell>
          <cell r="D474" t="str">
            <v>DIC1-15-03 TRANS PUERTO/AEROP CASANARE</v>
          </cell>
          <cell r="E474" t="str">
            <v>CONSORCIO MOS</v>
          </cell>
          <cell r="F474" t="str">
            <v>Real Julio</v>
          </cell>
          <cell r="G474">
            <v>41.12</v>
          </cell>
          <cell r="H474" t="str">
            <v>B000101220</v>
          </cell>
          <cell r="J474" t="str">
            <v>BI</v>
          </cell>
        </row>
        <row r="475">
          <cell r="A475" t="str">
            <v>ADMINISTRACION CUSIANA</v>
          </cell>
          <cell r="B475" t="str">
            <v>740000</v>
          </cell>
          <cell r="C475" t="str">
            <v>TRANS NON PRODUCT</v>
          </cell>
          <cell r="D475" t="str">
            <v>FEB/04 TRANSP. DE PUERTOS Y AEROPUERTOS AL CASANAR</v>
          </cell>
          <cell r="E475" t="str">
            <v>CONSORCIO MOS</v>
          </cell>
          <cell r="F475" t="str">
            <v>Real Julio</v>
          </cell>
          <cell r="G475">
            <v>204.51</v>
          </cell>
          <cell r="H475" t="str">
            <v>B000101220</v>
          </cell>
          <cell r="J475" t="str">
            <v>BI</v>
          </cell>
        </row>
        <row r="476">
          <cell r="A476" t="str">
            <v>ADMINISTRACION CUSIANA</v>
          </cell>
          <cell r="B476" t="str">
            <v>740000</v>
          </cell>
          <cell r="C476" t="str">
            <v>TRANS NON PRODUCT</v>
          </cell>
          <cell r="D476" t="str">
            <v>ABRIL/04 TRAN. TERRESTRE DE PUERTOS Y AERO A CASAN</v>
          </cell>
          <cell r="E476" t="str">
            <v>CONSORCIO MOS</v>
          </cell>
          <cell r="F476" t="str">
            <v>Real Julio</v>
          </cell>
          <cell r="G476">
            <v>82.18</v>
          </cell>
          <cell r="H476" t="str">
            <v>B000101220</v>
          </cell>
          <cell r="J476" t="str">
            <v>BI</v>
          </cell>
        </row>
        <row r="477">
          <cell r="A477" t="str">
            <v>ADMINISTRACION CUSIANA</v>
          </cell>
          <cell r="B477" t="str">
            <v>740000</v>
          </cell>
          <cell r="C477" t="str">
            <v>TRANS NON PRODUCT</v>
          </cell>
          <cell r="D477" t="str">
            <v>MAY/04 TRANS.TERRESTRE DE PUERTOS Y AERO. A CASANA</v>
          </cell>
          <cell r="E477" t="str">
            <v>CONSORCIO MOS</v>
          </cell>
          <cell r="F477" t="str">
            <v>Real Julio</v>
          </cell>
          <cell r="G477">
            <v>101.16</v>
          </cell>
          <cell r="H477" t="str">
            <v>B000101220</v>
          </cell>
          <cell r="J477" t="str">
            <v>BI</v>
          </cell>
        </row>
        <row r="478">
          <cell r="A478" t="str">
            <v>ADMINISTRACION CUSIANA</v>
          </cell>
          <cell r="B478" t="str">
            <v>740000</v>
          </cell>
          <cell r="C478" t="str">
            <v>TRANS NON PRODUCT</v>
          </cell>
          <cell r="D478">
            <v>0</v>
          </cell>
          <cell r="E478" t="str">
            <v>GR/IR-THIRD PARTY</v>
          </cell>
          <cell r="F478" t="str">
            <v>Real Julio</v>
          </cell>
          <cell r="G478">
            <v>7822.84</v>
          </cell>
          <cell r="H478" t="str">
            <v>B000101220</v>
          </cell>
          <cell r="J478" t="str">
            <v>BI</v>
          </cell>
        </row>
        <row r="479">
          <cell r="A479" t="str">
            <v>ADMINISTRACION CUSIANA</v>
          </cell>
          <cell r="B479" t="str">
            <v>740000</v>
          </cell>
          <cell r="C479" t="str">
            <v>TRANS NON PRODUCT</v>
          </cell>
          <cell r="D479">
            <v>0</v>
          </cell>
          <cell r="E479" t="str">
            <v>GR/IR-THIRD PARTY</v>
          </cell>
          <cell r="F479" t="str">
            <v>Real Julio</v>
          </cell>
          <cell r="G479">
            <v>7822.84</v>
          </cell>
          <cell r="H479" t="str">
            <v>B000101220</v>
          </cell>
          <cell r="J479" t="str">
            <v>BI</v>
          </cell>
        </row>
        <row r="480">
          <cell r="A480" t="str">
            <v>ADMINISTRACION CUSIANA</v>
          </cell>
          <cell r="B480" t="str">
            <v>740000</v>
          </cell>
          <cell r="C480" t="str">
            <v>TRANS NON PRODUCT</v>
          </cell>
          <cell r="D480" t="str">
            <v>JUN30.TRANSPORTE DE FLUIDOS Y HERRAMIENTAS</v>
          </cell>
          <cell r="E480" t="str">
            <v>CONSORCIO MOS</v>
          </cell>
          <cell r="F480" t="str">
            <v>Real Julio</v>
          </cell>
          <cell r="G480">
            <v>966.16</v>
          </cell>
          <cell r="H480" t="str">
            <v>B000101220</v>
          </cell>
          <cell r="J480" t="str">
            <v>BI</v>
          </cell>
        </row>
        <row r="481">
          <cell r="A481" t="str">
            <v>ADMINISTRACION CUSIANA</v>
          </cell>
          <cell r="B481" t="str">
            <v>740000</v>
          </cell>
          <cell r="C481" t="str">
            <v>TRANS NON PRODUCT</v>
          </cell>
          <cell r="D481" t="str">
            <v>MAR/04 TRANS. TERESTRE DE PUESTO Y AERO AL CASANAR</v>
          </cell>
          <cell r="E481" t="str">
            <v>CONSORCIO MOS</v>
          </cell>
          <cell r="F481" t="str">
            <v>Real Julio</v>
          </cell>
          <cell r="G481">
            <v>460.76</v>
          </cell>
          <cell r="H481" t="str">
            <v>B000101220</v>
          </cell>
          <cell r="J481" t="str">
            <v>BI</v>
          </cell>
        </row>
        <row r="482">
          <cell r="A482" t="str">
            <v>ADMINISTRACION CUSIANA</v>
          </cell>
          <cell r="B482" t="str">
            <v>740000</v>
          </cell>
          <cell r="C482" t="str">
            <v>TRANS NON PRODUCT</v>
          </cell>
          <cell r="D482" t="str">
            <v>JUN30.TRANSPORTE DE FLUIDOS Y HERRAMIENTAS</v>
          </cell>
          <cell r="E482" t="str">
            <v>CONSORCIO MOS</v>
          </cell>
          <cell r="F482" t="str">
            <v>Real Agosto</v>
          </cell>
          <cell r="G482">
            <v>-966.16</v>
          </cell>
          <cell r="H482" t="str">
            <v>B000101220</v>
          </cell>
          <cell r="J482" t="str">
            <v>BI</v>
          </cell>
        </row>
        <row r="483">
          <cell r="A483" t="str">
            <v>ADMINISTRACION CUSIANA</v>
          </cell>
          <cell r="B483" t="str">
            <v>740000</v>
          </cell>
          <cell r="C483" t="str">
            <v>TRANS NON PRODUCT</v>
          </cell>
          <cell r="D483">
            <v>0</v>
          </cell>
          <cell r="E483" t="str">
            <v>GR/IR-THIRD PARTY</v>
          </cell>
          <cell r="F483" t="str">
            <v>Real Agosto</v>
          </cell>
          <cell r="G483">
            <v>-1349.05</v>
          </cell>
          <cell r="H483" t="str">
            <v>B000101220</v>
          </cell>
          <cell r="J483" t="str">
            <v>BI</v>
          </cell>
        </row>
        <row r="484">
          <cell r="A484" t="str">
            <v>ADMINISTRACION CUSIANA</v>
          </cell>
          <cell r="B484" t="str">
            <v>740000</v>
          </cell>
          <cell r="C484" t="str">
            <v>TRANS NON PRODUCT</v>
          </cell>
          <cell r="D484">
            <v>0</v>
          </cell>
          <cell r="E484" t="str">
            <v>GR/IR-THIRD PARTY</v>
          </cell>
          <cell r="F484" t="str">
            <v>Real Agosto</v>
          </cell>
          <cell r="G484">
            <v>-1607.27</v>
          </cell>
          <cell r="H484" t="str">
            <v>B000101220</v>
          </cell>
          <cell r="J484" t="str">
            <v>BI</v>
          </cell>
        </row>
        <row r="485">
          <cell r="A485" t="str">
            <v>ADMINISTRACION CUSIANA</v>
          </cell>
          <cell r="B485" t="str">
            <v>740000</v>
          </cell>
          <cell r="C485" t="str">
            <v>TRANS NON PRODUCT</v>
          </cell>
          <cell r="D485" t="str">
            <v>ENERO/04 GASTOS FIJOS</v>
          </cell>
          <cell r="E485" t="str">
            <v>MERCO REPRESENTACIONES LTD S.I.A</v>
          </cell>
          <cell r="F485" t="str">
            <v>Real Agosto</v>
          </cell>
          <cell r="G485">
            <v>38.9</v>
          </cell>
          <cell r="H485" t="str">
            <v>B000101220</v>
          </cell>
          <cell r="J485" t="str">
            <v>BI</v>
          </cell>
        </row>
        <row r="486">
          <cell r="A486" t="str">
            <v>ADMINISTRACION CUSIANA</v>
          </cell>
          <cell r="B486" t="str">
            <v>740000</v>
          </cell>
          <cell r="C486" t="str">
            <v>TRANS NON PRODUCT</v>
          </cell>
          <cell r="D486" t="str">
            <v>DIC/03 SERVICIOS VARIOS DE IMPORTACIONES</v>
          </cell>
          <cell r="E486" t="str">
            <v>MERCO REPRESENTACIONES LTD S.I.A</v>
          </cell>
          <cell r="F486" t="str">
            <v>Real Agosto</v>
          </cell>
          <cell r="G486">
            <v>32.950000000000003</v>
          </cell>
          <cell r="H486" t="str">
            <v>B000101220</v>
          </cell>
          <cell r="J486" t="str">
            <v>BI</v>
          </cell>
        </row>
        <row r="487">
          <cell r="A487" t="str">
            <v>ADMINISTRACION CUSIANA</v>
          </cell>
          <cell r="B487" t="str">
            <v>740000</v>
          </cell>
          <cell r="C487" t="str">
            <v>TRANS NON PRODUCT</v>
          </cell>
          <cell r="D487" t="str">
            <v>AGOSTO 11/04 CAJA MENOR CPF-CUSIANA</v>
          </cell>
          <cell r="E487" t="str">
            <v>"ARIAS ROA, LUDY PATRICIA"</v>
          </cell>
          <cell r="F487" t="str">
            <v>Real Agosto</v>
          </cell>
          <cell r="G487">
            <v>652.57000000000005</v>
          </cell>
          <cell r="H487" t="str">
            <v>B000101220</v>
          </cell>
          <cell r="J487" t="str">
            <v>BI</v>
          </cell>
        </row>
        <row r="488">
          <cell r="A488" t="str">
            <v>ADMINISTRACION CUSIANA</v>
          </cell>
          <cell r="B488" t="str">
            <v>740000</v>
          </cell>
          <cell r="C488" t="str">
            <v>TRANS NON PRODUCT</v>
          </cell>
          <cell r="D488" t="str">
            <v>JUN30.TRANSPORTE DE FLUIDOS Y HERRAMIENTAS</v>
          </cell>
          <cell r="E488" t="str">
            <v>CONSORCIO MOS</v>
          </cell>
          <cell r="F488" t="str">
            <v>Real Agosto</v>
          </cell>
          <cell r="G488">
            <v>966.16</v>
          </cell>
          <cell r="H488" t="str">
            <v>B000101220</v>
          </cell>
          <cell r="J488" t="str">
            <v>BI</v>
          </cell>
        </row>
        <row r="489">
          <cell r="A489" t="str">
            <v>ADMINISTRACION CUSIANA</v>
          </cell>
          <cell r="B489" t="str">
            <v>740000</v>
          </cell>
          <cell r="C489" t="str">
            <v>TRANS NON PRODUCT</v>
          </cell>
          <cell r="D489">
            <v>0</v>
          </cell>
          <cell r="E489" t="str">
            <v>GR/IR-THIRD PARTY</v>
          </cell>
          <cell r="F489" t="str">
            <v>Real Agosto</v>
          </cell>
          <cell r="G489">
            <v>12294.96</v>
          </cell>
          <cell r="H489" t="str">
            <v>B000101220</v>
          </cell>
          <cell r="J489" t="str">
            <v>BI</v>
          </cell>
        </row>
        <row r="490">
          <cell r="A490" t="str">
            <v>ADMINISTRACION CUSIANA</v>
          </cell>
          <cell r="B490" t="str">
            <v>740000</v>
          </cell>
          <cell r="C490" t="str">
            <v>TRANS NON PRODUCT</v>
          </cell>
          <cell r="D490">
            <v>0</v>
          </cell>
          <cell r="E490" t="str">
            <v>GR/IR-THIRD PARTY</v>
          </cell>
          <cell r="F490" t="str">
            <v>Real Agosto</v>
          </cell>
          <cell r="G490">
            <v>11488.73</v>
          </cell>
          <cell r="H490" t="str">
            <v>B000101220</v>
          </cell>
          <cell r="J490" t="str">
            <v>BI</v>
          </cell>
        </row>
        <row r="491">
          <cell r="A491" t="str">
            <v>ADMINISTRACION CUSIANA</v>
          </cell>
          <cell r="B491" t="str">
            <v>740000</v>
          </cell>
          <cell r="C491" t="str">
            <v>TRANS NON PRODUCT</v>
          </cell>
          <cell r="D491" t="str">
            <v>JUL/04 TRANSPORTE DE FLUIDOS</v>
          </cell>
          <cell r="E491" t="str">
            <v>CONSORCIO MOS</v>
          </cell>
          <cell r="F491" t="str">
            <v>Real Agosto</v>
          </cell>
          <cell r="G491">
            <v>167.67</v>
          </cell>
          <cell r="H491" t="str">
            <v>B000101220</v>
          </cell>
          <cell r="J491" t="str">
            <v>BI</v>
          </cell>
        </row>
        <row r="492">
          <cell r="A492" t="str">
            <v>ADMINISTRACION CUSIANA</v>
          </cell>
          <cell r="B492" t="str">
            <v>740000</v>
          </cell>
          <cell r="C492" t="str">
            <v>TRANS NON PRODUCT</v>
          </cell>
          <cell r="D492" t="str">
            <v>TRANSPORTE FLUIDOS Y HRRTAS WIT ABR17-JUN30/04.</v>
          </cell>
          <cell r="E492" t="str">
            <v>CONSORCIO MOS</v>
          </cell>
          <cell r="F492" t="str">
            <v>Real Agosto</v>
          </cell>
          <cell r="G492">
            <v>134.46</v>
          </cell>
          <cell r="H492" t="str">
            <v>B000101220</v>
          </cell>
          <cell r="J492" t="str">
            <v>BI</v>
          </cell>
        </row>
        <row r="493">
          <cell r="A493" t="str">
            <v>ADMINISTRACION CUSIANA</v>
          </cell>
          <cell r="B493" t="str">
            <v>740000</v>
          </cell>
          <cell r="C493" t="str">
            <v>TRANS NON PRODUCT</v>
          </cell>
          <cell r="D493" t="str">
            <v>TRANSPORTE FLUIDOS Y HRRTAS WIT ABR17-JUN30/04.</v>
          </cell>
          <cell r="E493" t="str">
            <v>CONSORCIO MOS</v>
          </cell>
          <cell r="F493" t="str">
            <v>Real Agosto</v>
          </cell>
          <cell r="G493">
            <v>344.99</v>
          </cell>
          <cell r="H493" t="str">
            <v>B000101220</v>
          </cell>
          <cell r="J493" t="str">
            <v>BI</v>
          </cell>
        </row>
        <row r="494">
          <cell r="A494" t="str">
            <v>ADMINISTRACION CUSIANA</v>
          </cell>
          <cell r="B494" t="str">
            <v>740000</v>
          </cell>
          <cell r="C494" t="str">
            <v>TRANS NON PRODUCT</v>
          </cell>
          <cell r="D494" t="str">
            <v>91919 390</v>
          </cell>
          <cell r="E494" t="str">
            <v>SALDO MIGRADO A SAP</v>
          </cell>
          <cell r="F494" t="str">
            <v>Acumulado a Junio</v>
          </cell>
          <cell r="G494">
            <v>75875.92</v>
          </cell>
          <cell r="H494" t="str">
            <v>B000101220</v>
          </cell>
          <cell r="J494" t="str">
            <v>NB</v>
          </cell>
        </row>
        <row r="495">
          <cell r="A495" t="str">
            <v>ADMINISTRACION CUSIANA</v>
          </cell>
          <cell r="B495" t="str">
            <v>740000</v>
          </cell>
          <cell r="C495" t="str">
            <v>TRANS NON PRODUCT</v>
          </cell>
          <cell r="D495" t="str">
            <v>91921 390</v>
          </cell>
          <cell r="E495" t="str">
            <v>SALDO MIGRADO A SAP</v>
          </cell>
          <cell r="F495" t="str">
            <v>Acumulado a Junio</v>
          </cell>
          <cell r="G495">
            <v>12256.53</v>
          </cell>
          <cell r="H495" t="str">
            <v>B000101220</v>
          </cell>
          <cell r="J495" t="str">
            <v>NB</v>
          </cell>
        </row>
        <row r="496">
          <cell r="A496" t="str">
            <v>ADMINISTRACION CUSIANA</v>
          </cell>
          <cell r="B496" t="str">
            <v>740000</v>
          </cell>
          <cell r="C496" t="str">
            <v>TRANS NON PRODUCT</v>
          </cell>
          <cell r="D496" t="str">
            <v>91921 390</v>
          </cell>
          <cell r="E496" t="str">
            <v>DIESEL PROCESS RECOV</v>
          </cell>
          <cell r="F496" t="str">
            <v>Acumulado a Junio</v>
          </cell>
          <cell r="G496">
            <v>3200.09</v>
          </cell>
          <cell r="H496" t="str">
            <v>B000101220</v>
          </cell>
          <cell r="J496" t="str">
            <v>NB</v>
          </cell>
        </row>
        <row r="497">
          <cell r="A497" t="str">
            <v>ADMINISTRACION CUSIANA</v>
          </cell>
          <cell r="B497" t="str">
            <v>740080</v>
          </cell>
          <cell r="C497" t="str">
            <v>OUT TRANS - AIR</v>
          </cell>
          <cell r="D497">
            <v>0</v>
          </cell>
          <cell r="E497" t="str">
            <v>GR/IR-THIRD PARTY</v>
          </cell>
          <cell r="F497" t="str">
            <v>Real Julio</v>
          </cell>
          <cell r="G497">
            <v>1760.76</v>
          </cell>
          <cell r="H497" t="str">
            <v>B000101220</v>
          </cell>
          <cell r="J497" t="str">
            <v>BI</v>
          </cell>
        </row>
        <row r="498">
          <cell r="A498" t="str">
            <v>ADMINISTRACION CUSIANA</v>
          </cell>
          <cell r="B498" t="str">
            <v>740080</v>
          </cell>
          <cell r="C498" t="str">
            <v>OUT TRANS - AIR</v>
          </cell>
          <cell r="D498">
            <v>0</v>
          </cell>
          <cell r="E498" t="str">
            <v>GR/IR-THIRD PARTY</v>
          </cell>
          <cell r="F498" t="str">
            <v>Real Agosto</v>
          </cell>
          <cell r="G498">
            <v>1927.92</v>
          </cell>
          <cell r="H498" t="str">
            <v>B000101220</v>
          </cell>
          <cell r="J498" t="str">
            <v>BI</v>
          </cell>
        </row>
        <row r="499">
          <cell r="A499" t="str">
            <v>ADMINISTRACION CUSIANA</v>
          </cell>
          <cell r="B499" t="str">
            <v>740080</v>
          </cell>
          <cell r="C499" t="str">
            <v>OUT TRANS - AIR</v>
          </cell>
          <cell r="D499" t="str">
            <v>91919 392</v>
          </cell>
          <cell r="E499" t="str">
            <v>SALDO MIGRADO A SAP</v>
          </cell>
          <cell r="F499" t="str">
            <v>Acumulado a Junio</v>
          </cell>
          <cell r="G499">
            <v>11405.13</v>
          </cell>
          <cell r="H499" t="str">
            <v>B000101220</v>
          </cell>
          <cell r="J499" t="str">
            <v>NB</v>
          </cell>
        </row>
        <row r="500">
          <cell r="A500" t="str">
            <v>ADMINISTRACION CUSIANA</v>
          </cell>
          <cell r="B500" t="str">
            <v>741040</v>
          </cell>
          <cell r="C500" t="str">
            <v>OTHER RENTALS</v>
          </cell>
          <cell r="D500" t="str">
            <v>MAYO 26 AL 31 Y JUNIO/04 ALQUILER DE MAQUI. Y EQUI</v>
          </cell>
          <cell r="E500" t="str">
            <v>CONSORCIO MOS</v>
          </cell>
          <cell r="F500" t="str">
            <v>Real Agosto</v>
          </cell>
          <cell r="G500">
            <v>2210.4</v>
          </cell>
          <cell r="H500" t="str">
            <v>B000101220</v>
          </cell>
          <cell r="J500" t="str">
            <v>BI</v>
          </cell>
        </row>
        <row r="501">
          <cell r="A501" t="str">
            <v>ADMINISTRACION CUSIANA</v>
          </cell>
          <cell r="B501" t="str">
            <v>741040</v>
          </cell>
          <cell r="C501" t="str">
            <v>OTHER RENTALS</v>
          </cell>
          <cell r="D501" t="str">
            <v>MAYO 26 AL 31 Y JUNIO/04 ALQUILER DE MAQUI. Y EQUI</v>
          </cell>
          <cell r="E501" t="str">
            <v>CONSORCIO MOS</v>
          </cell>
          <cell r="F501" t="str">
            <v>Real Agosto</v>
          </cell>
          <cell r="G501">
            <v>364.78</v>
          </cell>
          <cell r="H501" t="str">
            <v>B000101220</v>
          </cell>
          <cell r="J501" t="str">
            <v>BI</v>
          </cell>
        </row>
        <row r="502">
          <cell r="A502" t="str">
            <v>ADMINISTRACION CUSIANA</v>
          </cell>
          <cell r="B502" t="str">
            <v>741040</v>
          </cell>
          <cell r="C502" t="str">
            <v>OTHER RENTALS</v>
          </cell>
          <cell r="D502" t="str">
            <v>JUL/04 ALQUILER DE MAQUINARIA Y EQUIPO</v>
          </cell>
          <cell r="E502" t="str">
            <v>CONSORCIO MOS</v>
          </cell>
          <cell r="F502" t="str">
            <v>Real Agosto</v>
          </cell>
          <cell r="G502">
            <v>1452.82</v>
          </cell>
          <cell r="H502" t="str">
            <v>B000101220</v>
          </cell>
          <cell r="J502" t="str">
            <v>BI</v>
          </cell>
        </row>
        <row r="503">
          <cell r="A503" t="str">
            <v>ADMINISTRACION CUSIANA</v>
          </cell>
          <cell r="B503" t="str">
            <v>741040</v>
          </cell>
          <cell r="C503" t="str">
            <v>OTHER RENTALS</v>
          </cell>
          <cell r="D503" t="str">
            <v>JUL/04 ALQUILER DE MAQUINARIA Y EQUIPO</v>
          </cell>
          <cell r="E503" t="str">
            <v>CONSORCIO MOS</v>
          </cell>
          <cell r="F503" t="str">
            <v>Real Agosto</v>
          </cell>
          <cell r="G503">
            <v>244.74</v>
          </cell>
          <cell r="H503" t="str">
            <v>B000101220</v>
          </cell>
          <cell r="J503" t="str">
            <v>BI</v>
          </cell>
        </row>
        <row r="504">
          <cell r="A504" t="str">
            <v>ADMINISTRACION CUSIANA</v>
          </cell>
          <cell r="B504" t="str">
            <v>741040</v>
          </cell>
          <cell r="C504" t="str">
            <v>OTHER RENTALS</v>
          </cell>
          <cell r="D504" t="str">
            <v>91918 311</v>
          </cell>
          <cell r="E504" t="str">
            <v>SALDO MIGRADO A SAP</v>
          </cell>
          <cell r="F504" t="str">
            <v>Acumulado a Junio</v>
          </cell>
          <cell r="G504">
            <v>1122.77</v>
          </cell>
          <cell r="H504" t="str">
            <v>B000101220</v>
          </cell>
          <cell r="J504" t="str">
            <v>NB</v>
          </cell>
        </row>
        <row r="505">
          <cell r="A505" t="str">
            <v>ADMINISTRACION CUSIANA</v>
          </cell>
          <cell r="B505" t="str">
            <v>745005</v>
          </cell>
          <cell r="C505" t="str">
            <v>BANK CHRGS/EXCHANGES</v>
          </cell>
          <cell r="D505" t="str">
            <v>92695 479</v>
          </cell>
          <cell r="E505" t="str">
            <v>SALDO MIGRADO A SAP</v>
          </cell>
          <cell r="F505" t="str">
            <v>Acumulado a Junio</v>
          </cell>
          <cell r="G505">
            <v>39578.589999999997</v>
          </cell>
          <cell r="H505" t="str">
            <v>B000101220</v>
          </cell>
          <cell r="J505" t="str">
            <v>NB</v>
          </cell>
        </row>
        <row r="506">
          <cell r="A506" t="str">
            <v>ADMINISTRACION CUSIANA</v>
          </cell>
          <cell r="B506" t="str">
            <v>745080</v>
          </cell>
          <cell r="C506" t="str">
            <v>ACCRUAL EXPENSE</v>
          </cell>
          <cell r="D506" t="str">
            <v>ACCRUALS DEL MES DE JULIO</v>
          </cell>
          <cell r="E506" t="str">
            <v>ACCR EXP ACC CONV</v>
          </cell>
          <cell r="F506" t="str">
            <v>Real Agosto</v>
          </cell>
          <cell r="G506">
            <v>-405000</v>
          </cell>
          <cell r="H506" t="str">
            <v>B000101220</v>
          </cell>
          <cell r="J506" t="str">
            <v>BI</v>
          </cell>
        </row>
        <row r="507">
          <cell r="A507" t="str">
            <v>ADMINISTRACION CUSIANA</v>
          </cell>
          <cell r="B507" t="str">
            <v>745080</v>
          </cell>
          <cell r="C507" t="str">
            <v>ACCRUAL EXPENSE</v>
          </cell>
          <cell r="D507" t="str">
            <v>ACCRUALS DEL MES DE JULIO</v>
          </cell>
          <cell r="E507" t="str">
            <v>ACCR EXP ACC CONV</v>
          </cell>
          <cell r="F507" t="str">
            <v>Real Agosto</v>
          </cell>
          <cell r="G507">
            <v>405000</v>
          </cell>
          <cell r="H507" t="str">
            <v>B000101220</v>
          </cell>
          <cell r="J507" t="str">
            <v>BI</v>
          </cell>
        </row>
        <row r="508">
          <cell r="A508" t="str">
            <v>ADMINISTRACION CUSIANA</v>
          </cell>
          <cell r="B508" t="str">
            <v>745080</v>
          </cell>
          <cell r="C508" t="str">
            <v>ACCRUAL EXPENSE</v>
          </cell>
          <cell r="D508" t="str">
            <v>91996 945</v>
          </cell>
          <cell r="E508" t="str">
            <v>DIESEL PROCESS RECOV</v>
          </cell>
          <cell r="F508" t="str">
            <v>Acumulado a Junio</v>
          </cell>
          <cell r="G508">
            <v>601610.34</v>
          </cell>
          <cell r="H508" t="str">
            <v>B000101220</v>
          </cell>
          <cell r="J508" t="str">
            <v>NB</v>
          </cell>
        </row>
        <row r="509">
          <cell r="A509" t="str">
            <v>ADMINISTRACION CUSIANA</v>
          </cell>
          <cell r="B509" t="str">
            <v>745080</v>
          </cell>
          <cell r="C509" t="str">
            <v>ACCRUAL EXPENSE</v>
          </cell>
          <cell r="D509" t="str">
            <v>919</v>
          </cell>
          <cell r="E509" t="str">
            <v>ACCR EXP ACC CONV</v>
          </cell>
          <cell r="F509" t="str">
            <v>Real Julio</v>
          </cell>
          <cell r="G509">
            <v>-601610.34</v>
          </cell>
          <cell r="H509" t="str">
            <v>B000101220</v>
          </cell>
          <cell r="J509" t="str">
            <v>NB</v>
          </cell>
        </row>
        <row r="510">
          <cell r="A510" t="str">
            <v>ADMINISTRACION CUSIANA</v>
          </cell>
          <cell r="B510" t="str">
            <v>745085</v>
          </cell>
          <cell r="C510" t="str">
            <v>INCIDENTAL OPERATING</v>
          </cell>
          <cell r="D510" t="str">
            <v>0403.CONTRATO DANOS DESLIZAMIENTO VIA BAH15</v>
          </cell>
          <cell r="E510" t="str">
            <v>"LEGUIZAMON VARGAS, GELACIO"</v>
          </cell>
          <cell r="F510" t="str">
            <v>Real Julio</v>
          </cell>
          <cell r="G510">
            <v>6634.62</v>
          </cell>
          <cell r="H510" t="str">
            <v>B000101220</v>
          </cell>
          <cell r="J510" t="str">
            <v>BI</v>
          </cell>
        </row>
        <row r="511">
          <cell r="A511" t="str">
            <v>ADMINISTRACION CUSIANA</v>
          </cell>
          <cell r="B511" t="str">
            <v>745085</v>
          </cell>
          <cell r="C511" t="str">
            <v>INCIDENTAL OPERATING</v>
          </cell>
          <cell r="D511" t="str">
            <v>0405.CONSTRUCCION OBRAS CIVILES</v>
          </cell>
          <cell r="E511" t="str">
            <v>ADECC ASOC. DE EMPRESAS.CONSTRUC.CU</v>
          </cell>
          <cell r="F511" t="str">
            <v>Real Julio</v>
          </cell>
          <cell r="G511">
            <v>578.67999999999995</v>
          </cell>
          <cell r="H511" t="str">
            <v>B000101220</v>
          </cell>
          <cell r="J511" t="str">
            <v>BI</v>
          </cell>
        </row>
        <row r="512">
          <cell r="A512" t="str">
            <v>ADMINISTRACION CUSIANA</v>
          </cell>
          <cell r="B512" t="str">
            <v>745085</v>
          </cell>
          <cell r="C512" t="str">
            <v>INCIDENTAL OPERATING</v>
          </cell>
          <cell r="D512" t="str">
            <v>MAY04.MANTENIMIENTO CERCA AGROPECUARIA</v>
          </cell>
          <cell r="E512" t="str">
            <v>"RODRIGUEZ VANEGAS, LUIS ADAN"</v>
          </cell>
          <cell r="F512" t="str">
            <v>Real Julio</v>
          </cell>
          <cell r="G512">
            <v>1434.46</v>
          </cell>
          <cell r="H512" t="str">
            <v>B000101220</v>
          </cell>
          <cell r="J512" t="str">
            <v>BI</v>
          </cell>
        </row>
        <row r="513">
          <cell r="A513" t="str">
            <v>ADMINISTRACION CUSIANA</v>
          </cell>
          <cell r="B513" t="str">
            <v>745085</v>
          </cell>
          <cell r="C513" t="str">
            <v>INCIDENTAL OPERATING</v>
          </cell>
          <cell r="D513" t="str">
            <v>JUL04.CONSTRUCCION CORTACORRIENTE LINEA PST1/PST2</v>
          </cell>
          <cell r="E513" t="str">
            <v>MORENO GARZON JOSE ANTONIO</v>
          </cell>
          <cell r="F513" t="str">
            <v>Real Julio</v>
          </cell>
          <cell r="G513">
            <v>57.26</v>
          </cell>
          <cell r="H513" t="str">
            <v>B000101220</v>
          </cell>
          <cell r="J513" t="str">
            <v>BI</v>
          </cell>
        </row>
        <row r="514">
          <cell r="A514" t="str">
            <v>ADMINISTRACION CUSIANA</v>
          </cell>
          <cell r="B514" t="str">
            <v>745085</v>
          </cell>
          <cell r="C514" t="str">
            <v>INCIDENTAL OPERATING</v>
          </cell>
          <cell r="D514" t="str">
            <v>JUL04.CONSTRUCCION CORTACORRIENTE LINEA PST1/PST2</v>
          </cell>
          <cell r="E514" t="str">
            <v>MORENO GARZON JOSE ANTONIO</v>
          </cell>
          <cell r="F514" t="str">
            <v>Real Julio</v>
          </cell>
          <cell r="G514">
            <v>1087.8699999999999</v>
          </cell>
          <cell r="H514" t="str">
            <v>B000101220</v>
          </cell>
          <cell r="J514" t="str">
            <v>BI</v>
          </cell>
        </row>
        <row r="515">
          <cell r="A515" t="str">
            <v>ADMINISTRACION CUSIANA</v>
          </cell>
          <cell r="B515" t="str">
            <v>745085</v>
          </cell>
          <cell r="C515" t="str">
            <v>INCIDENTAL OPERATING</v>
          </cell>
          <cell r="D515" t="str">
            <v>AGOSTO 3/04 LIMPIEZA DE CERCA LINEAL</v>
          </cell>
          <cell r="E515" t="str">
            <v>GONZALEZ ONOFRE AYA</v>
          </cell>
          <cell r="F515" t="str">
            <v>Real Agosto</v>
          </cell>
          <cell r="G515">
            <v>2190.36</v>
          </cell>
          <cell r="H515" t="str">
            <v>B000101220</v>
          </cell>
          <cell r="J515" t="str">
            <v>BI</v>
          </cell>
        </row>
        <row r="516">
          <cell r="A516" t="str">
            <v>ADMINISTRACION CUSIANA</v>
          </cell>
          <cell r="B516" t="str">
            <v>745085</v>
          </cell>
          <cell r="C516" t="str">
            <v>INCIDENTAL OPERATING</v>
          </cell>
          <cell r="D516" t="str">
            <v>91918 377</v>
          </cell>
          <cell r="E516" t="str">
            <v>SALDO MIGRADO A SAP</v>
          </cell>
          <cell r="F516" t="str">
            <v>Acumulado a Junio</v>
          </cell>
          <cell r="G516">
            <v>21702.15</v>
          </cell>
          <cell r="H516" t="str">
            <v>B000101220</v>
          </cell>
          <cell r="J516" t="str">
            <v>NB</v>
          </cell>
        </row>
        <row r="517">
          <cell r="A517" t="str">
            <v>ADMINISTRACION CUSIANA</v>
          </cell>
          <cell r="B517" t="str">
            <v>745118</v>
          </cell>
          <cell r="C517" t="str">
            <v>ACCR EXP ACC CONV</v>
          </cell>
          <cell r="D517" t="str">
            <v>ACCRUALS DEL MES DE JULIO</v>
          </cell>
          <cell r="E517" t="str">
            <v>ACCRUAL EXPENSE</v>
          </cell>
          <cell r="F517" t="str">
            <v>Real Agosto</v>
          </cell>
          <cell r="G517">
            <v>-405000</v>
          </cell>
          <cell r="H517" t="str">
            <v>B000101220</v>
          </cell>
          <cell r="J517" t="str">
            <v>BI</v>
          </cell>
        </row>
        <row r="518">
          <cell r="A518" t="str">
            <v>ADMINISTRACION CUSIANA</v>
          </cell>
          <cell r="B518" t="str">
            <v>745118</v>
          </cell>
          <cell r="C518" t="str">
            <v>ACCR EXP ACC CONV</v>
          </cell>
          <cell r="D518" t="str">
            <v>ACCRUALS DEL MES DE JULIO</v>
          </cell>
          <cell r="E518" t="str">
            <v>ACCRUAL EXPENSE</v>
          </cell>
          <cell r="F518" t="str">
            <v>Real Agosto</v>
          </cell>
          <cell r="G518">
            <v>405000</v>
          </cell>
          <cell r="H518" t="str">
            <v>B000101220</v>
          </cell>
          <cell r="J518" t="str">
            <v>BI</v>
          </cell>
        </row>
        <row r="519">
          <cell r="A519" t="str">
            <v>ADMINISTRACION CUSIANA</v>
          </cell>
          <cell r="B519" t="str">
            <v>745118</v>
          </cell>
          <cell r="C519" t="str">
            <v>ACCR EXP ACC CONV</v>
          </cell>
          <cell r="D519" t="str">
            <v>91996 946</v>
          </cell>
          <cell r="E519" t="str">
            <v>ACCRUAL EXPENSE</v>
          </cell>
          <cell r="F519" t="str">
            <v>Acumulado a Junio</v>
          </cell>
          <cell r="G519">
            <v>-601610.34</v>
          </cell>
          <cell r="H519" t="str">
            <v>B000101220</v>
          </cell>
          <cell r="J519" t="str">
            <v>NB</v>
          </cell>
        </row>
        <row r="520">
          <cell r="A520" t="str">
            <v>ADMINISTRACION CUSIANA</v>
          </cell>
          <cell r="B520" t="str">
            <v>745118</v>
          </cell>
          <cell r="C520" t="str">
            <v>ACCR EXP ACC CONV</v>
          </cell>
          <cell r="D520" t="str">
            <v>919</v>
          </cell>
          <cell r="E520" t="str">
            <v>ACCRUAL EXPENSE</v>
          </cell>
          <cell r="F520" t="str">
            <v>Real Julio</v>
          </cell>
          <cell r="G520">
            <v>601610.34</v>
          </cell>
          <cell r="H520" t="str">
            <v>B000101220</v>
          </cell>
          <cell r="J520" t="str">
            <v>NB</v>
          </cell>
        </row>
        <row r="521">
          <cell r="A521" t="str">
            <v>ADMINISTRACION CUSIANA</v>
          </cell>
          <cell r="B521" t="str">
            <v>760049</v>
          </cell>
          <cell r="C521" t="str">
            <v>TECH SERV PERM CONTR</v>
          </cell>
          <cell r="D521" t="str">
            <v>JUN04.MANTENIMIENTO PREVENTIVO Y CORRECTIVO</v>
          </cell>
          <cell r="E521" t="str">
            <v>AIRE CARIBE LTDA</v>
          </cell>
          <cell r="F521" t="str">
            <v>Real Julio</v>
          </cell>
          <cell r="G521">
            <v>-20219.849999999999</v>
          </cell>
          <cell r="H521" t="str">
            <v>B000101220</v>
          </cell>
          <cell r="J521" t="str">
            <v>BI</v>
          </cell>
        </row>
        <row r="522">
          <cell r="A522" t="str">
            <v>ADMINISTRACION CUSIANA</v>
          </cell>
          <cell r="B522" t="str">
            <v>760049</v>
          </cell>
          <cell r="C522" t="str">
            <v>TECH SERV PERM CONTR</v>
          </cell>
          <cell r="D522">
            <v>0</v>
          </cell>
          <cell r="E522" t="str">
            <v>GR/IR-THIRD PARTY</v>
          </cell>
          <cell r="F522" t="str">
            <v>Real Julio</v>
          </cell>
          <cell r="G522">
            <v>-2811.58</v>
          </cell>
          <cell r="H522" t="str">
            <v>B000101220</v>
          </cell>
          <cell r="J522" t="str">
            <v>BI</v>
          </cell>
        </row>
        <row r="523">
          <cell r="A523" t="str">
            <v>ADMINISTRACION CUSIANA</v>
          </cell>
          <cell r="B523" t="str">
            <v>760049</v>
          </cell>
          <cell r="C523" t="str">
            <v>TECH SERV PERM CONTR</v>
          </cell>
          <cell r="D523">
            <v>0</v>
          </cell>
          <cell r="E523" t="str">
            <v>GR/IR-THIRD PARTY</v>
          </cell>
          <cell r="F523" t="str">
            <v>Real Julio</v>
          </cell>
          <cell r="G523">
            <v>-2811.58</v>
          </cell>
          <cell r="H523" t="str">
            <v>B000101220</v>
          </cell>
          <cell r="J523" t="str">
            <v>BI</v>
          </cell>
        </row>
        <row r="524">
          <cell r="A524" t="str">
            <v>ADMINISTRACION CUSIANA</v>
          </cell>
          <cell r="B524" t="str">
            <v>760049</v>
          </cell>
          <cell r="C524" t="str">
            <v>TECH SERV PERM CONTR</v>
          </cell>
          <cell r="D524" t="str">
            <v>0405.OPERACION.MTTO.BOCATOMA.DESARENADOR</v>
          </cell>
          <cell r="E524" t="str">
            <v>JUNTACCION COMUNAL VDA. LA VISINACA</v>
          </cell>
          <cell r="F524" t="str">
            <v>Real Julio</v>
          </cell>
          <cell r="G524">
            <v>1702.2</v>
          </cell>
          <cell r="H524" t="str">
            <v>B000101220</v>
          </cell>
          <cell r="J524" t="str">
            <v>BI</v>
          </cell>
        </row>
        <row r="525">
          <cell r="A525" t="str">
            <v>ADMINISTRACION CUSIANA</v>
          </cell>
          <cell r="B525" t="str">
            <v>760049</v>
          </cell>
          <cell r="C525" t="str">
            <v>TECH SERV PERM CONTR</v>
          </cell>
          <cell r="D525" t="str">
            <v>0405.CONSTRUCCION OBRAS CIVILES</v>
          </cell>
          <cell r="E525" t="str">
            <v>ADECC ASOC. DE EMPRESAS.CONSTRUC.CU</v>
          </cell>
          <cell r="F525" t="str">
            <v>Real Julio</v>
          </cell>
          <cell r="G525">
            <v>3732.9</v>
          </cell>
          <cell r="H525" t="str">
            <v>B000101220</v>
          </cell>
          <cell r="J525" t="str">
            <v>BI</v>
          </cell>
        </row>
        <row r="526">
          <cell r="A526" t="str">
            <v>ADMINISTRACION CUSIANA</v>
          </cell>
          <cell r="B526" t="str">
            <v>760049</v>
          </cell>
          <cell r="C526" t="str">
            <v>TECH SERV PERM CONTR</v>
          </cell>
          <cell r="D526">
            <v>0</v>
          </cell>
          <cell r="E526" t="str">
            <v>GR/IR-THIRD PARTY</v>
          </cell>
          <cell r="F526" t="str">
            <v>Real Julio</v>
          </cell>
          <cell r="G526">
            <v>27718.48</v>
          </cell>
          <cell r="H526" t="str">
            <v>B000101220</v>
          </cell>
          <cell r="J526" t="str">
            <v>BI</v>
          </cell>
        </row>
        <row r="527">
          <cell r="A527" t="str">
            <v>ADMINISTRACION CUSIANA</v>
          </cell>
          <cell r="B527" t="str">
            <v>760049</v>
          </cell>
          <cell r="C527" t="str">
            <v>TECH SERV PERM CONTR</v>
          </cell>
          <cell r="D527" t="str">
            <v>MAR04.RETROACTIVO IPC ALQUILER VEHIC.DESPACH.DIESE</v>
          </cell>
          <cell r="E527" t="str">
            <v>COTRASERCA LTDA</v>
          </cell>
          <cell r="F527" t="str">
            <v>Real Julio</v>
          </cell>
          <cell r="G527">
            <v>8.4600000000000009</v>
          </cell>
          <cell r="H527" t="str">
            <v>B000101220</v>
          </cell>
          <cell r="J527" t="str">
            <v>BI</v>
          </cell>
        </row>
        <row r="528">
          <cell r="A528" t="str">
            <v>ADMINISTRACION CUSIANA</v>
          </cell>
          <cell r="B528" t="str">
            <v>760049</v>
          </cell>
          <cell r="C528" t="str">
            <v>TECH SERV PERM CONTR</v>
          </cell>
          <cell r="D528" t="str">
            <v>MAR04.RETROACTIVO IPC ALQUILER VEHIC.DESPACH.DIESE</v>
          </cell>
          <cell r="E528" t="str">
            <v>COTRASERCA LTDA</v>
          </cell>
          <cell r="F528" t="str">
            <v>Real Julio</v>
          </cell>
          <cell r="G528">
            <v>155.24</v>
          </cell>
          <cell r="H528" t="str">
            <v>B000101220</v>
          </cell>
          <cell r="J528" t="str">
            <v>BI</v>
          </cell>
        </row>
        <row r="529">
          <cell r="A529" t="str">
            <v>ADMINISTRACION CUSIANA</v>
          </cell>
          <cell r="B529" t="str">
            <v>760049</v>
          </cell>
          <cell r="C529" t="str">
            <v>TECH SERV PERM CONTR</v>
          </cell>
          <cell r="D529">
            <v>0</v>
          </cell>
          <cell r="E529" t="str">
            <v>GR/IR-THIRD PARTY</v>
          </cell>
          <cell r="F529" t="str">
            <v>Real Julio</v>
          </cell>
          <cell r="G529">
            <v>20596.77</v>
          </cell>
          <cell r="H529" t="str">
            <v>B000101220</v>
          </cell>
          <cell r="J529" t="str">
            <v>BI</v>
          </cell>
        </row>
        <row r="530">
          <cell r="A530" t="str">
            <v>ADMINISTRACION CUSIANA</v>
          </cell>
          <cell r="B530" t="str">
            <v>760049</v>
          </cell>
          <cell r="C530" t="str">
            <v>TECH SERV PERM CONTR</v>
          </cell>
          <cell r="D530" t="str">
            <v>ENE/04 JUN 20/04 REAJUSTE TARIFA</v>
          </cell>
          <cell r="E530" t="str">
            <v>COLVISEG COLOMBIANA DE VIGILANCIA Y</v>
          </cell>
          <cell r="F530" t="str">
            <v>Real Julio</v>
          </cell>
          <cell r="G530">
            <v>4004.92</v>
          </cell>
          <cell r="H530" t="str">
            <v>B000101220</v>
          </cell>
          <cell r="J530" t="str">
            <v>BI</v>
          </cell>
        </row>
        <row r="531">
          <cell r="A531" t="str">
            <v>ADMINISTRACION CUSIANA</v>
          </cell>
          <cell r="B531" t="str">
            <v>760049</v>
          </cell>
          <cell r="C531" t="str">
            <v>TECH SERV PERM CONTR</v>
          </cell>
          <cell r="D531" t="str">
            <v>ENE/04 JUN 20/04 REAJUSTE TARIFA</v>
          </cell>
          <cell r="E531" t="str">
            <v>COLVISEG COLOMBIANA DE VIGILANCIA Y</v>
          </cell>
          <cell r="F531" t="str">
            <v>Real Julio</v>
          </cell>
          <cell r="G531">
            <v>32560.54</v>
          </cell>
          <cell r="H531" t="str">
            <v>B000101220</v>
          </cell>
          <cell r="J531" t="str">
            <v>BI</v>
          </cell>
        </row>
        <row r="532">
          <cell r="A532" t="str">
            <v>ADMINISTRACION CUSIANA</v>
          </cell>
          <cell r="B532" t="str">
            <v>760049</v>
          </cell>
          <cell r="C532" t="str">
            <v>TECH SERV PERM CONTR</v>
          </cell>
          <cell r="D532" t="str">
            <v>JUN04.MANTENIMIENTO PREVENTIVO Y CORRECTIVO</v>
          </cell>
          <cell r="E532" t="str">
            <v>AIRE CARIBE LTDA</v>
          </cell>
          <cell r="F532" t="str">
            <v>Real Julio</v>
          </cell>
          <cell r="G532">
            <v>20219.849999999999</v>
          </cell>
          <cell r="H532" t="str">
            <v>B000101220</v>
          </cell>
          <cell r="J532" t="str">
            <v>BI</v>
          </cell>
        </row>
        <row r="533">
          <cell r="A533" t="str">
            <v>ADMINISTRACION CUSIANA</v>
          </cell>
          <cell r="B533" t="str">
            <v>760049</v>
          </cell>
          <cell r="C533" t="str">
            <v>TECH SERV PERM CONTR</v>
          </cell>
          <cell r="D533" t="str">
            <v>JUN04.INSPECCION, CONTROL, SOPORTE CONSTR.MANTO</v>
          </cell>
          <cell r="E533" t="str">
            <v>P&amp;C CONSTRUCCIONES LTDA</v>
          </cell>
          <cell r="F533" t="str">
            <v>Real Julio</v>
          </cell>
          <cell r="G533">
            <v>7441.65</v>
          </cell>
          <cell r="H533" t="str">
            <v>B000101220</v>
          </cell>
          <cell r="J533" t="str">
            <v>BI</v>
          </cell>
        </row>
        <row r="534">
          <cell r="A534" t="str">
            <v>ADMINISTRACION CUSIANA</v>
          </cell>
          <cell r="B534" t="str">
            <v>760049</v>
          </cell>
          <cell r="C534" t="str">
            <v>TECH SERV PERM CONTR</v>
          </cell>
          <cell r="D534">
            <v>0</v>
          </cell>
          <cell r="E534" t="str">
            <v>GR/IR-THIRD PARTY</v>
          </cell>
          <cell r="F534" t="str">
            <v>Real Julio</v>
          </cell>
          <cell r="G534">
            <v>1402.97</v>
          </cell>
          <cell r="H534" t="str">
            <v>B000101220</v>
          </cell>
          <cell r="J534" t="str">
            <v>BI</v>
          </cell>
        </row>
        <row r="535">
          <cell r="A535" t="str">
            <v>ADMINISTRACION CUSIANA</v>
          </cell>
          <cell r="B535" t="str">
            <v>760049</v>
          </cell>
          <cell r="C535" t="str">
            <v>TECH SERV PERM CONTR</v>
          </cell>
          <cell r="D535" t="str">
            <v>JUN04.SOPORTE ADMINISTRATIVO SERVICIOS GENERALES</v>
          </cell>
          <cell r="E535" t="str">
            <v>SAL&amp;COM S.A</v>
          </cell>
          <cell r="F535" t="str">
            <v>Real Julio</v>
          </cell>
          <cell r="G535">
            <v>6277.02</v>
          </cell>
          <cell r="H535" t="str">
            <v>B000101220</v>
          </cell>
          <cell r="J535" t="str">
            <v>BI</v>
          </cell>
        </row>
        <row r="536">
          <cell r="A536" t="str">
            <v>ADMINISTRACION CUSIANA</v>
          </cell>
          <cell r="B536" t="str">
            <v>760049</v>
          </cell>
          <cell r="C536" t="str">
            <v>TECH SERV PERM CONTR</v>
          </cell>
          <cell r="D536" t="str">
            <v>JUN04.SERVICIO SEÑAL SATEL.FOTOCOPIADO,MANTO FAX,V</v>
          </cell>
          <cell r="E536" t="str">
            <v>SAL&amp;COM S.A</v>
          </cell>
          <cell r="F536" t="str">
            <v>Real Julio</v>
          </cell>
          <cell r="G536">
            <v>4554.22</v>
          </cell>
          <cell r="H536" t="str">
            <v>B000101220</v>
          </cell>
          <cell r="J536" t="str">
            <v>BI</v>
          </cell>
        </row>
        <row r="537">
          <cell r="A537" t="str">
            <v>ADMINISTRACION CUSIANA</v>
          </cell>
          <cell r="B537" t="str">
            <v>760049</v>
          </cell>
          <cell r="C537" t="str">
            <v>TECH SERV PERM CONTR</v>
          </cell>
          <cell r="D537">
            <v>0</v>
          </cell>
          <cell r="E537" t="str">
            <v>GR/IR-THIRD PARTY</v>
          </cell>
          <cell r="F537" t="str">
            <v>Real Julio</v>
          </cell>
          <cell r="G537">
            <v>2811.58</v>
          </cell>
          <cell r="H537" t="str">
            <v>B000101220</v>
          </cell>
          <cell r="J537" t="str">
            <v>BI</v>
          </cell>
        </row>
        <row r="538">
          <cell r="A538" t="str">
            <v>ADMINISTRACION CUSIANA</v>
          </cell>
          <cell r="B538" t="str">
            <v>760049</v>
          </cell>
          <cell r="C538" t="str">
            <v>TECH SERV PERM CONTR</v>
          </cell>
          <cell r="D538">
            <v>0</v>
          </cell>
          <cell r="E538" t="str">
            <v>GR/IR-THIRD PARTY</v>
          </cell>
          <cell r="F538" t="str">
            <v>Real Julio</v>
          </cell>
          <cell r="G538">
            <v>2811.58</v>
          </cell>
          <cell r="H538" t="str">
            <v>B000101220</v>
          </cell>
          <cell r="J538" t="str">
            <v>BI</v>
          </cell>
        </row>
        <row r="539">
          <cell r="A539" t="str">
            <v>ADMINISTRACION CUSIANA</v>
          </cell>
          <cell r="B539" t="str">
            <v>760049</v>
          </cell>
          <cell r="C539" t="str">
            <v>TECH SERV PERM CONTR</v>
          </cell>
          <cell r="D539">
            <v>0</v>
          </cell>
          <cell r="E539" t="str">
            <v>GR/IR-THIRD PARTY</v>
          </cell>
          <cell r="F539" t="str">
            <v>Real Julio</v>
          </cell>
          <cell r="G539">
            <v>1413.75</v>
          </cell>
          <cell r="H539" t="str">
            <v>B000101220</v>
          </cell>
          <cell r="J539" t="str">
            <v>BI</v>
          </cell>
        </row>
        <row r="540">
          <cell r="A540" t="str">
            <v>ADMINISTRACION CUSIANA</v>
          </cell>
          <cell r="B540" t="str">
            <v>760049</v>
          </cell>
          <cell r="C540" t="str">
            <v>TECH SERV PERM CONTR</v>
          </cell>
          <cell r="D540">
            <v>0</v>
          </cell>
          <cell r="E540" t="str">
            <v>GR/IR-THIRD PARTY</v>
          </cell>
          <cell r="F540" t="str">
            <v>Real Julio</v>
          </cell>
          <cell r="G540">
            <v>1413.75</v>
          </cell>
          <cell r="H540" t="str">
            <v>B000101220</v>
          </cell>
          <cell r="J540" t="str">
            <v>BI</v>
          </cell>
        </row>
        <row r="541">
          <cell r="A541" t="str">
            <v>ADMINISTRACION CUSIANA</v>
          </cell>
          <cell r="B541" t="str">
            <v>760049</v>
          </cell>
          <cell r="C541" t="str">
            <v>TECH SERV PERM CONTR</v>
          </cell>
          <cell r="D541" t="str">
            <v>JUN04.SERVICIOS DE CATERING BASES PERMANENTES</v>
          </cell>
          <cell r="E541" t="str">
            <v>CATERING DE COLOMBIA S.A</v>
          </cell>
          <cell r="F541" t="str">
            <v>Real Julio</v>
          </cell>
          <cell r="G541">
            <v>120364.13</v>
          </cell>
          <cell r="H541" t="str">
            <v>B000101220</v>
          </cell>
          <cell r="J541" t="str">
            <v>BI</v>
          </cell>
        </row>
        <row r="542">
          <cell r="A542" t="str">
            <v>ADMINISTRACION CUSIANA</v>
          </cell>
          <cell r="B542" t="str">
            <v>760049</v>
          </cell>
          <cell r="C542" t="str">
            <v>TECH SERV PERM CONTR</v>
          </cell>
          <cell r="D542">
            <v>0</v>
          </cell>
          <cell r="E542" t="str">
            <v>GR/IR-THIRD PARTY</v>
          </cell>
          <cell r="F542" t="str">
            <v>Real Julio</v>
          </cell>
          <cell r="G542">
            <v>28839.81</v>
          </cell>
          <cell r="H542" t="str">
            <v>B000101220</v>
          </cell>
          <cell r="J542" t="str">
            <v>BI</v>
          </cell>
        </row>
        <row r="543">
          <cell r="A543" t="str">
            <v>ADMINISTRACION CUSIANA</v>
          </cell>
          <cell r="B543" t="str">
            <v>760049</v>
          </cell>
          <cell r="C543" t="str">
            <v>TECH SERV PERM CONTR</v>
          </cell>
          <cell r="D543" t="str">
            <v>ENE/04 JUN 20/04 REAJUSTE TARIFA</v>
          </cell>
          <cell r="E543" t="str">
            <v>COLVISEG COLOMBIANA DE VIGILANCIA Y</v>
          </cell>
          <cell r="F543" t="str">
            <v>Real Agosto</v>
          </cell>
          <cell r="G543">
            <v>-4004.92</v>
          </cell>
          <cell r="H543" t="str">
            <v>B000101220</v>
          </cell>
          <cell r="J543" t="str">
            <v>BI</v>
          </cell>
        </row>
        <row r="544">
          <cell r="A544" t="str">
            <v>ADMINISTRACION CUSIANA</v>
          </cell>
          <cell r="B544" t="str">
            <v>760049</v>
          </cell>
          <cell r="C544" t="str">
            <v>TECH SERV PERM CONTR</v>
          </cell>
          <cell r="D544" t="str">
            <v>ENE/04 JUN 20/04 REAJUSTE TARIFA</v>
          </cell>
          <cell r="E544" t="str">
            <v>COLVISEG COLOMBIANA DE VIGILANCIA Y</v>
          </cell>
          <cell r="F544" t="str">
            <v>Real Agosto</v>
          </cell>
          <cell r="G544">
            <v>-32560.54</v>
          </cell>
          <cell r="H544" t="str">
            <v>B000101220</v>
          </cell>
          <cell r="J544" t="str">
            <v>BI</v>
          </cell>
        </row>
        <row r="545">
          <cell r="A545" t="str">
            <v>ADMINISTRACION CUSIANA</v>
          </cell>
          <cell r="B545" t="str">
            <v>760049</v>
          </cell>
          <cell r="C545" t="str">
            <v>TECH SERV PERM CONTR</v>
          </cell>
          <cell r="D545">
            <v>0</v>
          </cell>
          <cell r="E545" t="str">
            <v>GR/IR-THIRD PARTY</v>
          </cell>
          <cell r="F545" t="str">
            <v>Real Agosto</v>
          </cell>
          <cell r="G545">
            <v>-109.04</v>
          </cell>
          <cell r="H545" t="str">
            <v>B000101220</v>
          </cell>
          <cell r="J545" t="str">
            <v>BI</v>
          </cell>
        </row>
        <row r="546">
          <cell r="A546" t="str">
            <v>ADMINISTRACION CUSIANA</v>
          </cell>
          <cell r="B546" t="str">
            <v>760049</v>
          </cell>
          <cell r="C546" t="str">
            <v>TECH SERV PERM CONTR</v>
          </cell>
          <cell r="D546" t="str">
            <v>JUN04.SERVICIOS DE CATERING BASES PERMANENTES</v>
          </cell>
          <cell r="E546" t="str">
            <v>CATERING DE COLOMBIA S.A</v>
          </cell>
          <cell r="F546" t="str">
            <v>Real Agosto</v>
          </cell>
          <cell r="G546">
            <v>-120364.13</v>
          </cell>
          <cell r="H546" t="str">
            <v>B000101220</v>
          </cell>
          <cell r="J546" t="str">
            <v>BI</v>
          </cell>
        </row>
        <row r="547">
          <cell r="A547" t="str">
            <v>ADMINISTRACION CUSIANA</v>
          </cell>
          <cell r="B547" t="str">
            <v>760049</v>
          </cell>
          <cell r="C547" t="str">
            <v>TECH SERV PERM CONTR</v>
          </cell>
          <cell r="D547" t="str">
            <v>JUN04.INSPECCION, CONTROL, SOPORTE CONSTR.MANTO</v>
          </cell>
          <cell r="E547" t="str">
            <v>P&amp;C CONSTRUCCIONES LTDA</v>
          </cell>
          <cell r="F547" t="str">
            <v>Real Agosto</v>
          </cell>
          <cell r="G547">
            <v>-7441.65</v>
          </cell>
          <cell r="H547" t="str">
            <v>B000101220</v>
          </cell>
          <cell r="J547" t="str">
            <v>BI</v>
          </cell>
        </row>
        <row r="548">
          <cell r="A548" t="str">
            <v>ADMINISTRACION CUSIANA</v>
          </cell>
          <cell r="B548" t="str">
            <v>760049</v>
          </cell>
          <cell r="C548" t="str">
            <v>TECH SERV PERM CONTR</v>
          </cell>
          <cell r="D548" t="str">
            <v>JUN04.SOPORTE ADMINISTRATIVO SERVICIOS GENERALES</v>
          </cell>
          <cell r="E548" t="str">
            <v>SAL&amp;COM S.A</v>
          </cell>
          <cell r="F548" t="str">
            <v>Real Agosto</v>
          </cell>
          <cell r="G548">
            <v>-6277.02</v>
          </cell>
          <cell r="H548" t="str">
            <v>B000101220</v>
          </cell>
          <cell r="J548" t="str">
            <v>BI</v>
          </cell>
        </row>
        <row r="549">
          <cell r="A549" t="str">
            <v>ADMINISTRACION CUSIANA</v>
          </cell>
          <cell r="B549" t="str">
            <v>760049</v>
          </cell>
          <cell r="C549" t="str">
            <v>TECH SERV PERM CONTR</v>
          </cell>
          <cell r="D549" t="str">
            <v>JUN04.INSPECCION, CONTROL, SOPORTE CONSTR.MANTO</v>
          </cell>
          <cell r="E549" t="str">
            <v>P&amp;C CONSTRUCCIONES LTDA</v>
          </cell>
          <cell r="F549" t="str">
            <v>Real Agosto</v>
          </cell>
          <cell r="G549">
            <v>-7441.65</v>
          </cell>
          <cell r="H549" t="str">
            <v>B000101220</v>
          </cell>
          <cell r="J549" t="str">
            <v>BI</v>
          </cell>
        </row>
        <row r="550">
          <cell r="A550" t="str">
            <v>ADMINISTRACION CUSIANA</v>
          </cell>
          <cell r="B550" t="str">
            <v>760049</v>
          </cell>
          <cell r="C550" t="str">
            <v>TECH SERV PERM CONTR</v>
          </cell>
          <cell r="D550" t="str">
            <v>JUN04.SERVICIO SEÑAL SATEL.FOTOCOPIADO,MANTO FAX,V</v>
          </cell>
          <cell r="E550" t="str">
            <v>SAL&amp;COM S.A</v>
          </cell>
          <cell r="F550" t="str">
            <v>Real Agosto</v>
          </cell>
          <cell r="G550">
            <v>-4554.22</v>
          </cell>
          <cell r="H550" t="str">
            <v>B000101220</v>
          </cell>
          <cell r="J550" t="str">
            <v>BI</v>
          </cell>
        </row>
        <row r="551">
          <cell r="A551" t="str">
            <v>ADMINISTRACION CUSIANA</v>
          </cell>
          <cell r="B551" t="str">
            <v>760049</v>
          </cell>
          <cell r="C551" t="str">
            <v>TECH SERV PERM CONTR</v>
          </cell>
          <cell r="D551">
            <v>0</v>
          </cell>
          <cell r="E551" t="str">
            <v>GR/IR-THIRD PARTY</v>
          </cell>
          <cell r="F551" t="str">
            <v>Real Agosto</v>
          </cell>
          <cell r="G551">
            <v>-2214.38</v>
          </cell>
          <cell r="H551" t="str">
            <v>B000101220</v>
          </cell>
          <cell r="J551" t="str">
            <v>BI</v>
          </cell>
        </row>
        <row r="552">
          <cell r="A552" t="str">
            <v>ADMINISTRACION CUSIANA</v>
          </cell>
          <cell r="B552" t="str">
            <v>760049</v>
          </cell>
          <cell r="C552" t="str">
            <v>TECH SERV PERM CONTR</v>
          </cell>
          <cell r="D552" t="str">
            <v>REVERSION POR FALTA RETENCION DE IVA</v>
          </cell>
          <cell r="E552" t="str">
            <v>CIAM LTDA.</v>
          </cell>
          <cell r="F552" t="str">
            <v>Real Agosto</v>
          </cell>
          <cell r="G552">
            <v>-19430.46</v>
          </cell>
          <cell r="H552" t="str">
            <v>B000101220</v>
          </cell>
          <cell r="J552" t="str">
            <v>BI</v>
          </cell>
        </row>
        <row r="553">
          <cell r="A553" t="str">
            <v>ADMINISTRACION CUSIANA</v>
          </cell>
          <cell r="B553" t="str">
            <v>760049</v>
          </cell>
          <cell r="C553" t="str">
            <v>TECH SERV PERM CONTR</v>
          </cell>
          <cell r="D553">
            <v>0</v>
          </cell>
          <cell r="E553" t="str">
            <v>GR/IR-THIRD PARTY</v>
          </cell>
          <cell r="F553" t="str">
            <v>Real Agosto</v>
          </cell>
          <cell r="G553">
            <v>-131.30000000000001</v>
          </cell>
          <cell r="H553" t="str">
            <v>B000101220</v>
          </cell>
          <cell r="J553" t="str">
            <v>BI</v>
          </cell>
        </row>
        <row r="554">
          <cell r="A554" t="str">
            <v>ADMINISTRACION CUSIANA</v>
          </cell>
          <cell r="B554" t="str">
            <v>760049</v>
          </cell>
          <cell r="C554" t="str">
            <v>TECH SERV PERM CONTR</v>
          </cell>
          <cell r="D554" t="str">
            <v>ENE/04 JUN 20/04 REAJUSTE TARIFA</v>
          </cell>
          <cell r="E554" t="str">
            <v>COLVISEG COLOMBIANA DE VIGILANCIA Y</v>
          </cell>
          <cell r="F554" t="str">
            <v>Real Agosto</v>
          </cell>
          <cell r="G554">
            <v>-4004.92</v>
          </cell>
          <cell r="H554" t="str">
            <v>B000101220</v>
          </cell>
          <cell r="J554" t="str">
            <v>BI</v>
          </cell>
        </row>
        <row r="555">
          <cell r="A555" t="str">
            <v>ADMINISTRACION CUSIANA</v>
          </cell>
          <cell r="B555" t="str">
            <v>760049</v>
          </cell>
          <cell r="C555" t="str">
            <v>TECH SERV PERM CONTR</v>
          </cell>
          <cell r="D555" t="str">
            <v>ENE/04 JUN 20/04 REAJUSTE TARIFA</v>
          </cell>
          <cell r="E555" t="str">
            <v>COLVISEG COLOMBIANA DE VIGILANCIA Y</v>
          </cell>
          <cell r="F555" t="str">
            <v>Real Agosto</v>
          </cell>
          <cell r="G555">
            <v>-32560.54</v>
          </cell>
          <cell r="H555" t="str">
            <v>B000101220</v>
          </cell>
          <cell r="J555" t="str">
            <v>BI</v>
          </cell>
        </row>
        <row r="556">
          <cell r="A556" t="str">
            <v>ADMINISTRACION CUSIANA</v>
          </cell>
          <cell r="B556" t="str">
            <v>760049</v>
          </cell>
          <cell r="C556" t="str">
            <v>TECH SERV PERM CONTR</v>
          </cell>
          <cell r="D556" t="str">
            <v>JUN04.INSPECCION, CONTROL, SOPORTE CONSTR.MANTO</v>
          </cell>
          <cell r="E556" t="str">
            <v>P&amp;C CONSTRUCCIONES LTDA</v>
          </cell>
          <cell r="F556" t="str">
            <v>Real Agosto</v>
          </cell>
          <cell r="G556">
            <v>7441.65</v>
          </cell>
          <cell r="H556" t="str">
            <v>B000101220</v>
          </cell>
          <cell r="J556" t="str">
            <v>BI</v>
          </cell>
        </row>
        <row r="557">
          <cell r="A557" t="str">
            <v>ADMINISTRACION CUSIANA</v>
          </cell>
          <cell r="B557" t="str">
            <v>760049</v>
          </cell>
          <cell r="C557" t="str">
            <v>TECH SERV PERM CONTR</v>
          </cell>
          <cell r="D557" t="str">
            <v>MTTO PREVENTIVO Y CORRECTIVO EQUIP RAYOS X</v>
          </cell>
          <cell r="E557" t="str">
            <v>INTERAMERICANA DE SISTEMAS Y SEGURI</v>
          </cell>
          <cell r="F557" t="str">
            <v>Real Agosto</v>
          </cell>
          <cell r="G557">
            <v>1911.78</v>
          </cell>
          <cell r="H557" t="str">
            <v>B000101220</v>
          </cell>
          <cell r="J557" t="str">
            <v>BI</v>
          </cell>
        </row>
        <row r="558">
          <cell r="A558" t="str">
            <v>ADMINISTRACION CUSIANA</v>
          </cell>
          <cell r="B558" t="str">
            <v>760049</v>
          </cell>
          <cell r="C558" t="str">
            <v>TECH SERV PERM CONTR</v>
          </cell>
          <cell r="D558">
            <v>0</v>
          </cell>
          <cell r="E558" t="str">
            <v>GR/IR-THIRD PARTY</v>
          </cell>
          <cell r="F558" t="str">
            <v>Real Agosto</v>
          </cell>
          <cell r="G558">
            <v>123338.55</v>
          </cell>
          <cell r="H558" t="str">
            <v>B000101220</v>
          </cell>
          <cell r="J558" t="str">
            <v>BI</v>
          </cell>
        </row>
        <row r="559">
          <cell r="A559" t="str">
            <v>ADMINISTRACION CUSIANA</v>
          </cell>
          <cell r="B559" t="str">
            <v>760049</v>
          </cell>
          <cell r="C559" t="str">
            <v>TECH SERV PERM CONTR</v>
          </cell>
          <cell r="D559">
            <v>0</v>
          </cell>
          <cell r="E559" t="str">
            <v>GR/IR-THIRD PARTY</v>
          </cell>
          <cell r="F559" t="str">
            <v>Real Agosto</v>
          </cell>
          <cell r="G559">
            <v>19936.38</v>
          </cell>
          <cell r="H559" t="str">
            <v>B000101220</v>
          </cell>
          <cell r="J559" t="str">
            <v>BI</v>
          </cell>
        </row>
        <row r="560">
          <cell r="A560" t="str">
            <v>ADMINISTRACION CUSIANA</v>
          </cell>
          <cell r="B560" t="str">
            <v>760049</v>
          </cell>
          <cell r="C560" t="str">
            <v>TECH SERV PERM CONTR</v>
          </cell>
          <cell r="D560">
            <v>0</v>
          </cell>
          <cell r="E560" t="str">
            <v>GR/IR-THIRD PARTY</v>
          </cell>
          <cell r="F560" t="str">
            <v>Real Agosto</v>
          </cell>
          <cell r="G560">
            <v>15440.22</v>
          </cell>
          <cell r="H560" t="str">
            <v>B000101220</v>
          </cell>
          <cell r="J560" t="str">
            <v>BI</v>
          </cell>
        </row>
        <row r="561">
          <cell r="A561" t="str">
            <v>ADMINISTRACION CUSIANA</v>
          </cell>
          <cell r="B561" t="str">
            <v>760049</v>
          </cell>
          <cell r="C561" t="str">
            <v>TECH SERV PERM CONTR</v>
          </cell>
          <cell r="D561">
            <v>0</v>
          </cell>
          <cell r="E561" t="str">
            <v>GR/IR-THIRD PARTY</v>
          </cell>
          <cell r="F561" t="str">
            <v>Real Agosto</v>
          </cell>
          <cell r="G561">
            <v>121401.42</v>
          </cell>
          <cell r="H561" t="str">
            <v>B000101220</v>
          </cell>
          <cell r="J561" t="str">
            <v>BI</v>
          </cell>
        </row>
        <row r="562">
          <cell r="A562" t="str">
            <v>ADMINISTRACION CUSIANA</v>
          </cell>
          <cell r="B562" t="str">
            <v>760049</v>
          </cell>
          <cell r="C562" t="str">
            <v>TECH SERV PERM CONTR</v>
          </cell>
          <cell r="D562">
            <v>0</v>
          </cell>
          <cell r="E562" t="str">
            <v>GR/IR-THIRD PARTY</v>
          </cell>
          <cell r="F562" t="str">
            <v>Real Agosto</v>
          </cell>
          <cell r="G562">
            <v>12.71</v>
          </cell>
          <cell r="H562" t="str">
            <v>B000101220</v>
          </cell>
          <cell r="J562" t="str">
            <v>BI</v>
          </cell>
        </row>
        <row r="563">
          <cell r="A563" t="str">
            <v>ADMINISTRACION CUSIANA</v>
          </cell>
          <cell r="B563" t="str">
            <v>760049</v>
          </cell>
          <cell r="C563" t="str">
            <v>TECH SERV PERM CONTR</v>
          </cell>
          <cell r="D563">
            <v>0</v>
          </cell>
          <cell r="E563" t="str">
            <v>GR/IR-THIRD PARTY</v>
          </cell>
          <cell r="F563" t="str">
            <v>Real Agosto</v>
          </cell>
          <cell r="G563">
            <v>17191.62</v>
          </cell>
          <cell r="H563" t="str">
            <v>B000101220</v>
          </cell>
          <cell r="J563" t="str">
            <v>BI</v>
          </cell>
        </row>
        <row r="564">
          <cell r="A564" t="str">
            <v>ADMINISTRACION CUSIANA</v>
          </cell>
          <cell r="B564" t="str">
            <v>760049</v>
          </cell>
          <cell r="C564" t="str">
            <v>TECH SERV PERM CONTR</v>
          </cell>
          <cell r="D564">
            <v>0</v>
          </cell>
          <cell r="E564" t="str">
            <v>GR/IR-THIRD PARTY</v>
          </cell>
          <cell r="F564" t="str">
            <v>Real Agosto</v>
          </cell>
          <cell r="G564">
            <v>1365.67</v>
          </cell>
          <cell r="H564" t="str">
            <v>B000101220</v>
          </cell>
          <cell r="J564" t="str">
            <v>BI</v>
          </cell>
        </row>
        <row r="565">
          <cell r="A565" t="str">
            <v>ADMINISTRACION CUSIANA</v>
          </cell>
          <cell r="B565" t="str">
            <v>760049</v>
          </cell>
          <cell r="C565" t="str">
            <v>TECH SERV PERM CONTR</v>
          </cell>
          <cell r="D565">
            <v>0</v>
          </cell>
          <cell r="E565" t="str">
            <v>GR/IR-THIRD PARTY</v>
          </cell>
          <cell r="F565" t="str">
            <v>Real Agosto</v>
          </cell>
          <cell r="G565">
            <v>149.13</v>
          </cell>
          <cell r="H565" t="str">
            <v>B000101220</v>
          </cell>
          <cell r="J565" t="str">
            <v>BI</v>
          </cell>
        </row>
        <row r="566">
          <cell r="A566" t="str">
            <v>ADMINISTRACION CUSIANA</v>
          </cell>
          <cell r="B566" t="str">
            <v>760049</v>
          </cell>
          <cell r="C566" t="str">
            <v>TECH SERV PERM CONTR</v>
          </cell>
          <cell r="D566">
            <v>0</v>
          </cell>
          <cell r="E566" t="str">
            <v>GR/IR-THIRD PARTY</v>
          </cell>
          <cell r="F566" t="str">
            <v>Real Agosto</v>
          </cell>
          <cell r="G566">
            <v>3397.93</v>
          </cell>
          <cell r="H566" t="str">
            <v>B000101220</v>
          </cell>
          <cell r="J566" t="str">
            <v>BI</v>
          </cell>
        </row>
        <row r="567">
          <cell r="A567" t="str">
            <v>ADMINISTRACION CUSIANA</v>
          </cell>
          <cell r="B567" t="str">
            <v>760049</v>
          </cell>
          <cell r="C567" t="str">
            <v>TECH SERV PERM CONTR</v>
          </cell>
          <cell r="D567">
            <v>0</v>
          </cell>
          <cell r="E567" t="str">
            <v>GR/IR-THIRD PARTY</v>
          </cell>
          <cell r="F567" t="str">
            <v>Real Agosto</v>
          </cell>
          <cell r="G567">
            <v>517.25</v>
          </cell>
          <cell r="H567" t="str">
            <v>B000101220</v>
          </cell>
          <cell r="J567" t="str">
            <v>BI</v>
          </cell>
        </row>
        <row r="568">
          <cell r="A568" t="str">
            <v>ADMINISTRACION CUSIANA</v>
          </cell>
          <cell r="B568" t="str">
            <v>760049</v>
          </cell>
          <cell r="C568" t="str">
            <v>TECH SERV PERM CONTR</v>
          </cell>
          <cell r="D568">
            <v>0</v>
          </cell>
          <cell r="E568" t="str">
            <v>GR/IR-THIRD PARTY</v>
          </cell>
          <cell r="F568" t="str">
            <v>Real Agosto</v>
          </cell>
          <cell r="G568">
            <v>16092.99</v>
          </cell>
          <cell r="H568" t="str">
            <v>B000101220</v>
          </cell>
          <cell r="J568" t="str">
            <v>BI</v>
          </cell>
        </row>
        <row r="569">
          <cell r="A569" t="str">
            <v>ADMINISTRACION CUSIANA</v>
          </cell>
          <cell r="B569" t="str">
            <v>760049</v>
          </cell>
          <cell r="C569" t="str">
            <v>TECH SERV PERM CONTR</v>
          </cell>
          <cell r="D569" t="str">
            <v>JULIO/04 SERV. INSPECCION Y CONTROL CUS-CUP</v>
          </cell>
          <cell r="E569" t="str">
            <v>P&amp;C CONSTRUCCIONES LTDA</v>
          </cell>
          <cell r="F569" t="str">
            <v>Real Agosto</v>
          </cell>
          <cell r="G569">
            <v>7807.01</v>
          </cell>
          <cell r="H569" t="str">
            <v>B000101220</v>
          </cell>
          <cell r="J569" t="str">
            <v>BI</v>
          </cell>
        </row>
        <row r="570">
          <cell r="A570" t="str">
            <v>ADMINISTRACION CUSIANA</v>
          </cell>
          <cell r="B570" t="str">
            <v>760049</v>
          </cell>
          <cell r="C570" t="str">
            <v>TECH SERV PERM CONTR</v>
          </cell>
          <cell r="D570" t="str">
            <v>JUN04.INSPECCION, CONTROL, SOPORTE CONSTR.MANTO</v>
          </cell>
          <cell r="E570" t="str">
            <v>P&amp;C CONSTRUCCIONES LTDA</v>
          </cell>
          <cell r="F570" t="str">
            <v>Real Agosto</v>
          </cell>
          <cell r="G570">
            <v>7441.65</v>
          </cell>
          <cell r="H570" t="str">
            <v>B000101220</v>
          </cell>
          <cell r="J570" t="str">
            <v>BI</v>
          </cell>
        </row>
        <row r="571">
          <cell r="A571" t="str">
            <v>ADMINISTRACION CUSIANA</v>
          </cell>
          <cell r="B571" t="str">
            <v>760049</v>
          </cell>
          <cell r="C571" t="str">
            <v>TECH SERV PERM CONTR</v>
          </cell>
          <cell r="D571" t="str">
            <v>ENE/04 JUN 20/04 REAJUSTE TARIFA</v>
          </cell>
          <cell r="E571" t="str">
            <v>COLVISEG COLOMBIANA DE VIGILANCIA Y</v>
          </cell>
          <cell r="F571" t="str">
            <v>Real Agosto</v>
          </cell>
          <cell r="G571">
            <v>4004.92</v>
          </cell>
          <cell r="H571" t="str">
            <v>B000101220</v>
          </cell>
          <cell r="J571" t="str">
            <v>BI</v>
          </cell>
        </row>
        <row r="572">
          <cell r="A572" t="str">
            <v>ADMINISTRACION CUSIANA</v>
          </cell>
          <cell r="B572" t="str">
            <v>760049</v>
          </cell>
          <cell r="C572" t="str">
            <v>TECH SERV PERM CONTR</v>
          </cell>
          <cell r="D572" t="str">
            <v>ENE/04 JUN 20/04 REAJUSTE TARIFA</v>
          </cell>
          <cell r="E572" t="str">
            <v>COLVISEG COLOMBIANA DE VIGILANCIA Y</v>
          </cell>
          <cell r="F572" t="str">
            <v>Real Agosto</v>
          </cell>
          <cell r="G572">
            <v>32560.54</v>
          </cell>
          <cell r="H572" t="str">
            <v>B000101220</v>
          </cell>
          <cell r="J572" t="str">
            <v>BI</v>
          </cell>
        </row>
        <row r="573">
          <cell r="A573" t="str">
            <v>ADMINISTRACION CUSIANA</v>
          </cell>
          <cell r="B573" t="str">
            <v>760049</v>
          </cell>
          <cell r="C573" t="str">
            <v>TECH SERV PERM CONTR</v>
          </cell>
          <cell r="D573" t="str">
            <v>RETENCION IVA FACT.0032</v>
          </cell>
          <cell r="E573" t="str">
            <v>CIAM LTDA.</v>
          </cell>
          <cell r="F573" t="str">
            <v>Real Agosto</v>
          </cell>
          <cell r="G573">
            <v>19430.46</v>
          </cell>
          <cell r="H573" t="str">
            <v>B000101220</v>
          </cell>
          <cell r="J573" t="str">
            <v>BI</v>
          </cell>
        </row>
        <row r="574">
          <cell r="A574" t="str">
            <v>ADMINISTRACION CUSIANA</v>
          </cell>
          <cell r="B574" t="str">
            <v>760049</v>
          </cell>
          <cell r="C574" t="str">
            <v>TECH SERV PERM CONTR</v>
          </cell>
          <cell r="D574">
            <v>0</v>
          </cell>
          <cell r="E574" t="str">
            <v>"JEREZ BERRIO, CESAR AUGUSTO"</v>
          </cell>
          <cell r="F574" t="str">
            <v>Real Agosto</v>
          </cell>
          <cell r="G574">
            <v>210.11</v>
          </cell>
          <cell r="H574" t="str">
            <v>B000101220</v>
          </cell>
          <cell r="J574" t="str">
            <v>BI</v>
          </cell>
        </row>
        <row r="575">
          <cell r="A575" t="str">
            <v>ADMINISTRACION CUSIANA</v>
          </cell>
          <cell r="B575" t="str">
            <v>760049</v>
          </cell>
          <cell r="C575" t="str">
            <v>TECH SERV PERM CONTR</v>
          </cell>
          <cell r="D575" t="str">
            <v>JUN/04 ACTA NO. 001 POR MANTENIMIENTO INSTALACIONE</v>
          </cell>
          <cell r="E575" t="str">
            <v>CIAM LTDA.</v>
          </cell>
          <cell r="F575" t="str">
            <v>Real Agosto</v>
          </cell>
          <cell r="G575">
            <v>12607.38</v>
          </cell>
          <cell r="H575" t="str">
            <v>B000101220</v>
          </cell>
          <cell r="J575" t="str">
            <v>BI</v>
          </cell>
        </row>
        <row r="576">
          <cell r="A576" t="str">
            <v>ADMINISTRACION CUSIANA</v>
          </cell>
          <cell r="B576" t="str">
            <v>760049</v>
          </cell>
          <cell r="C576" t="str">
            <v>TECH SERV PERM CONTR</v>
          </cell>
          <cell r="D576" t="str">
            <v>JUN04.SOPORTE ADMINISTRATIVO SERVICIOS GENERALES</v>
          </cell>
          <cell r="E576" t="str">
            <v>SAL&amp;COM S.A</v>
          </cell>
          <cell r="F576" t="str">
            <v>Real Agosto</v>
          </cell>
          <cell r="G576">
            <v>6277.02</v>
          </cell>
          <cell r="H576" t="str">
            <v>B000101220</v>
          </cell>
          <cell r="J576" t="str">
            <v>BI</v>
          </cell>
        </row>
        <row r="577">
          <cell r="A577" t="str">
            <v>ADMINISTRACION CUSIANA</v>
          </cell>
          <cell r="B577" t="str">
            <v>760049</v>
          </cell>
          <cell r="C577" t="str">
            <v>TECH SERV PERM CONTR</v>
          </cell>
          <cell r="D577" t="str">
            <v>JUN04.SERVICIO SEÑAL SATEL.FOTOCOPIADO,MANTO FAX,V</v>
          </cell>
          <cell r="E577" t="str">
            <v>SAL&amp;COM S.A</v>
          </cell>
          <cell r="F577" t="str">
            <v>Real Agosto</v>
          </cell>
          <cell r="G577">
            <v>4554.22</v>
          </cell>
          <cell r="H577" t="str">
            <v>B000101220</v>
          </cell>
          <cell r="J577" t="str">
            <v>BI</v>
          </cell>
        </row>
        <row r="578">
          <cell r="A578" t="str">
            <v>ADMINISTRACION CUSIANA</v>
          </cell>
          <cell r="B578" t="str">
            <v>760049</v>
          </cell>
          <cell r="C578" t="str">
            <v>TECH SERV PERM CONTR</v>
          </cell>
          <cell r="D578">
            <v>0</v>
          </cell>
          <cell r="E578" t="str">
            <v>GR/IR-THIRD PARTY</v>
          </cell>
          <cell r="F578" t="str">
            <v>Real Agosto</v>
          </cell>
          <cell r="G578">
            <v>1924.22</v>
          </cell>
          <cell r="H578" t="str">
            <v>B000101220</v>
          </cell>
          <cell r="J578" t="str">
            <v>BI</v>
          </cell>
        </row>
        <row r="579">
          <cell r="A579" t="str">
            <v>ADMINISTRACION CUSIANA</v>
          </cell>
          <cell r="B579" t="str">
            <v>760049</v>
          </cell>
          <cell r="C579" t="str">
            <v>TECH SERV PERM CONTR</v>
          </cell>
          <cell r="D579" t="str">
            <v>SOPORTE ADMINISTRATIVO SERVICIOS GRALES JULIO/04.</v>
          </cell>
          <cell r="E579" t="str">
            <v>SAL&amp;COM S.A</v>
          </cell>
          <cell r="F579" t="str">
            <v>Real Agosto</v>
          </cell>
          <cell r="G579">
            <v>6431.6</v>
          </cell>
          <cell r="H579" t="str">
            <v>B000101220</v>
          </cell>
          <cell r="J579" t="str">
            <v>BI</v>
          </cell>
        </row>
        <row r="580">
          <cell r="A580" t="str">
            <v>ADMINISTRACION CUSIANA</v>
          </cell>
          <cell r="B580" t="str">
            <v>760049</v>
          </cell>
          <cell r="C580" t="str">
            <v>TECH SERV PERM CONTR</v>
          </cell>
          <cell r="D580" t="str">
            <v>REAJUSTE PRECIOS 2004 OPERACION Y MTTO BOCATOMA</v>
          </cell>
          <cell r="E580" t="str">
            <v>JUNTACCION COMUNAL VDA. LA VISINACA</v>
          </cell>
          <cell r="F580" t="str">
            <v>Real Agosto</v>
          </cell>
          <cell r="G580">
            <v>621.92999999999995</v>
          </cell>
          <cell r="H580" t="str">
            <v>B000101220</v>
          </cell>
          <cell r="J580" t="str">
            <v>BI</v>
          </cell>
        </row>
        <row r="581">
          <cell r="A581" t="str">
            <v>ADMINISTRACION CUSIANA</v>
          </cell>
          <cell r="B581" t="str">
            <v>760049</v>
          </cell>
          <cell r="C581" t="str">
            <v>TECH SERV PERM CONTR</v>
          </cell>
          <cell r="D581" t="str">
            <v>JUL/04 OPERACION Y MTTO BOCATOMA DESARENADOR VALVU</v>
          </cell>
          <cell r="E581" t="str">
            <v>JUNTACCION COMUNAL VDA. LA VISINACA</v>
          </cell>
          <cell r="F581" t="str">
            <v>Real Agosto</v>
          </cell>
          <cell r="G581">
            <v>1894.57</v>
          </cell>
          <cell r="H581" t="str">
            <v>B000101220</v>
          </cell>
          <cell r="J581" t="str">
            <v>BI</v>
          </cell>
        </row>
        <row r="582">
          <cell r="A582" t="str">
            <v>ADMINISTRACION CUSIANA</v>
          </cell>
          <cell r="B582" t="str">
            <v>760049</v>
          </cell>
          <cell r="C582" t="str">
            <v>TECH SERV PERM CONTR</v>
          </cell>
          <cell r="D582">
            <v>0</v>
          </cell>
          <cell r="E582" t="str">
            <v>GR/IR-THIRD PARTY</v>
          </cell>
          <cell r="F582" t="str">
            <v>Real Agosto</v>
          </cell>
          <cell r="G582">
            <v>10794.76</v>
          </cell>
          <cell r="H582" t="str">
            <v>B000101220</v>
          </cell>
          <cell r="J582" t="str">
            <v>BI</v>
          </cell>
        </row>
        <row r="583">
          <cell r="A583" t="str">
            <v>ADMINISTRACION CUSIANA</v>
          </cell>
          <cell r="B583" t="str">
            <v>760049</v>
          </cell>
          <cell r="C583" t="str">
            <v>TECH SERV PERM CONTR</v>
          </cell>
          <cell r="D583" t="str">
            <v>91912 367</v>
          </cell>
          <cell r="E583" t="str">
            <v>SALDO MIGRADO A SAP</v>
          </cell>
          <cell r="F583" t="str">
            <v>Acumulado a Junio</v>
          </cell>
          <cell r="G583">
            <v>222259.7</v>
          </cell>
          <cell r="H583" t="str">
            <v>B000101220</v>
          </cell>
          <cell r="J583" t="str">
            <v>NB</v>
          </cell>
        </row>
        <row r="584">
          <cell r="A584" t="str">
            <v>ADMINISTRACION CUSIANA</v>
          </cell>
          <cell r="B584" t="str">
            <v>760049</v>
          </cell>
          <cell r="C584" t="str">
            <v>TECH SERV PERM CONTR</v>
          </cell>
          <cell r="D584" t="str">
            <v>91918 367</v>
          </cell>
          <cell r="E584" t="str">
            <v>SALDO MIGRADO A SAP</v>
          </cell>
          <cell r="F584" t="str">
            <v>Acumulado a Junio</v>
          </cell>
          <cell r="G584">
            <v>885705.48</v>
          </cell>
          <cell r="H584" t="str">
            <v>B000101220</v>
          </cell>
          <cell r="J584" t="str">
            <v>NB</v>
          </cell>
        </row>
        <row r="585">
          <cell r="A585" t="str">
            <v>ADMINISTRACION CUSIANA</v>
          </cell>
          <cell r="B585" t="str">
            <v>760049</v>
          </cell>
          <cell r="C585" t="str">
            <v>TECH SERV PERM CONTR</v>
          </cell>
          <cell r="D585" t="str">
            <v>91919 367</v>
          </cell>
          <cell r="E585" t="str">
            <v>SALDO MIGRADO A SAP</v>
          </cell>
          <cell r="F585" t="str">
            <v>Acumulado a Junio</v>
          </cell>
          <cell r="G585">
            <v>1618.63</v>
          </cell>
          <cell r="H585" t="str">
            <v>B000101220</v>
          </cell>
          <cell r="J585" t="str">
            <v>NB</v>
          </cell>
        </row>
        <row r="586">
          <cell r="A586" t="str">
            <v>ADMINISTRACION CUSIANA</v>
          </cell>
          <cell r="B586" t="str">
            <v>760049</v>
          </cell>
          <cell r="C586" t="str">
            <v>TECH SERV PERM CONTR</v>
          </cell>
          <cell r="D586" t="str">
            <v>91921 367</v>
          </cell>
          <cell r="E586" t="str">
            <v>SALDO MIGRADO A SAP</v>
          </cell>
          <cell r="F586" t="str">
            <v>Acumulado a Junio</v>
          </cell>
          <cell r="G586">
            <v>3257.51</v>
          </cell>
          <cell r="H586" t="str">
            <v>B000101220</v>
          </cell>
          <cell r="J586" t="str">
            <v>NB</v>
          </cell>
        </row>
        <row r="587">
          <cell r="A587" t="str">
            <v>ADMINISTRACION CUSIANA</v>
          </cell>
          <cell r="B587" t="str">
            <v>760049</v>
          </cell>
          <cell r="C587" t="str">
            <v>TECH SERV PERM CONTR</v>
          </cell>
          <cell r="D587" t="str">
            <v>91912 367</v>
          </cell>
          <cell r="E587" t="str">
            <v>DIESEL PROCESS RECOV</v>
          </cell>
          <cell r="F587" t="str">
            <v>Acumulado a Junio</v>
          </cell>
          <cell r="G587">
            <v>129.05000000000001</v>
          </cell>
          <cell r="H587" t="str">
            <v>B000101220</v>
          </cell>
          <cell r="J587" t="str">
            <v>NB</v>
          </cell>
        </row>
        <row r="588">
          <cell r="A588" t="str">
            <v>ADMINISTRACION CUSIANA</v>
          </cell>
          <cell r="B588" t="str">
            <v>760049</v>
          </cell>
          <cell r="C588" t="str">
            <v>TECH SERV PERM CONTR</v>
          </cell>
          <cell r="F588" t="str">
            <v>WIP Agosto</v>
          </cell>
          <cell r="G588">
            <v>0</v>
          </cell>
        </row>
        <row r="589">
          <cell r="A589" t="str">
            <v>AFAS CUSIANA</v>
          </cell>
          <cell r="B589" t="str">
            <v>712126</v>
          </cell>
          <cell r="C589" t="str">
            <v>TECH SERV PUNC CONTR</v>
          </cell>
          <cell r="D589" t="str">
            <v>92850 368</v>
          </cell>
          <cell r="E589" t="str">
            <v>SALDO MIGRADO A SAP</v>
          </cell>
          <cell r="F589" t="str">
            <v>Acumulado a Junio</v>
          </cell>
          <cell r="G589">
            <v>3379.77</v>
          </cell>
          <cell r="H589" t="str">
            <v>B000101261</v>
          </cell>
          <cell r="J589" t="str">
            <v>NB</v>
          </cell>
        </row>
        <row r="590">
          <cell r="A590" t="str">
            <v>AFAS CUSIANA</v>
          </cell>
          <cell r="B590" t="str">
            <v>712126</v>
          </cell>
          <cell r="C590" t="str">
            <v>TECH SERV PUNC CONTR</v>
          </cell>
          <cell r="D590" t="str">
            <v>93150 368</v>
          </cell>
          <cell r="E590" t="str">
            <v>SALDO MIGRADO A SAP</v>
          </cell>
          <cell r="F590" t="str">
            <v>Acumulado a Junio</v>
          </cell>
          <cell r="G590">
            <v>36799.089999999997</v>
          </cell>
          <cell r="H590" t="str">
            <v>B000101261</v>
          </cell>
          <cell r="J590" t="str">
            <v>NB</v>
          </cell>
        </row>
        <row r="591">
          <cell r="A591" t="str">
            <v>AFAS CUSIANA</v>
          </cell>
          <cell r="B591" t="str">
            <v>720030</v>
          </cell>
          <cell r="C591" t="str">
            <v>OTHER MAT'LS &amp; SUPPL</v>
          </cell>
          <cell r="D591" t="str">
            <v>93150 469</v>
          </cell>
          <cell r="E591" t="str">
            <v>SALDO MIGRADO A SAP</v>
          </cell>
          <cell r="F591" t="str">
            <v>Acumulado a Junio</v>
          </cell>
          <cell r="G591">
            <v>618.71</v>
          </cell>
          <cell r="H591" t="str">
            <v>B000101261</v>
          </cell>
          <cell r="J591" t="str">
            <v>NB</v>
          </cell>
        </row>
        <row r="592">
          <cell r="A592" t="str">
            <v>BUENOS AIRES H-41</v>
          </cell>
          <cell r="B592" t="str">
            <v>712126</v>
          </cell>
          <cell r="C592" t="str">
            <v>TECH SERV PUNC CONTR</v>
          </cell>
          <cell r="D592" t="str">
            <v>0406.MANTENIM.CORRECTIVO PREVENT.EQUIPOS</v>
          </cell>
          <cell r="E592" t="str">
            <v>MANTENIMIENTO TECNICOS LTDA</v>
          </cell>
          <cell r="F592" t="str">
            <v>Real Julio</v>
          </cell>
          <cell r="G592">
            <v>2008.84</v>
          </cell>
          <cell r="H592" t="str">
            <v>B000101204</v>
          </cell>
          <cell r="I592" t="str">
            <v>BA H41- ADMIN WP</v>
          </cell>
          <cell r="J592" t="str">
            <v>BI</v>
          </cell>
        </row>
        <row r="593">
          <cell r="A593" t="str">
            <v>BUENOS AIRES H-41</v>
          </cell>
          <cell r="B593" t="str">
            <v>712126</v>
          </cell>
          <cell r="C593" t="str">
            <v>TECH SERV PUNC CONTR</v>
          </cell>
          <cell r="D593" t="str">
            <v>91918 368</v>
          </cell>
          <cell r="E593" t="str">
            <v>SALDO MIGRADO A SAP</v>
          </cell>
          <cell r="F593" t="str">
            <v>Acumulado a Junio</v>
          </cell>
          <cell r="G593">
            <v>1449.36</v>
          </cell>
          <cell r="H593" t="str">
            <v>B000101204</v>
          </cell>
          <cell r="I593" t="str">
            <v>BA H41- ADMIN WP</v>
          </cell>
          <cell r="J593" t="str">
            <v>NB</v>
          </cell>
        </row>
        <row r="594">
          <cell r="A594" t="str">
            <v>BUENOS AIRES H-41</v>
          </cell>
          <cell r="B594" t="str">
            <v>720030</v>
          </cell>
          <cell r="C594" t="str">
            <v>OTHER MAT'LS &amp; SUPPL</v>
          </cell>
          <cell r="D594" t="str">
            <v>91918 469</v>
          </cell>
          <cell r="E594" t="str">
            <v>ACCR EXP ACC CONV</v>
          </cell>
          <cell r="F594" t="str">
            <v>Acumulado a Junio</v>
          </cell>
          <cell r="G594">
            <v>315.58999999999997</v>
          </cell>
          <cell r="H594" t="str">
            <v>B000101204</v>
          </cell>
          <cell r="I594" t="str">
            <v>BA H41- ADMIN WP</v>
          </cell>
          <cell r="J594" t="str">
            <v>NB</v>
          </cell>
        </row>
        <row r="595">
          <cell r="A595" t="str">
            <v>BUENOS AIRES H-41</v>
          </cell>
          <cell r="B595" t="str">
            <v>760049</v>
          </cell>
          <cell r="C595" t="str">
            <v>TECH SERV PERM CONTR</v>
          </cell>
          <cell r="D595" t="str">
            <v>TRANS.FLUIDO.HERRAMIENTAS.ABR.26, MAY01-31/04</v>
          </cell>
          <cell r="E595" t="str">
            <v>CONSORCIO MOS</v>
          </cell>
          <cell r="F595" t="str">
            <v>Real Julio</v>
          </cell>
          <cell r="G595">
            <v>480.93</v>
          </cell>
          <cell r="H595" t="str">
            <v>B000101204</v>
          </cell>
          <cell r="I595" t="str">
            <v>BA H41- ADMIN WP</v>
          </cell>
          <cell r="J595" t="str">
            <v>BI</v>
          </cell>
        </row>
        <row r="596">
          <cell r="A596" t="str">
            <v>BUENOS AIRES H-41</v>
          </cell>
          <cell r="B596" t="str">
            <v>760049</v>
          </cell>
          <cell r="C596" t="str">
            <v>TECH SERV PERM CONTR</v>
          </cell>
          <cell r="D596" t="str">
            <v>0406.DESMONTAJE VIVIENAS CAMPAM.BAH41</v>
          </cell>
          <cell r="E596" t="str">
            <v>MANTENIMIENTO TECNICOS LTDA</v>
          </cell>
          <cell r="F596" t="str">
            <v>Real Julio</v>
          </cell>
          <cell r="G596">
            <v>5828.15</v>
          </cell>
          <cell r="H596" t="str">
            <v>B000101204</v>
          </cell>
          <cell r="I596" t="str">
            <v>BA H41- ADMIN WP</v>
          </cell>
          <cell r="J596" t="str">
            <v>BI</v>
          </cell>
        </row>
        <row r="597">
          <cell r="A597" t="str">
            <v>BUENOS AIRES H-41</v>
          </cell>
          <cell r="B597" t="str">
            <v>760049</v>
          </cell>
          <cell r="C597" t="str">
            <v>TECH SERV PERM CONTR</v>
          </cell>
          <cell r="D597" t="str">
            <v>JUN04.ALQUILER MAQUINARIA EQUIPO PESADO</v>
          </cell>
          <cell r="E597" t="str">
            <v>CONSORCIO MOS</v>
          </cell>
          <cell r="F597" t="str">
            <v>Real Julio</v>
          </cell>
          <cell r="G597">
            <v>1216.07</v>
          </cell>
          <cell r="H597" t="str">
            <v>B000101204</v>
          </cell>
          <cell r="I597" t="str">
            <v>BA H41- ADMIN WP</v>
          </cell>
          <cell r="J597" t="str">
            <v>BI</v>
          </cell>
        </row>
        <row r="598">
          <cell r="A598" t="str">
            <v>BUENOS AIRES H-41</v>
          </cell>
          <cell r="B598" t="str">
            <v>760049</v>
          </cell>
          <cell r="C598" t="str">
            <v>TECH SERV PERM CONTR</v>
          </cell>
          <cell r="D598" t="str">
            <v>JUN04.ALQUILER MAQUINARIA EQUIPO PESADO</v>
          </cell>
          <cell r="E598" t="str">
            <v>CONSORCIO MOS</v>
          </cell>
          <cell r="F598" t="str">
            <v>Real Julio</v>
          </cell>
          <cell r="G598">
            <v>194.11</v>
          </cell>
          <cell r="H598" t="str">
            <v>B000101204</v>
          </cell>
          <cell r="I598" t="str">
            <v>BA H41- ADMIN WP</v>
          </cell>
          <cell r="J598" t="str">
            <v>BI</v>
          </cell>
        </row>
        <row r="599">
          <cell r="A599" t="str">
            <v>BUENOS AIRES H-41</v>
          </cell>
          <cell r="B599" t="str">
            <v>760049</v>
          </cell>
          <cell r="C599" t="str">
            <v>TECH SERV PERM CONTR</v>
          </cell>
          <cell r="D599" t="str">
            <v>JUN04.ALQUILER MAQUINARIA EQUIPO PESADO</v>
          </cell>
          <cell r="E599" t="str">
            <v>CONSORCIO MOS</v>
          </cell>
          <cell r="F599" t="str">
            <v>Real Agosto</v>
          </cell>
          <cell r="G599">
            <v>-1216.07</v>
          </cell>
          <cell r="H599" t="str">
            <v>B000101204</v>
          </cell>
          <cell r="I599" t="str">
            <v>BA H41- ADMIN WP</v>
          </cell>
          <cell r="J599" t="str">
            <v>BI</v>
          </cell>
        </row>
        <row r="600">
          <cell r="A600" t="str">
            <v>BUENOS AIRES H-41</v>
          </cell>
          <cell r="B600" t="str">
            <v>760049</v>
          </cell>
          <cell r="C600" t="str">
            <v>TECH SERV PERM CONTR</v>
          </cell>
          <cell r="D600" t="str">
            <v>JUN04.ALQUILER MAQUINARIA EQUIPO PESADO</v>
          </cell>
          <cell r="E600" t="str">
            <v>CONSORCIO MOS</v>
          </cell>
          <cell r="F600" t="str">
            <v>Real Agosto</v>
          </cell>
          <cell r="G600">
            <v>-194.11</v>
          </cell>
          <cell r="H600" t="str">
            <v>B000101204</v>
          </cell>
          <cell r="I600" t="str">
            <v>BA H41- ADMIN WP</v>
          </cell>
          <cell r="J600" t="str">
            <v>BI</v>
          </cell>
        </row>
        <row r="601">
          <cell r="A601" t="str">
            <v>BUENOS AIRES H-41</v>
          </cell>
          <cell r="B601" t="str">
            <v>760049</v>
          </cell>
          <cell r="C601" t="str">
            <v>TECH SERV PERM CONTR</v>
          </cell>
          <cell r="D601" t="str">
            <v>JUN04.ALQUILER MAQUINARIA EQUIPO PESADO</v>
          </cell>
          <cell r="E601" t="str">
            <v>CONSORCIO MOS</v>
          </cell>
          <cell r="F601" t="str">
            <v>Real Agosto</v>
          </cell>
          <cell r="G601">
            <v>1216.07</v>
          </cell>
          <cell r="H601" t="str">
            <v>B000101204</v>
          </cell>
          <cell r="I601" t="str">
            <v>BA H41- ADMIN WP</v>
          </cell>
          <cell r="J601" t="str">
            <v>BI</v>
          </cell>
        </row>
        <row r="602">
          <cell r="A602" t="str">
            <v>BUENOS AIRES H-41</v>
          </cell>
          <cell r="B602" t="str">
            <v>760049</v>
          </cell>
          <cell r="C602" t="str">
            <v>TECH SERV PERM CONTR</v>
          </cell>
          <cell r="D602" t="str">
            <v>JUN04.ALQUILER MAQUINARIA EQUIPO PESADO</v>
          </cell>
          <cell r="E602" t="str">
            <v>CONSORCIO MOS</v>
          </cell>
          <cell r="F602" t="str">
            <v>Real Agosto</v>
          </cell>
          <cell r="G602">
            <v>194.11</v>
          </cell>
          <cell r="H602" t="str">
            <v>B000101204</v>
          </cell>
          <cell r="I602" t="str">
            <v>BA H41- ADMIN WP</v>
          </cell>
          <cell r="J602" t="str">
            <v>BI</v>
          </cell>
        </row>
        <row r="603">
          <cell r="A603" t="str">
            <v>BUENOS AIRES H-41</v>
          </cell>
          <cell r="B603" t="str">
            <v>760049</v>
          </cell>
          <cell r="C603" t="str">
            <v>TECH SERV PERM CONTR</v>
          </cell>
          <cell r="D603" t="str">
            <v>SERVICIO DE CATERING MOVILES Y SATELITES MAYO/04</v>
          </cell>
          <cell r="E603" t="str">
            <v>CATERING DE COLOMBIA S.A</v>
          </cell>
          <cell r="F603" t="str">
            <v>Real Agosto</v>
          </cell>
          <cell r="G603">
            <v>677.09</v>
          </cell>
          <cell r="H603" t="str">
            <v>B000101204</v>
          </cell>
          <cell r="I603" t="str">
            <v>BA H41- ADMIN WP</v>
          </cell>
          <cell r="J603" t="str">
            <v>BI</v>
          </cell>
        </row>
        <row r="604">
          <cell r="A604" t="str">
            <v>BUENOS AIRES H-41</v>
          </cell>
          <cell r="B604" t="str">
            <v>760049</v>
          </cell>
          <cell r="C604" t="str">
            <v>TECH SERV PERM CONTR</v>
          </cell>
          <cell r="D604" t="str">
            <v>91918 367</v>
          </cell>
          <cell r="E604" t="str">
            <v>SALDO MIGRADO A SAP</v>
          </cell>
          <cell r="F604" t="str">
            <v>Acumulado a Junio</v>
          </cell>
          <cell r="G604">
            <v>29345.54</v>
          </cell>
          <cell r="H604" t="str">
            <v>B000101204</v>
          </cell>
          <cell r="I604" t="str">
            <v>BA H41- ADMIN WP</v>
          </cell>
          <cell r="J604" t="str">
            <v>NB</v>
          </cell>
        </row>
        <row r="605">
          <cell r="A605" t="str">
            <v>BUENOS AIRES H-41</v>
          </cell>
          <cell r="B605" t="str">
            <v>760049</v>
          </cell>
          <cell r="C605" t="str">
            <v>TECH SERV PERM CONTR</v>
          </cell>
          <cell r="F605" t="str">
            <v>WIP Agosto</v>
          </cell>
          <cell r="G605">
            <v>0</v>
          </cell>
        </row>
        <row r="606">
          <cell r="A606" t="str">
            <v>BUENOS AIRES H-41</v>
          </cell>
          <cell r="B606" t="str">
            <v>712012</v>
          </cell>
          <cell r="C606" t="str">
            <v>DEDUCTIBLE SALES TX</v>
          </cell>
          <cell r="D606" t="str">
            <v>144</v>
          </cell>
          <cell r="E606" t="str">
            <v>ALLOC CONVERSION CBK</v>
          </cell>
          <cell r="F606" t="str">
            <v>Real Julio</v>
          </cell>
          <cell r="G606">
            <v>-435.05</v>
          </cell>
          <cell r="H606" t="str">
            <v>B000101790</v>
          </cell>
          <cell r="I606" t="str">
            <v>BA H41-OPER WP</v>
          </cell>
          <cell r="J606" t="str">
            <v>BI</v>
          </cell>
        </row>
        <row r="607">
          <cell r="A607" t="str">
            <v>BUENOS AIRES H-41</v>
          </cell>
          <cell r="B607" t="str">
            <v>712012</v>
          </cell>
          <cell r="C607" t="str">
            <v>DEDUCTIBLE SALES TX</v>
          </cell>
          <cell r="D607" t="str">
            <v>144</v>
          </cell>
          <cell r="E607" t="str">
            <v>SALDO MIGRADO A SAP</v>
          </cell>
          <cell r="F607" t="str">
            <v>Acumulado a Junio</v>
          </cell>
          <cell r="G607">
            <v>-435.05</v>
          </cell>
          <cell r="H607" t="str">
            <v>B000101790</v>
          </cell>
          <cell r="I607" t="str">
            <v>BA H41-OPER WP</v>
          </cell>
          <cell r="J607" t="str">
            <v>NB</v>
          </cell>
        </row>
        <row r="608">
          <cell r="A608" t="str">
            <v>BUENOS AIRES H-41</v>
          </cell>
          <cell r="B608" t="str">
            <v>712012</v>
          </cell>
          <cell r="C608" t="str">
            <v>DEDUCTIBLE SALES TX</v>
          </cell>
          <cell r="D608" t="str">
            <v>144</v>
          </cell>
          <cell r="E608" t="str">
            <v>SALDO MIGRADO A SAP</v>
          </cell>
          <cell r="F608" t="str">
            <v>Acumulado a Junio</v>
          </cell>
          <cell r="G608">
            <v>-435.05</v>
          </cell>
          <cell r="H608" t="str">
            <v>B000101790</v>
          </cell>
          <cell r="I608" t="str">
            <v>BA H41-OPER WP</v>
          </cell>
          <cell r="J608" t="str">
            <v>NB</v>
          </cell>
        </row>
        <row r="609">
          <cell r="A609" t="str">
            <v>BUENOS AIRES H-41</v>
          </cell>
          <cell r="B609" t="str">
            <v>712012</v>
          </cell>
          <cell r="C609" t="str">
            <v>DEDUCTIBLE SALES TX</v>
          </cell>
          <cell r="D609" t="str">
            <v>144</v>
          </cell>
          <cell r="E609" t="str">
            <v>SALDO MIGRADO A SAP</v>
          </cell>
          <cell r="F609" t="str">
            <v>Acumulado a Junio</v>
          </cell>
          <cell r="G609">
            <v>435.05</v>
          </cell>
          <cell r="H609" t="str">
            <v>B000101790</v>
          </cell>
          <cell r="I609" t="str">
            <v>BA H41-OPER WP</v>
          </cell>
          <cell r="J609" t="str">
            <v>NB</v>
          </cell>
        </row>
        <row r="610">
          <cell r="A610" t="str">
            <v>BUENOS AIRES H-41</v>
          </cell>
          <cell r="B610" t="str">
            <v>712012</v>
          </cell>
          <cell r="C610" t="str">
            <v>DEDUCTIBLE SALES TX</v>
          </cell>
          <cell r="D610" t="str">
            <v>144</v>
          </cell>
          <cell r="E610" t="str">
            <v>SALDO MIGRADO A SAP</v>
          </cell>
          <cell r="F610" t="str">
            <v>Acumulado a Junio</v>
          </cell>
          <cell r="G610">
            <v>435.05</v>
          </cell>
          <cell r="H610" t="str">
            <v>B000101790</v>
          </cell>
          <cell r="I610" t="str">
            <v>BA H41-OPER WP</v>
          </cell>
          <cell r="J610" t="str">
            <v>NB</v>
          </cell>
        </row>
        <row r="611">
          <cell r="A611" t="str">
            <v>BUENOS AIRES H-41</v>
          </cell>
          <cell r="B611" t="str">
            <v>720030</v>
          </cell>
          <cell r="C611" t="str">
            <v>OTHER MAT'LS &amp; SUPPL</v>
          </cell>
          <cell r="D611" t="str">
            <v>91504 469</v>
          </cell>
          <cell r="E611" t="str">
            <v>ACCR EXP ACC CONV</v>
          </cell>
          <cell r="F611" t="str">
            <v>Acumulado a Junio</v>
          </cell>
          <cell r="G611">
            <v>1150</v>
          </cell>
          <cell r="H611" t="str">
            <v>B000101790</v>
          </cell>
          <cell r="I611" t="str">
            <v>BA H41-OPER WP</v>
          </cell>
          <cell r="J611" t="str">
            <v>NB</v>
          </cell>
        </row>
        <row r="612">
          <cell r="A612" t="str">
            <v>BUENOS AIRES H-41</v>
          </cell>
          <cell r="B612" t="str">
            <v>745005</v>
          </cell>
          <cell r="C612" t="str">
            <v>BANK CHRGS/EXCHANGES</v>
          </cell>
          <cell r="D612" t="str">
            <v>91504 479</v>
          </cell>
          <cell r="E612" t="str">
            <v>SALDO MIGRADO A SAP</v>
          </cell>
          <cell r="F612" t="str">
            <v>Acumulado a Junio</v>
          </cell>
          <cell r="G612">
            <v>1802.05</v>
          </cell>
          <cell r="H612" t="str">
            <v>B000101790</v>
          </cell>
          <cell r="I612" t="str">
            <v>BA H41-OPER WP</v>
          </cell>
          <cell r="J612" t="str">
            <v>NB</v>
          </cell>
        </row>
        <row r="613">
          <cell r="A613" t="str">
            <v>BUENOS AIRES H-41</v>
          </cell>
          <cell r="B613" t="str">
            <v>745080</v>
          </cell>
          <cell r="C613" t="str">
            <v>ACCRUAL EXPENSE</v>
          </cell>
          <cell r="D613" t="str">
            <v>91596 945</v>
          </cell>
          <cell r="E613" t="str">
            <v>ACCR EXP ACC CONV</v>
          </cell>
          <cell r="F613" t="str">
            <v>Acumulado a Junio</v>
          </cell>
          <cell r="G613">
            <v>261000</v>
          </cell>
          <cell r="H613" t="str">
            <v>B000101790</v>
          </cell>
          <cell r="I613" t="str">
            <v>BA H41-OPER WP</v>
          </cell>
          <cell r="J613" t="str">
            <v>NB</v>
          </cell>
        </row>
        <row r="614">
          <cell r="A614" t="str">
            <v>BUENOS AIRES H-41</v>
          </cell>
          <cell r="B614" t="str">
            <v>745080</v>
          </cell>
          <cell r="C614" t="str">
            <v>ACCRUAL EXPENSE</v>
          </cell>
          <cell r="D614" t="str">
            <v>915</v>
          </cell>
          <cell r="E614" t="str">
            <v>ACCR EXP ACC CONV</v>
          </cell>
          <cell r="F614" t="str">
            <v>Real Julio</v>
          </cell>
          <cell r="G614">
            <v>-261000</v>
          </cell>
          <cell r="H614" t="str">
            <v>B000101790</v>
          </cell>
          <cell r="I614" t="str">
            <v>BA H41-OPER WP</v>
          </cell>
          <cell r="J614" t="str">
            <v>NB</v>
          </cell>
        </row>
        <row r="615">
          <cell r="A615" t="str">
            <v>BUENOS AIRES H-41</v>
          </cell>
          <cell r="B615" t="str">
            <v>745118</v>
          </cell>
          <cell r="C615" t="str">
            <v>ACCR EXP ACC CONV</v>
          </cell>
          <cell r="D615" t="str">
            <v>91596 946</v>
          </cell>
          <cell r="E615" t="str">
            <v>ACCRUAL EXPENSE</v>
          </cell>
          <cell r="F615" t="str">
            <v>Acumulado a Junio</v>
          </cell>
          <cell r="G615">
            <v>-261000</v>
          </cell>
          <cell r="H615" t="str">
            <v>B000101790</v>
          </cell>
          <cell r="I615" t="str">
            <v>BA H41-OPER WP</v>
          </cell>
          <cell r="J615" t="str">
            <v>NB</v>
          </cell>
        </row>
        <row r="616">
          <cell r="A616" t="str">
            <v>BUENOS AIRES H-41</v>
          </cell>
          <cell r="B616" t="str">
            <v>745118</v>
          </cell>
          <cell r="C616" t="str">
            <v>ACCR EXP ACC CONV</v>
          </cell>
          <cell r="D616" t="str">
            <v>915</v>
          </cell>
          <cell r="E616" t="str">
            <v>ACCRUAL EXPENSE</v>
          </cell>
          <cell r="F616" t="str">
            <v>Real Julio</v>
          </cell>
          <cell r="G616">
            <v>261000</v>
          </cell>
          <cell r="H616" t="str">
            <v>B000101790</v>
          </cell>
          <cell r="I616" t="str">
            <v>BA H41-OPER WP</v>
          </cell>
          <cell r="J616" t="str">
            <v>NB</v>
          </cell>
        </row>
        <row r="617">
          <cell r="A617" t="str">
            <v>BUENOS AIRES H-41</v>
          </cell>
          <cell r="B617" t="str">
            <v>760049</v>
          </cell>
          <cell r="C617" t="str">
            <v>TECH SERV PERM CONTR</v>
          </cell>
          <cell r="D617" t="str">
            <v>ABR13-MAY28/04;TARIFA DESMOVILIZ BA H41</v>
          </cell>
          <cell r="E617" t="str">
            <v>PTS- PRODUCTION TESTING SERVICES</v>
          </cell>
          <cell r="F617" t="str">
            <v>Real Julio</v>
          </cell>
          <cell r="G617">
            <v>166178.38</v>
          </cell>
          <cell r="H617" t="str">
            <v>B000101790</v>
          </cell>
          <cell r="I617" t="str">
            <v>BA H41-OPER WP</v>
          </cell>
          <cell r="J617" t="str">
            <v>BI</v>
          </cell>
        </row>
        <row r="618">
          <cell r="A618" t="str">
            <v>BUENOS AIRES H-41</v>
          </cell>
          <cell r="B618" t="str">
            <v>760049</v>
          </cell>
          <cell r="C618" t="str">
            <v>TECH SERV PERM CONTR</v>
          </cell>
          <cell r="D618" t="str">
            <v>91504 367</v>
          </cell>
          <cell r="E618" t="str">
            <v>SALDO MIGRADO A SAP</v>
          </cell>
          <cell r="F618" t="str">
            <v>Acumulado a Junio</v>
          </cell>
          <cell r="G618">
            <v>325239.21000000002</v>
          </cell>
          <cell r="H618" t="str">
            <v>B000101790</v>
          </cell>
          <cell r="I618" t="str">
            <v>BA H41-OPER WP</v>
          </cell>
          <cell r="J618" t="str">
            <v>NB</v>
          </cell>
        </row>
        <row r="619">
          <cell r="A619" t="str">
            <v>BUENOS AIRES H-41</v>
          </cell>
          <cell r="B619" t="str">
            <v>760049</v>
          </cell>
          <cell r="C619" t="str">
            <v>TECH SERV PERM CONTR</v>
          </cell>
          <cell r="F619" t="str">
            <v>WIP Agosto</v>
          </cell>
          <cell r="G619">
            <v>0</v>
          </cell>
          <cell r="H619" t="str">
            <v>B000101790</v>
          </cell>
        </row>
        <row r="620">
          <cell r="A620" t="str">
            <v>BUENOS AIRES H-41</v>
          </cell>
          <cell r="B620" t="str">
            <v>900464</v>
          </cell>
          <cell r="C620" t="str">
            <v>CUTBACK ACC SERVICES</v>
          </cell>
          <cell r="D620" t="str">
            <v>926</v>
          </cell>
          <cell r="E620" t="str">
            <v>ALLOC CONVERSION CBK</v>
          </cell>
          <cell r="F620" t="str">
            <v>Real Julio</v>
          </cell>
          <cell r="G620">
            <v>-3900.83</v>
          </cell>
          <cell r="H620" t="str">
            <v>B000101956</v>
          </cell>
          <cell r="I620" t="str">
            <v>BA H41-BPO WP</v>
          </cell>
          <cell r="J620" t="str">
            <v>BI</v>
          </cell>
        </row>
        <row r="621">
          <cell r="A621" t="str">
            <v>BUENOS AIRES H-41</v>
          </cell>
          <cell r="B621" t="str">
            <v>900464</v>
          </cell>
          <cell r="C621" t="str">
            <v>CUTBACK ACC SERVICES</v>
          </cell>
          <cell r="D621" t="str">
            <v>92695 054</v>
          </cell>
          <cell r="E621" t="str">
            <v>SALDO MIGRADO A SAP</v>
          </cell>
          <cell r="F621" t="str">
            <v>Acumulado a Junio</v>
          </cell>
          <cell r="G621">
            <v>3900.83</v>
          </cell>
          <cell r="H621" t="str">
            <v>B000101956</v>
          </cell>
          <cell r="I621" t="str">
            <v>BA H41-BPO WP</v>
          </cell>
          <cell r="J621" t="str">
            <v>NB</v>
          </cell>
        </row>
        <row r="622">
          <cell r="A622" t="str">
            <v>BUENOS AIRES H-41</v>
          </cell>
          <cell r="B622" t="str">
            <v>900464</v>
          </cell>
          <cell r="C622" t="str">
            <v>CUTBACK ACC SERVICES</v>
          </cell>
          <cell r="D622" t="str">
            <v>926</v>
          </cell>
          <cell r="E622" t="str">
            <v>ALLOC CONVERSION CBK</v>
          </cell>
          <cell r="F622" t="str">
            <v>Real Julio</v>
          </cell>
          <cell r="G622">
            <v>-3900.83</v>
          </cell>
          <cell r="H622" t="str">
            <v>B000101956</v>
          </cell>
          <cell r="I622" t="str">
            <v>BA H41-BPO WP</v>
          </cell>
          <cell r="J622" t="str">
            <v>NB</v>
          </cell>
        </row>
        <row r="623">
          <cell r="A623" t="str">
            <v>BUENOS AIRES H-41</v>
          </cell>
          <cell r="B623" t="str">
            <v>900464</v>
          </cell>
          <cell r="C623" t="str">
            <v>CUTBACK ACC SERVICES</v>
          </cell>
          <cell r="D623" t="str">
            <v>926</v>
          </cell>
          <cell r="E623" t="str">
            <v>ALLOC CONVERSION CBK</v>
          </cell>
          <cell r="F623" t="str">
            <v>Real Julio</v>
          </cell>
          <cell r="G623">
            <v>3900.83</v>
          </cell>
          <cell r="H623" t="str">
            <v>B000101956</v>
          </cell>
          <cell r="I623" t="str">
            <v>BA H41-BPO WP</v>
          </cell>
          <cell r="J623" t="str">
            <v>NB</v>
          </cell>
        </row>
        <row r="624">
          <cell r="A624" t="str">
            <v>BUENOS AIRES H-41</v>
          </cell>
          <cell r="B624" t="str">
            <v>920505</v>
          </cell>
          <cell r="C624" t="str">
            <v>ACCOUNTING SERVICES</v>
          </cell>
          <cell r="D624" t="str">
            <v>BOGIBMCTS BOGOTA IBM ALLOCATION</v>
          </cell>
          <cell r="E624">
            <v>0</v>
          </cell>
          <cell r="F624" t="str">
            <v>Real Julio</v>
          </cell>
          <cell r="G624">
            <v>-1218.71</v>
          </cell>
          <cell r="H624" t="str">
            <v>B000101956</v>
          </cell>
          <cell r="I624" t="str">
            <v>BA H41-BPO WP</v>
          </cell>
          <cell r="J624" t="str">
            <v>BI</v>
          </cell>
        </row>
        <row r="625">
          <cell r="A625" t="str">
            <v>BUENOS AIRES H-41</v>
          </cell>
          <cell r="B625" t="str">
            <v>920505</v>
          </cell>
          <cell r="C625" t="str">
            <v>ACCOUNTING SERVICES</v>
          </cell>
          <cell r="D625" t="str">
            <v>BOGIBMCTS BOGOTA IBM ALLOCATION</v>
          </cell>
          <cell r="E625">
            <v>0</v>
          </cell>
          <cell r="F625" t="str">
            <v>Real Julio</v>
          </cell>
          <cell r="G625">
            <v>-3900.83</v>
          </cell>
          <cell r="H625" t="str">
            <v>B000101956</v>
          </cell>
          <cell r="I625" t="str">
            <v>BA H41-BPO WP</v>
          </cell>
          <cell r="J625" t="str">
            <v>BI</v>
          </cell>
        </row>
        <row r="626">
          <cell r="A626" t="str">
            <v>BUENOS AIRES H-41</v>
          </cell>
          <cell r="B626" t="str">
            <v>920505</v>
          </cell>
          <cell r="C626" t="str">
            <v>ACCOUNTING SERVICES</v>
          </cell>
          <cell r="D626" t="str">
            <v>BOGIBMCTS BOGOTA IBM ALLOCATION</v>
          </cell>
          <cell r="E626">
            <v>0</v>
          </cell>
          <cell r="F626" t="str">
            <v>Real Julio</v>
          </cell>
          <cell r="G626">
            <v>1173.47</v>
          </cell>
          <cell r="H626" t="str">
            <v>B000101956</v>
          </cell>
          <cell r="I626" t="str">
            <v>BA H41-BPO WP</v>
          </cell>
          <cell r="J626" t="str">
            <v>BI</v>
          </cell>
        </row>
        <row r="627">
          <cell r="A627" t="str">
            <v>BUENOS AIRES H-41</v>
          </cell>
          <cell r="B627" t="str">
            <v>920505</v>
          </cell>
          <cell r="C627" t="str">
            <v>ACCOUNTING SERVICES</v>
          </cell>
          <cell r="D627" t="str">
            <v>BOGIBMCTS BOGOTA IBM ALLOCATION</v>
          </cell>
          <cell r="E627">
            <v>0</v>
          </cell>
          <cell r="F627" t="str">
            <v>Real Julio</v>
          </cell>
          <cell r="G627">
            <v>1218.71</v>
          </cell>
          <cell r="H627" t="str">
            <v>B000101956</v>
          </cell>
          <cell r="I627" t="str">
            <v>BA H41-BPO WP</v>
          </cell>
          <cell r="J627" t="str">
            <v>BI</v>
          </cell>
        </row>
        <row r="628">
          <cell r="A628" t="str">
            <v>BUENOS AIRES H-41</v>
          </cell>
          <cell r="B628" t="str">
            <v>920505</v>
          </cell>
          <cell r="C628" t="str">
            <v>ACCOUNTING SERVICES</v>
          </cell>
          <cell r="D628" t="str">
            <v>BOGIBMCTS BOGOTA IBM ALLOCATION</v>
          </cell>
          <cell r="E628">
            <v>0</v>
          </cell>
          <cell r="F628" t="str">
            <v>Real Julio</v>
          </cell>
          <cell r="G628">
            <v>-1173.47</v>
          </cell>
          <cell r="H628" t="str">
            <v>B000101956</v>
          </cell>
          <cell r="I628" t="str">
            <v>BA H41-BPO WP</v>
          </cell>
          <cell r="J628" t="str">
            <v>BI</v>
          </cell>
        </row>
        <row r="629">
          <cell r="A629" t="str">
            <v>BUENOS AIRES H-41</v>
          </cell>
          <cell r="B629" t="str">
            <v>920505</v>
          </cell>
          <cell r="C629" t="str">
            <v>ACCOUNTING SERVICES</v>
          </cell>
          <cell r="D629" t="str">
            <v>BOGIBMCTS BOGOTA IBM ALLOCATION</v>
          </cell>
          <cell r="E629">
            <v>0</v>
          </cell>
          <cell r="F629" t="str">
            <v>Real Julio</v>
          </cell>
          <cell r="G629">
            <v>-1218.71</v>
          </cell>
          <cell r="H629" t="str">
            <v>B000101956</v>
          </cell>
          <cell r="I629" t="str">
            <v>BA H41-BPO WP</v>
          </cell>
          <cell r="J629" t="str">
            <v>BI</v>
          </cell>
        </row>
        <row r="630">
          <cell r="A630" t="str">
            <v>BUENOS AIRES H-41</v>
          </cell>
          <cell r="B630" t="str">
            <v>920505</v>
          </cell>
          <cell r="C630" t="str">
            <v>ACCOUNTING SERVICES</v>
          </cell>
          <cell r="D630" t="str">
            <v>BOGIBMCTS BOGOTA IBM ALLOCATION</v>
          </cell>
          <cell r="E630">
            <v>0</v>
          </cell>
          <cell r="F630" t="str">
            <v>Real Julio</v>
          </cell>
          <cell r="G630">
            <v>1173.47</v>
          </cell>
          <cell r="H630" t="str">
            <v>B000101956</v>
          </cell>
          <cell r="I630" t="str">
            <v>BA H41-BPO WP</v>
          </cell>
          <cell r="J630" t="str">
            <v>BI</v>
          </cell>
        </row>
        <row r="631">
          <cell r="A631" t="str">
            <v>BUENOS AIRES H-41</v>
          </cell>
          <cell r="B631" t="str">
            <v>920505</v>
          </cell>
          <cell r="C631" t="str">
            <v>ACCOUNTING SERVICES</v>
          </cell>
          <cell r="D631" t="str">
            <v>BOGIBMCTS BOGOTA IBM ALLOCATION</v>
          </cell>
          <cell r="E631">
            <v>0</v>
          </cell>
          <cell r="F631" t="str">
            <v>Real Julio</v>
          </cell>
          <cell r="G631">
            <v>1218.71</v>
          </cell>
          <cell r="H631" t="str">
            <v>B000101956</v>
          </cell>
          <cell r="I631" t="str">
            <v>BA H41-BPO WP</v>
          </cell>
          <cell r="J631" t="str">
            <v>BI</v>
          </cell>
        </row>
        <row r="632">
          <cell r="A632" t="str">
            <v>BUENOS AIRES H-41</v>
          </cell>
          <cell r="B632" t="str">
            <v>920505</v>
          </cell>
          <cell r="C632" t="str">
            <v>ACCOUNTING SERVICES</v>
          </cell>
          <cell r="D632" t="str">
            <v>BOGIBMCTS BOGOTA IBM ALLOCATION</v>
          </cell>
          <cell r="E632">
            <v>0</v>
          </cell>
          <cell r="F632" t="str">
            <v>Real Julio</v>
          </cell>
          <cell r="G632">
            <v>-1173.47</v>
          </cell>
          <cell r="H632" t="str">
            <v>B000101956</v>
          </cell>
          <cell r="I632" t="str">
            <v>BA H41-BPO WP</v>
          </cell>
          <cell r="J632" t="str">
            <v>BI</v>
          </cell>
        </row>
        <row r="633">
          <cell r="A633" t="str">
            <v>BUENOS AIRES H-41</v>
          </cell>
          <cell r="B633" t="str">
            <v>920505</v>
          </cell>
          <cell r="C633" t="str">
            <v>ACCOUNTING SERVICES</v>
          </cell>
          <cell r="D633" t="str">
            <v>BOGIBMCTS BOGOTA IBM ALLOCATION</v>
          </cell>
          <cell r="E633">
            <v>0</v>
          </cell>
          <cell r="F633" t="str">
            <v>Real Julio</v>
          </cell>
          <cell r="G633">
            <v>-1218.71</v>
          </cell>
          <cell r="H633" t="str">
            <v>B000101956</v>
          </cell>
          <cell r="I633" t="str">
            <v>BA H41-BPO WP</v>
          </cell>
          <cell r="J633" t="str">
            <v>BI</v>
          </cell>
        </row>
        <row r="634">
          <cell r="A634" t="str">
            <v>BUENOS AIRES H-41</v>
          </cell>
          <cell r="B634" t="str">
            <v>920505</v>
          </cell>
          <cell r="C634" t="str">
            <v>ACCOUNTING SERVICES</v>
          </cell>
          <cell r="D634" t="str">
            <v>BOGIBMCTS BOGOTA IBM ALLOCATION</v>
          </cell>
          <cell r="E634">
            <v>0</v>
          </cell>
          <cell r="F634" t="str">
            <v>Real Julio</v>
          </cell>
          <cell r="G634">
            <v>1173.47</v>
          </cell>
          <cell r="H634" t="str">
            <v>B000101956</v>
          </cell>
          <cell r="I634" t="str">
            <v>BA H41-BPO WP</v>
          </cell>
          <cell r="J634" t="str">
            <v>BI</v>
          </cell>
        </row>
        <row r="635">
          <cell r="A635" t="str">
            <v>BUENOS AIRES H-41</v>
          </cell>
          <cell r="B635" t="str">
            <v>920505</v>
          </cell>
          <cell r="C635" t="str">
            <v>ACCOUNTING SERVICES</v>
          </cell>
          <cell r="D635" t="str">
            <v>BOGIBMCTS BOGOTA IBM ALLOCATION</v>
          </cell>
          <cell r="E635">
            <v>0</v>
          </cell>
          <cell r="F635" t="str">
            <v>Real Julio</v>
          </cell>
          <cell r="G635">
            <v>1218.71</v>
          </cell>
          <cell r="H635" t="str">
            <v>B000101956</v>
          </cell>
          <cell r="I635" t="str">
            <v>BA H41-BPO WP</v>
          </cell>
          <cell r="J635" t="str">
            <v>BI</v>
          </cell>
        </row>
        <row r="636">
          <cell r="A636" t="str">
            <v>BUENOS AIRES H-41</v>
          </cell>
          <cell r="B636" t="str">
            <v>920505</v>
          </cell>
          <cell r="C636" t="str">
            <v>ACCOUNTING SERVICES</v>
          </cell>
          <cell r="D636" t="str">
            <v>BOGIBMCTS BOGOTA IBM ALLOCATION</v>
          </cell>
          <cell r="E636">
            <v>0</v>
          </cell>
          <cell r="F636" t="str">
            <v>Real Julio</v>
          </cell>
          <cell r="G636">
            <v>3900.83</v>
          </cell>
          <cell r="H636" t="str">
            <v>B000101956</v>
          </cell>
          <cell r="I636" t="str">
            <v>BA H41-BPO WP</v>
          </cell>
          <cell r="J636" t="str">
            <v>BI</v>
          </cell>
        </row>
        <row r="637">
          <cell r="A637" t="str">
            <v>BUENOS AIRES H-41</v>
          </cell>
          <cell r="B637" t="str">
            <v>920505</v>
          </cell>
          <cell r="C637" t="str">
            <v>ACCOUNTING SERVICES</v>
          </cell>
          <cell r="D637" t="str">
            <v>BOGIBMCTS BOGOTA IBM ALLOCATION</v>
          </cell>
          <cell r="E637">
            <v>0</v>
          </cell>
          <cell r="F637" t="str">
            <v>Real Julio</v>
          </cell>
          <cell r="G637">
            <v>-1173.47</v>
          </cell>
          <cell r="H637" t="str">
            <v>B000101956</v>
          </cell>
          <cell r="I637" t="str">
            <v>BA H41-BPO WP</v>
          </cell>
          <cell r="J637" t="str">
            <v>BI</v>
          </cell>
        </row>
        <row r="638">
          <cell r="A638" t="str">
            <v>BUENOS AIRES H-41</v>
          </cell>
          <cell r="B638" t="str">
            <v>920505</v>
          </cell>
          <cell r="C638" t="str">
            <v>ACCOUNTING SERVICES</v>
          </cell>
          <cell r="D638" t="str">
            <v>BOGIBMCTS BOGOTA IBM ALLOCATION</v>
          </cell>
          <cell r="E638">
            <v>0</v>
          </cell>
          <cell r="F638" t="str">
            <v>Real Julio</v>
          </cell>
          <cell r="G638">
            <v>-1218.71</v>
          </cell>
          <cell r="H638" t="str">
            <v>B000101956</v>
          </cell>
          <cell r="I638" t="str">
            <v>BA H41-BPO WP</v>
          </cell>
          <cell r="J638" t="str">
            <v>BI</v>
          </cell>
        </row>
        <row r="639">
          <cell r="A639" t="str">
            <v>BUENOS AIRES H-41</v>
          </cell>
          <cell r="B639" t="str">
            <v>920505</v>
          </cell>
          <cell r="C639" t="str">
            <v>ACCOUNTING SERVICES</v>
          </cell>
          <cell r="D639" t="str">
            <v>BOGIBMCTS BOGOTA IBM ALLOCATION</v>
          </cell>
          <cell r="E639">
            <v>0</v>
          </cell>
          <cell r="F639" t="str">
            <v>Real Julio</v>
          </cell>
          <cell r="G639">
            <v>-3900.83</v>
          </cell>
          <cell r="H639" t="str">
            <v>B000101956</v>
          </cell>
          <cell r="I639" t="str">
            <v>BA H41-BPO WP</v>
          </cell>
          <cell r="J639" t="str">
            <v>BI</v>
          </cell>
        </row>
        <row r="640">
          <cell r="A640" t="str">
            <v>BUENOS AIRES H-41</v>
          </cell>
          <cell r="B640" t="str">
            <v>920505</v>
          </cell>
          <cell r="C640" t="str">
            <v>ACCOUNTING SERVICES</v>
          </cell>
          <cell r="D640" t="str">
            <v>BOGIBMCTS BOGOTA IBM ALLOCATION</v>
          </cell>
          <cell r="E640">
            <v>0</v>
          </cell>
          <cell r="F640" t="str">
            <v>Real Julio</v>
          </cell>
          <cell r="G640">
            <v>1173.47</v>
          </cell>
          <cell r="H640" t="str">
            <v>B000101956</v>
          </cell>
          <cell r="I640" t="str">
            <v>BA H41-BPO WP</v>
          </cell>
          <cell r="J640" t="str">
            <v>BI</v>
          </cell>
        </row>
        <row r="641">
          <cell r="A641" t="str">
            <v>BUENOS AIRES H-41</v>
          </cell>
          <cell r="B641" t="str">
            <v>920505</v>
          </cell>
          <cell r="C641" t="str">
            <v>ACCOUNTING SERVICES</v>
          </cell>
          <cell r="D641" t="str">
            <v>BOGIBMCTS BOGOTA IBM ALLOCATION</v>
          </cell>
          <cell r="E641">
            <v>0</v>
          </cell>
          <cell r="F641" t="str">
            <v>Real Julio</v>
          </cell>
          <cell r="G641">
            <v>1218.71</v>
          </cell>
          <cell r="H641" t="str">
            <v>B000101956</v>
          </cell>
          <cell r="I641" t="str">
            <v>BA H41-BPO WP</v>
          </cell>
          <cell r="J641" t="str">
            <v>BI</v>
          </cell>
        </row>
        <row r="642">
          <cell r="A642" t="str">
            <v>BUENOS AIRES H-41</v>
          </cell>
          <cell r="B642" t="str">
            <v>920505</v>
          </cell>
          <cell r="C642" t="str">
            <v>ACCOUNTING SERVICES</v>
          </cell>
          <cell r="D642" t="str">
            <v>BOGIBMCTS BOGOTA IBM ALLOCATION</v>
          </cell>
          <cell r="E642">
            <v>0</v>
          </cell>
          <cell r="F642" t="str">
            <v>Real Julio</v>
          </cell>
          <cell r="G642">
            <v>3900.83</v>
          </cell>
          <cell r="H642" t="str">
            <v>B000101956</v>
          </cell>
          <cell r="I642" t="str">
            <v>BA H41-BPO WP</v>
          </cell>
          <cell r="J642" t="str">
            <v>BI</v>
          </cell>
        </row>
        <row r="643">
          <cell r="A643" t="str">
            <v>BUENOS AIRES H-41</v>
          </cell>
          <cell r="B643" t="str">
            <v>920505</v>
          </cell>
          <cell r="C643" t="str">
            <v>ACCOUNTING SERVICES</v>
          </cell>
          <cell r="D643" t="str">
            <v>BOGIBMCTS BOGOTA IBM ALLOCATION</v>
          </cell>
          <cell r="E643">
            <v>0</v>
          </cell>
          <cell r="F643" t="str">
            <v>Real Julio</v>
          </cell>
          <cell r="G643">
            <v>-1173.47</v>
          </cell>
          <cell r="H643" t="str">
            <v>B000101956</v>
          </cell>
          <cell r="I643" t="str">
            <v>BA H41-BPO WP</v>
          </cell>
          <cell r="J643" t="str">
            <v>BI</v>
          </cell>
        </row>
        <row r="644">
          <cell r="A644" t="str">
            <v>BUENOS AIRES H-41</v>
          </cell>
          <cell r="B644" t="str">
            <v>920505</v>
          </cell>
          <cell r="C644" t="str">
            <v>ACCOUNTING SERVICES</v>
          </cell>
          <cell r="D644" t="str">
            <v>BOGIBMCTS BOGOTA IBM ALLOCATION</v>
          </cell>
          <cell r="E644">
            <v>0</v>
          </cell>
          <cell r="F644" t="str">
            <v>Real Julio</v>
          </cell>
          <cell r="G644">
            <v>-1218.71</v>
          </cell>
          <cell r="H644" t="str">
            <v>B000101956</v>
          </cell>
          <cell r="I644" t="str">
            <v>BA H41-BPO WP</v>
          </cell>
          <cell r="J644" t="str">
            <v>BI</v>
          </cell>
        </row>
        <row r="645">
          <cell r="A645" t="str">
            <v>BUENOS AIRES H-41</v>
          </cell>
          <cell r="B645" t="str">
            <v>920505</v>
          </cell>
          <cell r="C645" t="str">
            <v>ACCOUNTING SERVICES</v>
          </cell>
          <cell r="D645" t="str">
            <v>BOGIBMCTS BOGOTA IBM ALLOCATION</v>
          </cell>
          <cell r="E645">
            <v>0</v>
          </cell>
          <cell r="F645" t="str">
            <v>Real Julio</v>
          </cell>
          <cell r="G645">
            <v>-3900.83</v>
          </cell>
          <cell r="H645" t="str">
            <v>B000101956</v>
          </cell>
          <cell r="I645" t="str">
            <v>BA H41-BPO WP</v>
          </cell>
          <cell r="J645" t="str">
            <v>BI</v>
          </cell>
        </row>
        <row r="646">
          <cell r="A646" t="str">
            <v>BUENOS AIRES H-41</v>
          </cell>
          <cell r="B646" t="str">
            <v>920505</v>
          </cell>
          <cell r="C646" t="str">
            <v>ACCOUNTING SERVICES</v>
          </cell>
          <cell r="D646" t="str">
            <v>BOGIBMCTS BOGOTA IBM ALLOCATION</v>
          </cell>
          <cell r="E646">
            <v>0</v>
          </cell>
          <cell r="F646" t="str">
            <v>Real Julio</v>
          </cell>
          <cell r="G646">
            <v>1173.47</v>
          </cell>
          <cell r="H646" t="str">
            <v>B000101956</v>
          </cell>
          <cell r="I646" t="str">
            <v>BA H41-BPO WP</v>
          </cell>
          <cell r="J646" t="str">
            <v>BI</v>
          </cell>
        </row>
        <row r="647">
          <cell r="A647" t="str">
            <v>BUENOS AIRES H-41</v>
          </cell>
          <cell r="B647" t="str">
            <v>920505</v>
          </cell>
          <cell r="C647" t="str">
            <v>ACCOUNTING SERVICES</v>
          </cell>
          <cell r="D647" t="str">
            <v>BOGIBMCTS BOGOTA IBM ALLOCATION</v>
          </cell>
          <cell r="E647">
            <v>0</v>
          </cell>
          <cell r="F647" t="str">
            <v>Real Julio</v>
          </cell>
          <cell r="G647">
            <v>1218.71</v>
          </cell>
          <cell r="H647" t="str">
            <v>B000101956</v>
          </cell>
          <cell r="I647" t="str">
            <v>BA H41-BPO WP</v>
          </cell>
          <cell r="J647" t="str">
            <v>BI</v>
          </cell>
        </row>
        <row r="648">
          <cell r="A648" t="str">
            <v>BUENOS AIRES H-41</v>
          </cell>
          <cell r="B648" t="str">
            <v>920505</v>
          </cell>
          <cell r="C648" t="str">
            <v>ACCOUNTING SERVICES</v>
          </cell>
          <cell r="D648" t="str">
            <v>BOGIBMCTS BOGOTA IBM ALLOCATION</v>
          </cell>
          <cell r="E648">
            <v>0</v>
          </cell>
          <cell r="F648" t="str">
            <v>Real Julio</v>
          </cell>
          <cell r="G648">
            <v>3900.83</v>
          </cell>
          <cell r="H648" t="str">
            <v>B000101956</v>
          </cell>
          <cell r="I648" t="str">
            <v>BA H41-BPO WP</v>
          </cell>
          <cell r="J648" t="str">
            <v>BI</v>
          </cell>
        </row>
        <row r="649">
          <cell r="A649" t="str">
            <v>BUENOS AIRES H-41</v>
          </cell>
          <cell r="B649" t="str">
            <v>920505</v>
          </cell>
          <cell r="C649" t="str">
            <v>ACCOUNTING SERVICES</v>
          </cell>
          <cell r="D649" t="str">
            <v>BOGIBMCTS BOGOTA IBM ALLOCATION</v>
          </cell>
          <cell r="E649">
            <v>0</v>
          </cell>
          <cell r="F649" t="str">
            <v>Real Julio</v>
          </cell>
          <cell r="G649">
            <v>-1173.47</v>
          </cell>
          <cell r="H649" t="str">
            <v>B000101956</v>
          </cell>
          <cell r="I649" t="str">
            <v>BA H41-BPO WP</v>
          </cell>
          <cell r="J649" t="str">
            <v>BI</v>
          </cell>
        </row>
        <row r="650">
          <cell r="A650" t="str">
            <v>BUENOS AIRES H-41</v>
          </cell>
          <cell r="B650" t="str">
            <v>920505</v>
          </cell>
          <cell r="C650" t="str">
            <v>ACCOUNTING SERVICES</v>
          </cell>
          <cell r="D650" t="str">
            <v>BOGIBMCTS BOGOTA IBM ALLOCATION</v>
          </cell>
          <cell r="E650">
            <v>0</v>
          </cell>
          <cell r="F650" t="str">
            <v>Real Julio</v>
          </cell>
          <cell r="G650">
            <v>-1218.71</v>
          </cell>
          <cell r="H650" t="str">
            <v>B000101956</v>
          </cell>
          <cell r="I650" t="str">
            <v>BA H41-BPO WP</v>
          </cell>
          <cell r="J650" t="str">
            <v>BI</v>
          </cell>
        </row>
        <row r="651">
          <cell r="A651" t="str">
            <v>BUENOS AIRES H-41</v>
          </cell>
          <cell r="B651" t="str">
            <v>920505</v>
          </cell>
          <cell r="C651" t="str">
            <v>ACCOUNTING SERVICES</v>
          </cell>
          <cell r="D651" t="str">
            <v>BOGIBMCTS BOGOTA IBM ALLOCATION</v>
          </cell>
          <cell r="E651">
            <v>0</v>
          </cell>
          <cell r="F651" t="str">
            <v>Real Julio</v>
          </cell>
          <cell r="G651">
            <v>-3900.83</v>
          </cell>
          <cell r="H651" t="str">
            <v>B000101956</v>
          </cell>
          <cell r="I651" t="str">
            <v>BA H41-BPO WP</v>
          </cell>
          <cell r="J651" t="str">
            <v>BI</v>
          </cell>
        </row>
        <row r="652">
          <cell r="A652" t="str">
            <v>BUENOS AIRES H-41</v>
          </cell>
          <cell r="B652" t="str">
            <v>920505</v>
          </cell>
          <cell r="C652" t="str">
            <v>ACCOUNTING SERVICES</v>
          </cell>
          <cell r="D652" t="str">
            <v>BOGIBMCTS BOGOTA IBM ALLOCATION</v>
          </cell>
          <cell r="E652">
            <v>0</v>
          </cell>
          <cell r="F652" t="str">
            <v>Real Julio</v>
          </cell>
          <cell r="G652">
            <v>1173.47</v>
          </cell>
          <cell r="H652" t="str">
            <v>B000101956</v>
          </cell>
          <cell r="I652" t="str">
            <v>BA H41-BPO WP</v>
          </cell>
          <cell r="J652" t="str">
            <v>BI</v>
          </cell>
        </row>
        <row r="653">
          <cell r="A653" t="str">
            <v>BUENOS AIRES H-41</v>
          </cell>
          <cell r="B653" t="str">
            <v>920505</v>
          </cell>
          <cell r="C653" t="str">
            <v>ACCOUNTING SERVICES</v>
          </cell>
          <cell r="D653" t="str">
            <v>BOGIBMCTS BOGOTA IBM ALLOCATION</v>
          </cell>
          <cell r="E653">
            <v>0</v>
          </cell>
          <cell r="F653" t="str">
            <v>Real Julio</v>
          </cell>
          <cell r="G653">
            <v>1218.71</v>
          </cell>
          <cell r="H653" t="str">
            <v>B000101956</v>
          </cell>
          <cell r="I653" t="str">
            <v>BA H41-BPO WP</v>
          </cell>
          <cell r="J653" t="str">
            <v>BI</v>
          </cell>
        </row>
        <row r="654">
          <cell r="A654" t="str">
            <v>BUENOS AIRES H-41</v>
          </cell>
          <cell r="B654" t="str">
            <v>920505</v>
          </cell>
          <cell r="C654" t="str">
            <v>ACCOUNTING SERVICES</v>
          </cell>
          <cell r="D654" t="str">
            <v>BOGIBMCTS BOGOTA IBM ALLOCATION</v>
          </cell>
          <cell r="E654">
            <v>0</v>
          </cell>
          <cell r="F654" t="str">
            <v>Real Julio</v>
          </cell>
          <cell r="G654">
            <v>3900.83</v>
          </cell>
          <cell r="H654" t="str">
            <v>B000101956</v>
          </cell>
          <cell r="I654" t="str">
            <v>BA H41-BPO WP</v>
          </cell>
          <cell r="J654" t="str">
            <v>BI</v>
          </cell>
        </row>
        <row r="655">
          <cell r="A655" t="str">
            <v>BUENOS AIRES H-41</v>
          </cell>
          <cell r="B655" t="str">
            <v>920505</v>
          </cell>
          <cell r="C655" t="str">
            <v>ACCOUNTING SERVICES</v>
          </cell>
          <cell r="D655" t="str">
            <v>BOGIBMCTS BOGOTA IBM ALLOCATION</v>
          </cell>
          <cell r="E655">
            <v>0</v>
          </cell>
          <cell r="F655" t="str">
            <v>Real Julio</v>
          </cell>
          <cell r="G655">
            <v>-1173.47</v>
          </cell>
          <cell r="H655" t="str">
            <v>B000101956</v>
          </cell>
          <cell r="I655" t="str">
            <v>BA H41-BPO WP</v>
          </cell>
          <cell r="J655" t="str">
            <v>BI</v>
          </cell>
        </row>
        <row r="656">
          <cell r="A656" t="str">
            <v>BUENOS AIRES H-41</v>
          </cell>
          <cell r="B656" t="str">
            <v>920505</v>
          </cell>
          <cell r="C656" t="str">
            <v>ACCOUNTING SERVICES</v>
          </cell>
          <cell r="D656" t="str">
            <v>BOGIBMCTS BOGOTA IBM ALLOCATION</v>
          </cell>
          <cell r="E656">
            <v>0</v>
          </cell>
          <cell r="F656" t="str">
            <v>Real Julio</v>
          </cell>
          <cell r="G656">
            <v>1218.71</v>
          </cell>
          <cell r="H656" t="str">
            <v>B000101956</v>
          </cell>
          <cell r="I656" t="str">
            <v>BA H41-BPO WP</v>
          </cell>
          <cell r="J656" t="str">
            <v>BI</v>
          </cell>
        </row>
        <row r="657">
          <cell r="A657" t="str">
            <v>BUENOS AIRES H-41</v>
          </cell>
          <cell r="B657" t="str">
            <v>920505</v>
          </cell>
          <cell r="C657" t="str">
            <v>ACCOUNTING SERVICES</v>
          </cell>
          <cell r="D657" t="str">
            <v>BOGIBMCTS BOGOTA IBM ALLOCATION</v>
          </cell>
          <cell r="E657">
            <v>0</v>
          </cell>
          <cell r="F657" t="str">
            <v>Real Julio</v>
          </cell>
          <cell r="G657">
            <v>3900.83</v>
          </cell>
          <cell r="H657" t="str">
            <v>B000101956</v>
          </cell>
          <cell r="I657" t="str">
            <v>BA H41-BPO WP</v>
          </cell>
          <cell r="J657" t="str">
            <v>BI</v>
          </cell>
        </row>
        <row r="658">
          <cell r="A658" t="str">
            <v>BUENOS AIRES H-41</v>
          </cell>
          <cell r="B658" t="str">
            <v>920505</v>
          </cell>
          <cell r="C658" t="str">
            <v>ACCOUNTING SERVICES</v>
          </cell>
          <cell r="D658" t="str">
            <v>BOGIBMCTS BOGOTA IBM ALLOCATION</v>
          </cell>
          <cell r="E658">
            <v>0</v>
          </cell>
          <cell r="F658" t="str">
            <v>Real Julio</v>
          </cell>
          <cell r="G658">
            <v>-1173.47</v>
          </cell>
          <cell r="H658" t="str">
            <v>B000101956</v>
          </cell>
          <cell r="I658" t="str">
            <v>BA H41-BPO WP</v>
          </cell>
          <cell r="J658" t="str">
            <v>BI</v>
          </cell>
        </row>
        <row r="659">
          <cell r="A659" t="str">
            <v>BUENOS AIRES H-41</v>
          </cell>
          <cell r="B659" t="str">
            <v>920505</v>
          </cell>
          <cell r="C659" t="str">
            <v>ACCOUNTING SERVICES</v>
          </cell>
          <cell r="D659" t="str">
            <v>BOGIBMCTS BOGOTA IBM ALLOCATION</v>
          </cell>
          <cell r="E659">
            <v>0</v>
          </cell>
          <cell r="F659" t="str">
            <v>Real Julio</v>
          </cell>
          <cell r="G659">
            <v>-1218.71</v>
          </cell>
          <cell r="H659" t="str">
            <v>B000101956</v>
          </cell>
          <cell r="I659" t="str">
            <v>BA H41-BPO WP</v>
          </cell>
          <cell r="J659" t="str">
            <v>BI</v>
          </cell>
        </row>
        <row r="660">
          <cell r="A660" t="str">
            <v>BUENOS AIRES H-41</v>
          </cell>
          <cell r="B660" t="str">
            <v>920505</v>
          </cell>
          <cell r="C660" t="str">
            <v>ACCOUNTING SERVICES</v>
          </cell>
          <cell r="D660" t="str">
            <v>BOGIBMCTS BOGOTA IBM ALLOCATION</v>
          </cell>
          <cell r="E660">
            <v>0</v>
          </cell>
          <cell r="F660" t="str">
            <v>Real Julio</v>
          </cell>
          <cell r="G660">
            <v>-3900.83</v>
          </cell>
          <cell r="H660" t="str">
            <v>B000101956</v>
          </cell>
          <cell r="I660" t="str">
            <v>BA H41-BPO WP</v>
          </cell>
          <cell r="J660" t="str">
            <v>BI</v>
          </cell>
        </row>
        <row r="661">
          <cell r="A661" t="str">
            <v>BUENOS AIRES H-41</v>
          </cell>
          <cell r="B661" t="str">
            <v>920505</v>
          </cell>
          <cell r="C661" t="str">
            <v>ACCOUNTING SERVICES</v>
          </cell>
          <cell r="D661" t="str">
            <v>BOGIBMCTS BOGOTA IBM ALLOCATION</v>
          </cell>
          <cell r="E661">
            <v>0</v>
          </cell>
          <cell r="F661" t="str">
            <v>Real Julio</v>
          </cell>
          <cell r="G661">
            <v>1173.47</v>
          </cell>
          <cell r="H661" t="str">
            <v>B000101956</v>
          </cell>
          <cell r="I661" t="str">
            <v>BA H41-BPO WP</v>
          </cell>
          <cell r="J661" t="str">
            <v>BI</v>
          </cell>
        </row>
        <row r="662">
          <cell r="A662" t="str">
            <v>BUENOS AIRES H-41</v>
          </cell>
          <cell r="B662" t="str">
            <v>920505</v>
          </cell>
          <cell r="C662" t="str">
            <v>ACCOUNTING SERVICES</v>
          </cell>
          <cell r="D662" t="str">
            <v>BOGIBMCTS BOGOTA IBM ALLOCATION</v>
          </cell>
          <cell r="E662">
            <v>0</v>
          </cell>
          <cell r="F662" t="str">
            <v>Real Julio</v>
          </cell>
          <cell r="G662">
            <v>1218.71</v>
          </cell>
          <cell r="H662" t="str">
            <v>B000101956</v>
          </cell>
          <cell r="I662" t="str">
            <v>BA H41-BPO WP</v>
          </cell>
          <cell r="J662" t="str">
            <v>BI</v>
          </cell>
        </row>
        <row r="663">
          <cell r="A663" t="str">
            <v>BUENOS AIRES H-41</v>
          </cell>
          <cell r="B663" t="str">
            <v>920505</v>
          </cell>
          <cell r="C663" t="str">
            <v>ACCOUNTING SERVICES</v>
          </cell>
          <cell r="D663" t="str">
            <v>BOGIBMCTS BOGOTA IBM ALLOCATION</v>
          </cell>
          <cell r="E663">
            <v>0</v>
          </cell>
          <cell r="F663" t="str">
            <v>Real Julio</v>
          </cell>
          <cell r="G663">
            <v>3900.83</v>
          </cell>
          <cell r="H663" t="str">
            <v>B000101956</v>
          </cell>
          <cell r="I663" t="str">
            <v>BA H41-BPO WP</v>
          </cell>
          <cell r="J663" t="str">
            <v>BI</v>
          </cell>
        </row>
        <row r="664">
          <cell r="A664" t="str">
            <v>BUENOS AIRES H-41</v>
          </cell>
          <cell r="B664" t="str">
            <v>920505</v>
          </cell>
          <cell r="C664" t="str">
            <v>ACCOUNTING SERVICES</v>
          </cell>
          <cell r="D664" t="str">
            <v>BOGIBMCTS BOGOTA IBM ALLOCATION</v>
          </cell>
          <cell r="E664">
            <v>0</v>
          </cell>
          <cell r="F664" t="str">
            <v>Real Julio</v>
          </cell>
          <cell r="G664">
            <v>-1173.47</v>
          </cell>
          <cell r="H664" t="str">
            <v>B000101956</v>
          </cell>
          <cell r="I664" t="str">
            <v>BA H41-BPO WP</v>
          </cell>
          <cell r="J664" t="str">
            <v>BI</v>
          </cell>
        </row>
        <row r="665">
          <cell r="A665" t="str">
            <v>BUENOS AIRES H-41</v>
          </cell>
          <cell r="B665" t="str">
            <v>920505</v>
          </cell>
          <cell r="C665" t="str">
            <v>ACCOUNTING SERVICES</v>
          </cell>
          <cell r="D665" t="str">
            <v>BOGIBMCTS BOGOTA IBM ALLOCATION</v>
          </cell>
          <cell r="E665">
            <v>0</v>
          </cell>
          <cell r="F665" t="str">
            <v>Real Julio</v>
          </cell>
          <cell r="G665">
            <v>-700.5</v>
          </cell>
          <cell r="H665" t="str">
            <v>B000101956</v>
          </cell>
          <cell r="I665" t="str">
            <v>BA H41-BPO WP</v>
          </cell>
          <cell r="J665" t="str">
            <v>BI</v>
          </cell>
        </row>
        <row r="666">
          <cell r="A666" t="str">
            <v>BUENOS AIRES H-41</v>
          </cell>
          <cell r="B666" t="str">
            <v>920505</v>
          </cell>
          <cell r="C666" t="str">
            <v>ACCOUNTING SERVICES</v>
          </cell>
          <cell r="D666" t="str">
            <v>BOGIBMCTS BOGOTA IBM ALLOCATION</v>
          </cell>
          <cell r="E666">
            <v>0</v>
          </cell>
          <cell r="F666" t="str">
            <v>Real Julio</v>
          </cell>
          <cell r="G666">
            <v>700.5</v>
          </cell>
          <cell r="H666" t="str">
            <v>B000101956</v>
          </cell>
          <cell r="I666" t="str">
            <v>BA H41-BPO WP</v>
          </cell>
          <cell r="J666" t="str">
            <v>BI</v>
          </cell>
        </row>
        <row r="667">
          <cell r="A667" t="str">
            <v>BUENOS AIRES H-41</v>
          </cell>
          <cell r="B667" t="str">
            <v>920505</v>
          </cell>
          <cell r="C667" t="str">
            <v>ACCOUNTING SERVICES</v>
          </cell>
          <cell r="D667" t="str">
            <v>BOGIBMCTS BOGOTA IBM ALLOCATION</v>
          </cell>
          <cell r="E667">
            <v>0</v>
          </cell>
          <cell r="F667" t="str">
            <v>Real Julio</v>
          </cell>
          <cell r="G667">
            <v>-700.5</v>
          </cell>
          <cell r="H667" t="str">
            <v>B000101956</v>
          </cell>
          <cell r="I667" t="str">
            <v>BA H41-BPO WP</v>
          </cell>
          <cell r="J667" t="str">
            <v>BI</v>
          </cell>
        </row>
        <row r="668">
          <cell r="A668" t="str">
            <v>BUENOS AIRES H-41</v>
          </cell>
          <cell r="B668" t="str">
            <v>920505</v>
          </cell>
          <cell r="C668" t="str">
            <v>ACCOUNTING SERVICES</v>
          </cell>
          <cell r="D668" t="str">
            <v>BOGIBMCTS BOGOTA IBM ALLOCATION</v>
          </cell>
          <cell r="E668">
            <v>0</v>
          </cell>
          <cell r="F668" t="str">
            <v>Real Julio</v>
          </cell>
          <cell r="G668">
            <v>700.5</v>
          </cell>
          <cell r="H668" t="str">
            <v>B000101956</v>
          </cell>
          <cell r="I668" t="str">
            <v>BA H41-BPO WP</v>
          </cell>
          <cell r="J668" t="str">
            <v>BI</v>
          </cell>
        </row>
        <row r="669">
          <cell r="A669" t="str">
            <v>BUENOS AIRES H-41</v>
          </cell>
          <cell r="B669" t="str">
            <v>920505</v>
          </cell>
          <cell r="C669" t="str">
            <v>ACCOUNTING SERVICES</v>
          </cell>
          <cell r="D669" t="str">
            <v>BOGIBMCTS BOGOTA IBM ALLOCATION</v>
          </cell>
          <cell r="E669">
            <v>0</v>
          </cell>
          <cell r="F669" t="str">
            <v>Real Julio</v>
          </cell>
          <cell r="G669">
            <v>-700.5</v>
          </cell>
          <cell r="H669" t="str">
            <v>B000101956</v>
          </cell>
          <cell r="I669" t="str">
            <v>BA H41-BPO WP</v>
          </cell>
          <cell r="J669" t="str">
            <v>BI</v>
          </cell>
        </row>
        <row r="670">
          <cell r="A670" t="str">
            <v>BUENOS AIRES H-41</v>
          </cell>
          <cell r="B670" t="str">
            <v>920505</v>
          </cell>
          <cell r="C670" t="str">
            <v>ACCOUNTING SERVICES</v>
          </cell>
          <cell r="D670" t="str">
            <v>BOGIBMCTS BOGOTA IBM ALLOCATION</v>
          </cell>
          <cell r="E670">
            <v>0</v>
          </cell>
          <cell r="F670" t="str">
            <v>Real Julio</v>
          </cell>
          <cell r="G670">
            <v>700.5</v>
          </cell>
          <cell r="H670" t="str">
            <v>B000101956</v>
          </cell>
          <cell r="I670" t="str">
            <v>BA H41-BPO WP</v>
          </cell>
          <cell r="J670" t="str">
            <v>BI</v>
          </cell>
        </row>
        <row r="671">
          <cell r="A671" t="str">
            <v>BUENOS AIRES H-41</v>
          </cell>
          <cell r="B671" t="str">
            <v>920505</v>
          </cell>
          <cell r="C671" t="str">
            <v>ACCOUNTING SERVICES</v>
          </cell>
          <cell r="D671" t="str">
            <v>BOGIBMCTS BOGOTA IBM ALLOCATION</v>
          </cell>
          <cell r="E671">
            <v>0</v>
          </cell>
          <cell r="F671" t="str">
            <v>Real Julio</v>
          </cell>
          <cell r="G671">
            <v>-700.5</v>
          </cell>
          <cell r="H671" t="str">
            <v>B000101956</v>
          </cell>
          <cell r="I671" t="str">
            <v>BA H41-BPO WP</v>
          </cell>
          <cell r="J671" t="str">
            <v>BI</v>
          </cell>
        </row>
        <row r="672">
          <cell r="A672" t="str">
            <v>BUENOS AIRES H-41</v>
          </cell>
          <cell r="B672" t="str">
            <v>920505</v>
          </cell>
          <cell r="C672" t="str">
            <v>ACCOUNTING SERVICES</v>
          </cell>
          <cell r="D672" t="str">
            <v>BOGIBMCTS BOGOTA IBM ALLOCATION</v>
          </cell>
          <cell r="E672">
            <v>0</v>
          </cell>
          <cell r="F672" t="str">
            <v>Real Julio</v>
          </cell>
          <cell r="G672">
            <v>700.5</v>
          </cell>
          <cell r="H672" t="str">
            <v>B000101956</v>
          </cell>
          <cell r="I672" t="str">
            <v>BA H41-BPO WP</v>
          </cell>
          <cell r="J672" t="str">
            <v>BI</v>
          </cell>
        </row>
        <row r="673">
          <cell r="A673" t="str">
            <v>BUENOS AIRES H-41</v>
          </cell>
          <cell r="B673" t="str">
            <v>920505</v>
          </cell>
          <cell r="C673" t="str">
            <v>ACCOUNTING SERVICES</v>
          </cell>
          <cell r="D673" t="str">
            <v>BOGIBMCTS BOGOTA IBM ALLOCATION</v>
          </cell>
          <cell r="E673">
            <v>0</v>
          </cell>
          <cell r="F673" t="str">
            <v>Real Julio</v>
          </cell>
          <cell r="G673">
            <v>-700.5</v>
          </cell>
          <cell r="H673" t="str">
            <v>B000101956</v>
          </cell>
          <cell r="I673" t="str">
            <v>BA H41-BPO WP</v>
          </cell>
          <cell r="J673" t="str">
            <v>BI</v>
          </cell>
        </row>
        <row r="674">
          <cell r="A674" t="str">
            <v>BUENOS AIRES H-41</v>
          </cell>
          <cell r="B674" t="str">
            <v>920505</v>
          </cell>
          <cell r="C674" t="str">
            <v>ACCOUNTING SERVICES</v>
          </cell>
          <cell r="D674" t="str">
            <v>BOGIBMCTS BOGOTA IBM ALLOCATION</v>
          </cell>
          <cell r="E674">
            <v>0</v>
          </cell>
          <cell r="F674" t="str">
            <v>Real Julio</v>
          </cell>
          <cell r="G674">
            <v>700.5</v>
          </cell>
          <cell r="H674" t="str">
            <v>B000101956</v>
          </cell>
          <cell r="I674" t="str">
            <v>BA H41-BPO WP</v>
          </cell>
          <cell r="J674" t="str">
            <v>BI</v>
          </cell>
        </row>
        <row r="675">
          <cell r="A675" t="str">
            <v>BUENOS AIRES H-41</v>
          </cell>
          <cell r="B675" t="str">
            <v>920505</v>
          </cell>
          <cell r="C675" t="str">
            <v>ACCOUNTING SERVICES</v>
          </cell>
          <cell r="D675" t="str">
            <v>BOGIBMCTS BOGOTA IBM ALLOCATION</v>
          </cell>
          <cell r="E675">
            <v>0</v>
          </cell>
          <cell r="F675" t="str">
            <v>Real Julio</v>
          </cell>
          <cell r="G675">
            <v>-700.5</v>
          </cell>
          <cell r="H675" t="str">
            <v>B000101956</v>
          </cell>
          <cell r="I675" t="str">
            <v>BA H41-BPO WP</v>
          </cell>
          <cell r="J675" t="str">
            <v>BI</v>
          </cell>
        </row>
        <row r="676">
          <cell r="A676" t="str">
            <v>BUENOS AIRES H-41</v>
          </cell>
          <cell r="B676" t="str">
            <v>920505</v>
          </cell>
          <cell r="C676" t="str">
            <v>ACCOUNTING SERVICES</v>
          </cell>
          <cell r="D676" t="str">
            <v>BOGIBMCTS BOGOTA IBM ALLOCATION</v>
          </cell>
          <cell r="E676">
            <v>0</v>
          </cell>
          <cell r="F676" t="str">
            <v>Real Julio</v>
          </cell>
          <cell r="G676">
            <v>700.5</v>
          </cell>
          <cell r="H676" t="str">
            <v>B000101956</v>
          </cell>
          <cell r="I676" t="str">
            <v>BA H41-BPO WP</v>
          </cell>
          <cell r="J676" t="str">
            <v>BI</v>
          </cell>
        </row>
        <row r="677">
          <cell r="A677" t="str">
            <v>BUENOS AIRES H-41</v>
          </cell>
          <cell r="B677" t="str">
            <v>920505</v>
          </cell>
          <cell r="C677" t="str">
            <v>ACCOUNTING SERVICES</v>
          </cell>
          <cell r="D677" t="str">
            <v>BOGIBMCTS BOGOTA IBM ALLOCATION</v>
          </cell>
          <cell r="E677">
            <v>0</v>
          </cell>
          <cell r="F677" t="str">
            <v>Real Julio</v>
          </cell>
          <cell r="G677">
            <v>700.5</v>
          </cell>
          <cell r="H677" t="str">
            <v>B000101956</v>
          </cell>
          <cell r="I677" t="str">
            <v>BA H41-BPO WP</v>
          </cell>
          <cell r="J677" t="str">
            <v>BI</v>
          </cell>
        </row>
        <row r="678">
          <cell r="A678" t="str">
            <v>BUENOS AIRES H-41</v>
          </cell>
          <cell r="B678" t="str">
            <v>920505</v>
          </cell>
          <cell r="C678" t="str">
            <v>ACCOUNTING SERVICES</v>
          </cell>
          <cell r="D678" t="str">
            <v>BOGIBMCTS BOGOTA IBM ALLOCATION</v>
          </cell>
          <cell r="E678">
            <v>0</v>
          </cell>
          <cell r="F678" t="str">
            <v>Real Julio</v>
          </cell>
          <cell r="G678">
            <v>-700.5</v>
          </cell>
          <cell r="H678" t="str">
            <v>B000101956</v>
          </cell>
          <cell r="I678" t="str">
            <v>BA H41-BPO WP</v>
          </cell>
          <cell r="J678" t="str">
            <v>BI</v>
          </cell>
        </row>
        <row r="679">
          <cell r="A679" t="str">
            <v>BUENOS AIRES H-41</v>
          </cell>
          <cell r="B679" t="str">
            <v>920505</v>
          </cell>
          <cell r="C679" t="str">
            <v>ACCOUNTING SERVICES</v>
          </cell>
          <cell r="D679" t="str">
            <v>BOGIBMCTS BOGOTA IBM ALLOCATION</v>
          </cell>
          <cell r="E679">
            <v>0</v>
          </cell>
          <cell r="F679" t="str">
            <v>Real Julio</v>
          </cell>
          <cell r="G679">
            <v>700.5</v>
          </cell>
          <cell r="H679" t="str">
            <v>B000101956</v>
          </cell>
          <cell r="I679" t="str">
            <v>BA H41-BPO WP</v>
          </cell>
          <cell r="J679" t="str">
            <v>BI</v>
          </cell>
        </row>
        <row r="680">
          <cell r="A680" t="str">
            <v>BUENOS AIRES H-41</v>
          </cell>
          <cell r="B680" t="str">
            <v>920505</v>
          </cell>
          <cell r="C680" t="str">
            <v>ACCOUNTING SERVICES</v>
          </cell>
          <cell r="D680" t="str">
            <v>BOGIBMCTS BOGOTA IBM ALLOCATION</v>
          </cell>
          <cell r="E680">
            <v>0</v>
          </cell>
          <cell r="F680" t="str">
            <v>Real Agosto</v>
          </cell>
          <cell r="G680">
            <v>-1218.71</v>
          </cell>
          <cell r="H680" t="str">
            <v>B000101956</v>
          </cell>
          <cell r="I680" t="str">
            <v>BA H41-BPO WP</v>
          </cell>
          <cell r="J680" t="str">
            <v>BI</v>
          </cell>
        </row>
        <row r="681">
          <cell r="A681" t="str">
            <v>BUENOS AIRES H-41</v>
          </cell>
          <cell r="B681" t="str">
            <v>920505</v>
          </cell>
          <cell r="C681" t="str">
            <v>ACCOUNTING SERVICES</v>
          </cell>
          <cell r="D681" t="str">
            <v>BOGIBMCTS BOGOTA IBM ALLOCATION</v>
          </cell>
          <cell r="E681">
            <v>0</v>
          </cell>
          <cell r="F681" t="str">
            <v>Real Agosto</v>
          </cell>
          <cell r="G681">
            <v>-3900.83</v>
          </cell>
          <cell r="H681" t="str">
            <v>B000101956</v>
          </cell>
          <cell r="I681" t="str">
            <v>BA H41-BPO WP</v>
          </cell>
          <cell r="J681" t="str">
            <v>BI</v>
          </cell>
        </row>
        <row r="682">
          <cell r="A682" t="str">
            <v>BUENOS AIRES H-41</v>
          </cell>
          <cell r="B682" t="str">
            <v>920505</v>
          </cell>
          <cell r="C682" t="str">
            <v>ACCOUNTING SERVICES</v>
          </cell>
          <cell r="D682" t="str">
            <v>BOGIBMCTS BOGOTA IBM ALLOCATION</v>
          </cell>
          <cell r="E682">
            <v>0</v>
          </cell>
          <cell r="F682" t="str">
            <v>Real Agosto</v>
          </cell>
          <cell r="G682">
            <v>1173.47</v>
          </cell>
          <cell r="H682" t="str">
            <v>B000101956</v>
          </cell>
          <cell r="I682" t="str">
            <v>BA H41-BPO WP</v>
          </cell>
          <cell r="J682" t="str">
            <v>BI</v>
          </cell>
        </row>
        <row r="683">
          <cell r="A683" t="str">
            <v>BUENOS AIRES H-41</v>
          </cell>
          <cell r="B683" t="str">
            <v>920505</v>
          </cell>
          <cell r="C683" t="str">
            <v>ACCOUNTING SERVICES</v>
          </cell>
          <cell r="D683" t="str">
            <v>BOGIBMCTS BOGOTA IBM ALLOCATION</v>
          </cell>
          <cell r="E683">
            <v>0</v>
          </cell>
          <cell r="F683" t="str">
            <v>Real Agosto</v>
          </cell>
          <cell r="G683">
            <v>-700.5</v>
          </cell>
          <cell r="H683" t="str">
            <v>B000101956</v>
          </cell>
          <cell r="I683" t="str">
            <v>BA H41-BPO WP</v>
          </cell>
          <cell r="J683" t="str">
            <v>BI</v>
          </cell>
        </row>
        <row r="684">
          <cell r="A684" t="str">
            <v>BUENOS AIRES H-41</v>
          </cell>
          <cell r="B684" t="str">
            <v>920505</v>
          </cell>
          <cell r="C684" t="str">
            <v>ACCOUNTING SERVICES</v>
          </cell>
          <cell r="D684" t="str">
            <v>BOGIBMCTS BOGOTA IBM ALLOCATION</v>
          </cell>
          <cell r="E684">
            <v>0</v>
          </cell>
          <cell r="F684" t="str">
            <v>Real Agosto</v>
          </cell>
          <cell r="G684">
            <v>1943.82</v>
          </cell>
          <cell r="H684" t="str">
            <v>B000101956</v>
          </cell>
          <cell r="I684" t="str">
            <v>BA H41-BPO WP</v>
          </cell>
          <cell r="J684" t="str">
            <v>BI</v>
          </cell>
        </row>
        <row r="685">
          <cell r="A685" t="str">
            <v>BUENOS AIRES H-41</v>
          </cell>
          <cell r="B685" t="str">
            <v>920505</v>
          </cell>
          <cell r="C685" t="str">
            <v>ACCOUNTING SERVICES</v>
          </cell>
          <cell r="D685" t="str">
            <v>BOGIBMCTS BOGOTA IBM ALLOCATION</v>
          </cell>
          <cell r="E685">
            <v>0</v>
          </cell>
          <cell r="F685" t="str">
            <v>Real Agosto</v>
          </cell>
          <cell r="G685">
            <v>3900.83</v>
          </cell>
          <cell r="H685" t="str">
            <v>B000101956</v>
          </cell>
          <cell r="I685" t="str">
            <v>BA H41-BPO WP</v>
          </cell>
          <cell r="J685" t="str">
            <v>BI</v>
          </cell>
        </row>
        <row r="686">
          <cell r="A686" t="str">
            <v>BUENOS AIRES H-41</v>
          </cell>
          <cell r="B686" t="str">
            <v>920505</v>
          </cell>
          <cell r="C686" t="str">
            <v>ACCOUNTING SERVICES</v>
          </cell>
          <cell r="D686" t="str">
            <v>BOGIBMCTS BOGOTA IBM ALLOCATION</v>
          </cell>
          <cell r="E686">
            <v>0</v>
          </cell>
          <cell r="F686" t="str">
            <v>Real Agosto</v>
          </cell>
          <cell r="G686">
            <v>-1173.47</v>
          </cell>
          <cell r="H686" t="str">
            <v>B000101956</v>
          </cell>
          <cell r="I686" t="str">
            <v>BA H41-BPO WP</v>
          </cell>
          <cell r="J686" t="str">
            <v>BI</v>
          </cell>
        </row>
        <row r="687">
          <cell r="A687" t="str">
            <v>BUENOS AIRES H-41</v>
          </cell>
          <cell r="B687" t="str">
            <v>920505</v>
          </cell>
          <cell r="C687" t="str">
            <v>ACCOUNTING SERVICES</v>
          </cell>
          <cell r="D687" t="str">
            <v>BOGIBMCTS BOGOTA IBM ALLOCATION</v>
          </cell>
          <cell r="E687">
            <v>0</v>
          </cell>
          <cell r="F687" t="str">
            <v>Real Agosto</v>
          </cell>
          <cell r="G687">
            <v>867</v>
          </cell>
          <cell r="H687" t="str">
            <v>B000101956</v>
          </cell>
          <cell r="I687" t="str">
            <v>BA H41-BPO WP</v>
          </cell>
          <cell r="J687" t="str">
            <v>BI</v>
          </cell>
        </row>
        <row r="688">
          <cell r="A688" t="str">
            <v>BUENOS AIRES H-41</v>
          </cell>
          <cell r="B688" t="str">
            <v>920537</v>
          </cell>
          <cell r="C688" t="str">
            <v>A/R DEDUCTIBLE SALES</v>
          </cell>
          <cell r="D688" t="str">
            <v>BOGIBMVAT4BOGOTA IBM VAT ALLOCATION</v>
          </cell>
          <cell r="E688">
            <v>0</v>
          </cell>
          <cell r="F688" t="str">
            <v>Real Julio</v>
          </cell>
          <cell r="G688">
            <v>-191.98</v>
          </cell>
          <cell r="H688" t="str">
            <v>B000101956</v>
          </cell>
          <cell r="I688" t="str">
            <v>BA H41-BPO WP</v>
          </cell>
          <cell r="J688" t="str">
            <v>BI</v>
          </cell>
        </row>
        <row r="689">
          <cell r="A689" t="str">
            <v>BUENOS AIRES H-41</v>
          </cell>
          <cell r="B689" t="str">
            <v>920537</v>
          </cell>
          <cell r="C689" t="str">
            <v>A/R DEDUCTIBLE SALES</v>
          </cell>
          <cell r="D689" t="str">
            <v>BOGIBMVAT4BOGOTA IBM VAT ALLOCATION</v>
          </cell>
          <cell r="E689">
            <v>0</v>
          </cell>
          <cell r="F689" t="str">
            <v>Real Julio</v>
          </cell>
          <cell r="G689">
            <v>191.98</v>
          </cell>
          <cell r="H689" t="str">
            <v>B000101956</v>
          </cell>
          <cell r="I689" t="str">
            <v>BA H41-BPO WP</v>
          </cell>
          <cell r="J689" t="str">
            <v>BI</v>
          </cell>
        </row>
        <row r="690">
          <cell r="A690" t="str">
            <v>BUENOS AIRES H-41</v>
          </cell>
          <cell r="B690" t="str">
            <v>920537</v>
          </cell>
          <cell r="C690" t="str">
            <v>A/R DEDUCTIBLE SALES</v>
          </cell>
          <cell r="D690" t="str">
            <v>BOGIBMVAT4BOGOTA IBM VAT ALLOCATION</v>
          </cell>
          <cell r="E690">
            <v>0</v>
          </cell>
          <cell r="F690" t="str">
            <v>Real Julio</v>
          </cell>
          <cell r="G690">
            <v>-191.98</v>
          </cell>
          <cell r="H690" t="str">
            <v>B000101956</v>
          </cell>
          <cell r="I690" t="str">
            <v>BA H41-BPO WP</v>
          </cell>
          <cell r="J690" t="str">
            <v>BI</v>
          </cell>
        </row>
        <row r="691">
          <cell r="A691" t="str">
            <v>BUENOS AIRES H-41</v>
          </cell>
          <cell r="B691" t="str">
            <v>920537</v>
          </cell>
          <cell r="C691" t="str">
            <v>A/R DEDUCTIBLE SALES</v>
          </cell>
          <cell r="D691" t="str">
            <v>BOGIBMVAT4BOGOTA IBM VAT ALLOCATION</v>
          </cell>
          <cell r="E691">
            <v>0</v>
          </cell>
          <cell r="F691" t="str">
            <v>Real Julio</v>
          </cell>
          <cell r="G691">
            <v>191.98</v>
          </cell>
          <cell r="H691" t="str">
            <v>B000101956</v>
          </cell>
          <cell r="I691" t="str">
            <v>BA H41-BPO WP</v>
          </cell>
          <cell r="J691" t="str">
            <v>BI</v>
          </cell>
        </row>
        <row r="692">
          <cell r="A692" t="str">
            <v>BUENOS AIRES H-41</v>
          </cell>
          <cell r="B692" t="str">
            <v>920537</v>
          </cell>
          <cell r="C692" t="str">
            <v>A/R DEDUCTIBLE SALES</v>
          </cell>
          <cell r="D692" t="str">
            <v>BOGIBMVAT4BOGOTA IBM VAT ALLOCATION</v>
          </cell>
          <cell r="E692">
            <v>0</v>
          </cell>
          <cell r="F692" t="str">
            <v>Real Julio</v>
          </cell>
          <cell r="G692">
            <v>-191.98</v>
          </cell>
          <cell r="H692" t="str">
            <v>B000101956</v>
          </cell>
          <cell r="I692" t="str">
            <v>BA H41-BPO WP</v>
          </cell>
          <cell r="J692" t="str">
            <v>BI</v>
          </cell>
        </row>
        <row r="693">
          <cell r="A693" t="str">
            <v>BUENOS AIRES H-41</v>
          </cell>
          <cell r="B693" t="str">
            <v>920537</v>
          </cell>
          <cell r="C693" t="str">
            <v>A/R DEDUCTIBLE SALES</v>
          </cell>
          <cell r="D693" t="str">
            <v>BOGIBMVAT4BOGOTA IBM VAT ALLOCATION</v>
          </cell>
          <cell r="E693">
            <v>0</v>
          </cell>
          <cell r="F693" t="str">
            <v>Real Julio</v>
          </cell>
          <cell r="G693">
            <v>191.98</v>
          </cell>
          <cell r="H693" t="str">
            <v>B000101956</v>
          </cell>
          <cell r="I693" t="str">
            <v>BA H41-BPO WP</v>
          </cell>
          <cell r="J693" t="str">
            <v>BI</v>
          </cell>
        </row>
        <row r="694">
          <cell r="A694" t="str">
            <v>BUENOS AIRES H-41</v>
          </cell>
          <cell r="B694" t="str">
            <v>920537</v>
          </cell>
          <cell r="C694" t="str">
            <v>A/R DEDUCTIBLE SALES</v>
          </cell>
          <cell r="D694" t="str">
            <v>BOGIBMVAT4BOGOTA IBM VAT ALLOCATION</v>
          </cell>
          <cell r="E694">
            <v>0</v>
          </cell>
          <cell r="F694" t="str">
            <v>Real Julio</v>
          </cell>
          <cell r="G694">
            <v>-191.98</v>
          </cell>
          <cell r="H694" t="str">
            <v>B000101956</v>
          </cell>
          <cell r="I694" t="str">
            <v>BA H41-BPO WP</v>
          </cell>
          <cell r="J694" t="str">
            <v>BI</v>
          </cell>
        </row>
        <row r="695">
          <cell r="A695" t="str">
            <v>BUENOS AIRES H-41</v>
          </cell>
          <cell r="B695" t="str">
            <v>920537</v>
          </cell>
          <cell r="C695" t="str">
            <v>A/R DEDUCTIBLE SALES</v>
          </cell>
          <cell r="D695" t="str">
            <v>BOGIBMVAT4BOGOTA IBM VAT ALLOCATION</v>
          </cell>
          <cell r="E695">
            <v>0</v>
          </cell>
          <cell r="F695" t="str">
            <v>Real Julio</v>
          </cell>
          <cell r="G695">
            <v>191.98</v>
          </cell>
          <cell r="H695" t="str">
            <v>B000101956</v>
          </cell>
          <cell r="I695" t="str">
            <v>BA H41-BPO WP</v>
          </cell>
          <cell r="J695" t="str">
            <v>BI</v>
          </cell>
        </row>
        <row r="696">
          <cell r="A696" t="str">
            <v>BUENOS AIRES H-41</v>
          </cell>
          <cell r="B696" t="str">
            <v>920537</v>
          </cell>
          <cell r="C696" t="str">
            <v>A/R DEDUCTIBLE SALES</v>
          </cell>
          <cell r="D696" t="str">
            <v>BOGIBMVAT4BOGOTA IBM VAT ALLOCATION</v>
          </cell>
          <cell r="E696">
            <v>0</v>
          </cell>
          <cell r="F696" t="str">
            <v>Real Julio</v>
          </cell>
          <cell r="G696">
            <v>-191.98</v>
          </cell>
          <cell r="H696" t="str">
            <v>B000101956</v>
          </cell>
          <cell r="I696" t="str">
            <v>BA H41-BPO WP</v>
          </cell>
          <cell r="J696" t="str">
            <v>BI</v>
          </cell>
        </row>
        <row r="697">
          <cell r="A697" t="str">
            <v>BUENOS AIRES H-41</v>
          </cell>
          <cell r="B697" t="str">
            <v>920537</v>
          </cell>
          <cell r="C697" t="str">
            <v>A/R DEDUCTIBLE SALES</v>
          </cell>
          <cell r="D697" t="str">
            <v>BOGIBMVAT4BOGOTA IBM VAT ALLOCATION</v>
          </cell>
          <cell r="E697">
            <v>0</v>
          </cell>
          <cell r="F697" t="str">
            <v>Real Julio</v>
          </cell>
          <cell r="G697">
            <v>191.98</v>
          </cell>
          <cell r="H697" t="str">
            <v>B000101956</v>
          </cell>
          <cell r="I697" t="str">
            <v>BA H41-BPO WP</v>
          </cell>
          <cell r="J697" t="str">
            <v>BI</v>
          </cell>
        </row>
        <row r="698">
          <cell r="A698" t="str">
            <v>BUENOS AIRES H-41</v>
          </cell>
          <cell r="B698" t="str">
            <v>920537</v>
          </cell>
          <cell r="C698" t="str">
            <v>A/R DEDUCTIBLE SALES</v>
          </cell>
          <cell r="D698" t="str">
            <v>BOGIBMVAT4BOGOTA IBM VAT ALLOCATION</v>
          </cell>
          <cell r="E698">
            <v>0</v>
          </cell>
          <cell r="F698" t="str">
            <v>Real Julio</v>
          </cell>
          <cell r="G698">
            <v>-191.98</v>
          </cell>
          <cell r="H698" t="str">
            <v>B000101956</v>
          </cell>
          <cell r="I698" t="str">
            <v>BA H41-BPO WP</v>
          </cell>
          <cell r="J698" t="str">
            <v>BI</v>
          </cell>
        </row>
        <row r="699">
          <cell r="A699" t="str">
            <v>BUENOS AIRES H-41</v>
          </cell>
          <cell r="B699" t="str">
            <v>920537</v>
          </cell>
          <cell r="C699" t="str">
            <v>A/R DEDUCTIBLE SALES</v>
          </cell>
          <cell r="D699" t="str">
            <v>BOGIBMVAT4BOGOTA IBM VAT ALLOCATION</v>
          </cell>
          <cell r="E699">
            <v>0</v>
          </cell>
          <cell r="F699" t="str">
            <v>Real Julio</v>
          </cell>
          <cell r="G699">
            <v>191.98</v>
          </cell>
          <cell r="H699" t="str">
            <v>B000101956</v>
          </cell>
          <cell r="I699" t="str">
            <v>BA H41-BPO WP</v>
          </cell>
          <cell r="J699" t="str">
            <v>BI</v>
          </cell>
        </row>
        <row r="700">
          <cell r="A700" t="str">
            <v>BUENOS AIRES H-41</v>
          </cell>
          <cell r="B700" t="str">
            <v>920537</v>
          </cell>
          <cell r="C700" t="str">
            <v>A/R DEDUCTIBLE SALES</v>
          </cell>
          <cell r="D700" t="str">
            <v>BOGIBMVAT4BOGOTA IBM VAT ALLOCATION</v>
          </cell>
          <cell r="E700">
            <v>0</v>
          </cell>
          <cell r="F700" t="str">
            <v>Real Julio</v>
          </cell>
          <cell r="G700">
            <v>191.98</v>
          </cell>
          <cell r="H700" t="str">
            <v>B000101956</v>
          </cell>
          <cell r="I700" t="str">
            <v>BA H41-BPO WP</v>
          </cell>
          <cell r="J700" t="str">
            <v>BI</v>
          </cell>
        </row>
        <row r="701">
          <cell r="A701" t="str">
            <v>BUENOS AIRES H-41</v>
          </cell>
          <cell r="B701" t="str">
            <v>920537</v>
          </cell>
          <cell r="C701" t="str">
            <v>A/R DEDUCTIBLE SALES</v>
          </cell>
          <cell r="D701" t="str">
            <v>BOGIBMVAT4BOGOTA IBM VAT ALLOCATION</v>
          </cell>
          <cell r="E701">
            <v>0</v>
          </cell>
          <cell r="F701" t="str">
            <v>Real Julio</v>
          </cell>
          <cell r="G701">
            <v>-191.98</v>
          </cell>
          <cell r="H701" t="str">
            <v>B000101956</v>
          </cell>
          <cell r="I701" t="str">
            <v>BA H41-BPO WP</v>
          </cell>
          <cell r="J701" t="str">
            <v>BI</v>
          </cell>
        </row>
        <row r="702">
          <cell r="A702" t="str">
            <v>BUENOS AIRES H-41</v>
          </cell>
          <cell r="B702" t="str">
            <v>920537</v>
          </cell>
          <cell r="C702" t="str">
            <v>A/R DEDUCTIBLE SALES</v>
          </cell>
          <cell r="D702" t="str">
            <v>BOGIBMVAT4BOGOTA IBM VAT ALLOCATION</v>
          </cell>
          <cell r="E702">
            <v>0</v>
          </cell>
          <cell r="F702" t="str">
            <v>Real Julio</v>
          </cell>
          <cell r="G702">
            <v>191.98</v>
          </cell>
          <cell r="H702" t="str">
            <v>B000101956</v>
          </cell>
          <cell r="I702" t="str">
            <v>BA H41-BPO WP</v>
          </cell>
          <cell r="J702" t="str">
            <v>BI</v>
          </cell>
        </row>
        <row r="703">
          <cell r="A703" t="str">
            <v>BUENOS AIRES H-41</v>
          </cell>
          <cell r="B703" t="str">
            <v>920537</v>
          </cell>
          <cell r="C703" t="str">
            <v>A/R DEDUCTIBLE SALES</v>
          </cell>
          <cell r="D703" t="str">
            <v>BOGIBMVAT4BOGOTA IBM VAT ALLOCATION</v>
          </cell>
          <cell r="E703">
            <v>0</v>
          </cell>
          <cell r="F703" t="str">
            <v>Real Agosto</v>
          </cell>
          <cell r="G703">
            <v>-191.98</v>
          </cell>
          <cell r="H703" t="str">
            <v>B000101956</v>
          </cell>
          <cell r="I703" t="str">
            <v>BA H41-BPO WP</v>
          </cell>
          <cell r="J703" t="str">
            <v>BI</v>
          </cell>
        </row>
        <row r="704">
          <cell r="A704" t="str">
            <v>BUENOS AIRES H-41</v>
          </cell>
          <cell r="B704" t="str">
            <v>920537</v>
          </cell>
          <cell r="C704" t="str">
            <v>A/R DEDUCTIBLE SALES</v>
          </cell>
          <cell r="D704" t="str">
            <v>BOGIBMVAT4BOGOTA IBM VAT ALLOCATION</v>
          </cell>
          <cell r="E704">
            <v>0</v>
          </cell>
          <cell r="F704" t="str">
            <v>Real Agosto</v>
          </cell>
          <cell r="G704">
            <v>304.49</v>
          </cell>
          <cell r="H704" t="str">
            <v>B000101956</v>
          </cell>
          <cell r="I704" t="str">
            <v>BA H41-BPO WP</v>
          </cell>
          <cell r="J704" t="str">
            <v>BI</v>
          </cell>
        </row>
        <row r="705">
          <cell r="A705" t="str">
            <v>BUENOS AIRES H-41</v>
          </cell>
          <cell r="B705" t="str">
            <v>920537</v>
          </cell>
          <cell r="C705" t="str">
            <v>A/R DEDUCTIBLE SALES</v>
          </cell>
          <cell r="D705" t="str">
            <v>BOGIBMVAT4BOGOTA IBM VAT ALLOCATION</v>
          </cell>
          <cell r="E705">
            <v>0</v>
          </cell>
          <cell r="F705" t="str">
            <v>Real Julio</v>
          </cell>
          <cell r="G705">
            <v>191.98</v>
          </cell>
          <cell r="H705" t="str">
            <v>B000101956</v>
          </cell>
          <cell r="I705" t="str">
            <v>BA H41-BPO WP</v>
          </cell>
          <cell r="J705" t="str">
            <v>NB</v>
          </cell>
        </row>
        <row r="706">
          <cell r="A706" t="str">
            <v>BUENOS AIRES H-41</v>
          </cell>
          <cell r="B706" t="str">
            <v>920537</v>
          </cell>
          <cell r="C706" t="str">
            <v>A/R DEDUCTIBLE SALES</v>
          </cell>
          <cell r="D706" t="str">
            <v>BOGIBMVAT4BOGOTA IBM VAT ALLOCATION</v>
          </cell>
          <cell r="E706">
            <v>0</v>
          </cell>
          <cell r="F706" t="str">
            <v>Real Julio</v>
          </cell>
          <cell r="G706">
            <v>-191.98</v>
          </cell>
          <cell r="H706" t="str">
            <v>B000101956</v>
          </cell>
          <cell r="I706" t="str">
            <v>BA H41-BPO WP</v>
          </cell>
          <cell r="J706" t="str">
            <v>NB</v>
          </cell>
        </row>
        <row r="707">
          <cell r="A707" t="str">
            <v>BUENOS AIRES H-41</v>
          </cell>
          <cell r="B707" t="str">
            <v>920537</v>
          </cell>
          <cell r="C707" t="str">
            <v>A/R DEDUCTIBLE SALES</v>
          </cell>
          <cell r="D707" t="str">
            <v>BOGIBMVAT4BOGOTA IBM VAT ALLOCATION</v>
          </cell>
          <cell r="E707">
            <v>0</v>
          </cell>
          <cell r="F707" t="str">
            <v>Real Julio</v>
          </cell>
          <cell r="G707">
            <v>191.98</v>
          </cell>
          <cell r="H707" t="str">
            <v>B000101956</v>
          </cell>
          <cell r="I707" t="str">
            <v>BA H41-BPO WP</v>
          </cell>
          <cell r="J707" t="str">
            <v>NB</v>
          </cell>
        </row>
        <row r="708">
          <cell r="A708" t="str">
            <v>BUENOS AIRES H-41</v>
          </cell>
          <cell r="B708" t="str">
            <v>920537</v>
          </cell>
          <cell r="C708" t="str">
            <v>A/R DEDUCTIBLE SALES</v>
          </cell>
          <cell r="D708" t="str">
            <v>BOGIBMVAT4BOGOTA IBM VAT ALLOCATION</v>
          </cell>
          <cell r="E708">
            <v>0</v>
          </cell>
          <cell r="F708" t="str">
            <v>Real Julio</v>
          </cell>
          <cell r="G708">
            <v>-191.98</v>
          </cell>
          <cell r="H708" t="str">
            <v>B000101956</v>
          </cell>
          <cell r="I708" t="str">
            <v>BA H41-BPO WP</v>
          </cell>
          <cell r="J708" t="str">
            <v>NB</v>
          </cell>
        </row>
        <row r="709">
          <cell r="A709" t="str">
            <v>BUENOS AIRES H-41</v>
          </cell>
          <cell r="B709" t="str">
            <v>920537</v>
          </cell>
          <cell r="C709" t="str">
            <v>A/R DEDUCTIBLE SALES</v>
          </cell>
          <cell r="D709" t="str">
            <v>BOGIBMVAT4BOGOTA IBM VAT ALLOCATION</v>
          </cell>
          <cell r="E709">
            <v>0</v>
          </cell>
          <cell r="F709" t="str">
            <v>Real Julio</v>
          </cell>
          <cell r="G709">
            <v>191.98</v>
          </cell>
          <cell r="H709" t="str">
            <v>B000101956</v>
          </cell>
          <cell r="I709" t="str">
            <v>BA H41-BPO WP</v>
          </cell>
          <cell r="J709" t="str">
            <v>NB</v>
          </cell>
        </row>
        <row r="710">
          <cell r="A710" t="str">
            <v>BUENOS AIRES H-41</v>
          </cell>
          <cell r="B710" t="str">
            <v>920537</v>
          </cell>
          <cell r="C710" t="str">
            <v>A/R DEDUCTIBLE SALES</v>
          </cell>
          <cell r="D710" t="str">
            <v>BOGIBMVAT4BOGOTA IBM VAT ALLOCATION</v>
          </cell>
          <cell r="E710">
            <v>0</v>
          </cell>
          <cell r="F710" t="str">
            <v>Real Julio</v>
          </cell>
          <cell r="G710">
            <v>-191.98</v>
          </cell>
          <cell r="H710" t="str">
            <v>B000101956</v>
          </cell>
          <cell r="I710" t="str">
            <v>BA H41-BPO WP</v>
          </cell>
          <cell r="J710" t="str">
            <v>NB</v>
          </cell>
        </row>
        <row r="711">
          <cell r="A711" t="str">
            <v>BUENOS AIRES H-41</v>
          </cell>
          <cell r="B711" t="str">
            <v>920537</v>
          </cell>
          <cell r="C711" t="str">
            <v>A/R DEDUCTIBLE SALES</v>
          </cell>
          <cell r="D711" t="str">
            <v>BOGIBMVAT4BOGOTA IBM VAT ALLOCATION</v>
          </cell>
          <cell r="E711">
            <v>0</v>
          </cell>
          <cell r="F711" t="str">
            <v>Real Julio</v>
          </cell>
          <cell r="G711">
            <v>191.98</v>
          </cell>
          <cell r="H711" t="str">
            <v>B000101956</v>
          </cell>
          <cell r="I711" t="str">
            <v>BA H41-BPO WP</v>
          </cell>
          <cell r="J711" t="str">
            <v>NB</v>
          </cell>
        </row>
        <row r="712">
          <cell r="A712" t="str">
            <v>BUENOS AIRES H-41</v>
          </cell>
          <cell r="B712" t="str">
            <v>920537</v>
          </cell>
          <cell r="C712" t="str">
            <v>A/R DEDUCTIBLE SALES</v>
          </cell>
          <cell r="D712" t="str">
            <v>BOGIBMVAT4BOGOTA IBM VAT ALLOCATION</v>
          </cell>
          <cell r="E712">
            <v>0</v>
          </cell>
          <cell r="F712" t="str">
            <v>Real Julio</v>
          </cell>
          <cell r="G712">
            <v>-191.98</v>
          </cell>
          <cell r="H712" t="str">
            <v>B000101956</v>
          </cell>
          <cell r="I712" t="str">
            <v>BA H41-BPO WP</v>
          </cell>
          <cell r="J712" t="str">
            <v>NB</v>
          </cell>
        </row>
        <row r="713">
          <cell r="A713" t="str">
            <v>BUENOS AIRES H-41</v>
          </cell>
          <cell r="B713" t="str">
            <v>920537</v>
          </cell>
          <cell r="C713" t="str">
            <v>A/R DEDUCTIBLE SALES</v>
          </cell>
          <cell r="D713" t="str">
            <v>BOGIBMVAT4BOGOTA IBM VAT ALLOCATION</v>
          </cell>
          <cell r="E713">
            <v>0</v>
          </cell>
          <cell r="F713" t="str">
            <v>Real Julio</v>
          </cell>
          <cell r="G713">
            <v>191.98</v>
          </cell>
          <cell r="H713" t="str">
            <v>B000101956</v>
          </cell>
          <cell r="I713" t="str">
            <v>BA H41-BPO WP</v>
          </cell>
          <cell r="J713" t="str">
            <v>NB</v>
          </cell>
        </row>
        <row r="714">
          <cell r="A714" t="str">
            <v>BUENOS AIRES H-41</v>
          </cell>
          <cell r="B714" t="str">
            <v>920537</v>
          </cell>
          <cell r="C714" t="str">
            <v>A/R DEDUCTIBLE SALES</v>
          </cell>
          <cell r="D714" t="str">
            <v>BOGIBMVAT4BOGOTA IBM VAT ALLOCATION</v>
          </cell>
          <cell r="E714">
            <v>0</v>
          </cell>
          <cell r="F714" t="str">
            <v>Real Julio</v>
          </cell>
          <cell r="G714">
            <v>-191.98</v>
          </cell>
          <cell r="H714" t="str">
            <v>B000101956</v>
          </cell>
          <cell r="I714" t="str">
            <v>BA H41-BPO WP</v>
          </cell>
          <cell r="J714" t="str">
            <v>NB</v>
          </cell>
        </row>
        <row r="715">
          <cell r="A715" t="str">
            <v>BUENOS AIRES H-41</v>
          </cell>
          <cell r="B715" t="str">
            <v>920537</v>
          </cell>
          <cell r="C715" t="str">
            <v>A/R DEDUCTIBLE SALES</v>
          </cell>
          <cell r="D715" t="str">
            <v>BOGIBMVAT4BOGOTA IBM VAT ALLOCATION</v>
          </cell>
          <cell r="E715">
            <v>0</v>
          </cell>
          <cell r="F715" t="str">
            <v>Real Julio</v>
          </cell>
          <cell r="G715">
            <v>191.98</v>
          </cell>
          <cell r="H715" t="str">
            <v>B000101956</v>
          </cell>
          <cell r="I715" t="str">
            <v>BA H41-BPO WP</v>
          </cell>
          <cell r="J715" t="str">
            <v>NB</v>
          </cell>
        </row>
        <row r="716">
          <cell r="A716" t="str">
            <v>BUENOS AIRES H-41</v>
          </cell>
          <cell r="B716" t="str">
            <v>920537</v>
          </cell>
          <cell r="C716" t="str">
            <v>A/R DEDUCTIBLE SALES</v>
          </cell>
          <cell r="D716" t="str">
            <v>BOGIBMVAT4BOGOTA IBM VAT ALLOCATION</v>
          </cell>
          <cell r="E716">
            <v>0</v>
          </cell>
          <cell r="F716" t="str">
            <v>Real Julio</v>
          </cell>
          <cell r="G716">
            <v>-191.98</v>
          </cell>
          <cell r="H716" t="str">
            <v>B000101956</v>
          </cell>
          <cell r="I716" t="str">
            <v>BA H41-BPO WP</v>
          </cell>
          <cell r="J716" t="str">
            <v>NB</v>
          </cell>
        </row>
        <row r="717">
          <cell r="A717" t="str">
            <v>BUENOS AIRES H-41</v>
          </cell>
          <cell r="B717" t="str">
            <v>920537</v>
          </cell>
          <cell r="C717" t="str">
            <v>A/R DEDUCTIBLE SALES</v>
          </cell>
          <cell r="D717" t="str">
            <v>BOGIBMVAT4BOGOTA IBM VAT ALLOCATION</v>
          </cell>
          <cell r="E717">
            <v>0</v>
          </cell>
          <cell r="F717" t="str">
            <v>Real Julio</v>
          </cell>
          <cell r="G717">
            <v>-191.98</v>
          </cell>
          <cell r="H717" t="str">
            <v>B000101956</v>
          </cell>
          <cell r="I717" t="str">
            <v>BA H41-BPO WP</v>
          </cell>
          <cell r="J717" t="str">
            <v>NB</v>
          </cell>
        </row>
        <row r="718">
          <cell r="A718" t="str">
            <v>BUENOS AIRES H-41</v>
          </cell>
          <cell r="B718" t="str">
            <v>920537</v>
          </cell>
          <cell r="C718" t="str">
            <v>A/R DEDUCTIBLE SALES</v>
          </cell>
          <cell r="D718" t="str">
            <v>BOGIBMVAT4BOGOTA IBM VAT ALLOCATION</v>
          </cell>
          <cell r="E718">
            <v>0</v>
          </cell>
          <cell r="F718" t="str">
            <v>Real Julio</v>
          </cell>
          <cell r="G718">
            <v>191.98</v>
          </cell>
          <cell r="H718" t="str">
            <v>B000101956</v>
          </cell>
          <cell r="I718" t="str">
            <v>BA H41-BPO WP</v>
          </cell>
          <cell r="J718" t="str">
            <v>NB</v>
          </cell>
        </row>
        <row r="719">
          <cell r="A719" t="str">
            <v>BUENOS AIRES H-41</v>
          </cell>
          <cell r="B719" t="str">
            <v>920537</v>
          </cell>
          <cell r="C719" t="str">
            <v>A/R DEDUCTIBLE SALES</v>
          </cell>
          <cell r="D719" t="str">
            <v>BOGIBMVAT4BOGOTA IBM VAT ALLOCATION</v>
          </cell>
          <cell r="E719">
            <v>0</v>
          </cell>
          <cell r="F719" t="str">
            <v>Real Julio</v>
          </cell>
          <cell r="G719">
            <v>-191.98</v>
          </cell>
          <cell r="H719" t="str">
            <v>B000101956</v>
          </cell>
          <cell r="I719" t="str">
            <v>BA H41-BPO WP</v>
          </cell>
          <cell r="J719" t="str">
            <v>NB</v>
          </cell>
        </row>
        <row r="720">
          <cell r="A720" t="str">
            <v>BUENOS AIRES H-41</v>
          </cell>
          <cell r="B720" t="str">
            <v>920537</v>
          </cell>
          <cell r="C720" t="str">
            <v>A/R DEDUCTIBLE SALES</v>
          </cell>
          <cell r="D720" t="str">
            <v>BOGIBMVAT4BOGOTA IBM VAT ALLOCATION</v>
          </cell>
          <cell r="E720">
            <v>0</v>
          </cell>
          <cell r="F720" t="str">
            <v>Real Agosto</v>
          </cell>
          <cell r="G720">
            <v>191.98</v>
          </cell>
          <cell r="H720" t="str">
            <v>B000101956</v>
          </cell>
          <cell r="I720" t="str">
            <v>BA H41-BPO WP</v>
          </cell>
          <cell r="J720" t="str">
            <v>NB</v>
          </cell>
        </row>
        <row r="721">
          <cell r="A721" t="str">
            <v>BUENOS AIRES H-41</v>
          </cell>
          <cell r="B721" t="str">
            <v>920537</v>
          </cell>
          <cell r="C721" t="str">
            <v>A/R DEDUCTIBLE SALES</v>
          </cell>
          <cell r="D721" t="str">
            <v>BOGIBMVAT4BOGOTA IBM VAT ALLOCATION</v>
          </cell>
          <cell r="E721">
            <v>0</v>
          </cell>
          <cell r="F721" t="str">
            <v>Real Agosto</v>
          </cell>
          <cell r="G721">
            <v>-304.49</v>
          </cell>
          <cell r="H721" t="str">
            <v>B000101956</v>
          </cell>
          <cell r="I721" t="str">
            <v>BA H41-BPO WP</v>
          </cell>
          <cell r="J721" t="str">
            <v>NB</v>
          </cell>
        </row>
        <row r="722">
          <cell r="A722" t="str">
            <v>BUENOS AIRES H-41</v>
          </cell>
          <cell r="B722" t="str">
            <v>760049</v>
          </cell>
          <cell r="C722" t="str">
            <v>TECH SERV PERM CONTR</v>
          </cell>
          <cell r="D722" t="str">
            <v>0405.RECOLECCION TRANSPORTE RESIDUOS SOLIDOS</v>
          </cell>
          <cell r="E722" t="str">
            <v>SERVICIOS DE INGENIERIA DE CASANARE</v>
          </cell>
          <cell r="F722" t="str">
            <v>Real Julio</v>
          </cell>
          <cell r="G722">
            <v>289.05</v>
          </cell>
          <cell r="H722" t="str">
            <v>B000102178</v>
          </cell>
          <cell r="I722" t="str">
            <v>BA H41-HSE WP</v>
          </cell>
          <cell r="J722" t="str">
            <v>BI</v>
          </cell>
        </row>
        <row r="723">
          <cell r="A723" t="str">
            <v>BUENOS AIRES H-41</v>
          </cell>
          <cell r="B723" t="str">
            <v>760049</v>
          </cell>
          <cell r="C723" t="str">
            <v>TECH SERV PERM CONTR</v>
          </cell>
          <cell r="D723" t="str">
            <v>ABR04.RECOLECCION TRANSPORTE RESIDUOS SOLIDOS</v>
          </cell>
          <cell r="E723" t="str">
            <v>SERVICIOS DE INGENIERIA DE CASANARE</v>
          </cell>
          <cell r="F723" t="str">
            <v>Real Julio</v>
          </cell>
          <cell r="G723">
            <v>141</v>
          </cell>
          <cell r="H723" t="str">
            <v>B000102178</v>
          </cell>
          <cell r="I723" t="str">
            <v>BA H41-HSE WP</v>
          </cell>
          <cell r="J723" t="str">
            <v>BI</v>
          </cell>
        </row>
        <row r="724">
          <cell r="A724" t="str">
            <v>BUENOS AIRES H-41</v>
          </cell>
          <cell r="B724" t="str">
            <v>760049</v>
          </cell>
          <cell r="C724" t="str">
            <v>TECH SERV PERM CONTR</v>
          </cell>
          <cell r="D724" t="str">
            <v>FEB/04 SERVICIOSPÚBLICOS DE ASEO</v>
          </cell>
          <cell r="E724" t="str">
            <v>MUNICIPIO DE TAURAMENA</v>
          </cell>
          <cell r="F724" t="str">
            <v>Real Agosto</v>
          </cell>
          <cell r="G724">
            <v>37.5</v>
          </cell>
          <cell r="H724" t="str">
            <v>B000102178</v>
          </cell>
          <cell r="I724" t="str">
            <v>BA H41-HSE WP</v>
          </cell>
          <cell r="J724" t="str">
            <v>BI</v>
          </cell>
        </row>
        <row r="725">
          <cell r="A725" t="str">
            <v>BUENOS AIRES H-41</v>
          </cell>
          <cell r="B725" t="str">
            <v>760049</v>
          </cell>
          <cell r="C725" t="str">
            <v>TECH SERV PERM CONTR</v>
          </cell>
          <cell r="D725" t="str">
            <v>FEB/04 SERVICIOSPÚBLICOS DE ASEO</v>
          </cell>
          <cell r="E725" t="str">
            <v>MUNICIPIO DE TAURAMENA</v>
          </cell>
          <cell r="F725" t="str">
            <v>Real Agosto</v>
          </cell>
          <cell r="G725">
            <v>14.67</v>
          </cell>
          <cell r="H725" t="str">
            <v>B000102178</v>
          </cell>
          <cell r="I725" t="str">
            <v>BA H41-HSE WP</v>
          </cell>
          <cell r="J725" t="str">
            <v>BI</v>
          </cell>
        </row>
        <row r="726">
          <cell r="A726" t="str">
            <v>BUENOS AIRES H-41</v>
          </cell>
          <cell r="B726" t="str">
            <v>760049</v>
          </cell>
          <cell r="C726" t="str">
            <v>TECH SERV PERM CONTR</v>
          </cell>
          <cell r="D726" t="str">
            <v>MAY/04 SERVICIO DE ASEO Y MANEJO DE BASURAS</v>
          </cell>
          <cell r="E726" t="str">
            <v>MUNICIPIO DE TAURAMENA</v>
          </cell>
          <cell r="F726" t="str">
            <v>Real Agosto</v>
          </cell>
          <cell r="G726">
            <v>26.92</v>
          </cell>
          <cell r="H726" t="str">
            <v>B000102178</v>
          </cell>
          <cell r="I726" t="str">
            <v>BA H41-HSE WP</v>
          </cell>
          <cell r="J726" t="str">
            <v>BI</v>
          </cell>
        </row>
        <row r="727">
          <cell r="A727" t="str">
            <v>BUENOS AIRES H-41</v>
          </cell>
          <cell r="B727" t="str">
            <v>760049</v>
          </cell>
          <cell r="C727" t="str">
            <v>TECH SERV PERM CONTR</v>
          </cell>
          <cell r="D727" t="str">
            <v>ABR/04 SERVICIOSPÚBLICOS DE ASEO</v>
          </cell>
          <cell r="E727" t="str">
            <v>MUNICIPIO DE TAURAMENA</v>
          </cell>
          <cell r="F727" t="str">
            <v>Real Agosto</v>
          </cell>
          <cell r="G727">
            <v>31.23</v>
          </cell>
          <cell r="H727" t="str">
            <v>B000102178</v>
          </cell>
          <cell r="I727" t="str">
            <v>BA H41-HSE WP</v>
          </cell>
          <cell r="J727" t="str">
            <v>BI</v>
          </cell>
        </row>
        <row r="728">
          <cell r="A728" t="str">
            <v>BUENOS AIRES H-41</v>
          </cell>
          <cell r="B728" t="str">
            <v>760049</v>
          </cell>
          <cell r="C728" t="str">
            <v>TECH SERV PERM CONTR</v>
          </cell>
          <cell r="D728" t="str">
            <v>91816 367</v>
          </cell>
          <cell r="E728" t="str">
            <v>SALDO MIGRADO A SAP</v>
          </cell>
          <cell r="F728" t="str">
            <v>Acumulado a Junio</v>
          </cell>
          <cell r="G728">
            <v>4027.79</v>
          </cell>
          <cell r="H728" t="str">
            <v>B000102178</v>
          </cell>
          <cell r="I728" t="str">
            <v>BA H41-HSE WP</v>
          </cell>
          <cell r="J728" t="str">
            <v>NB</v>
          </cell>
        </row>
        <row r="729">
          <cell r="A729" t="str">
            <v>BUENOS AIRES H-41</v>
          </cell>
          <cell r="B729" t="str">
            <v>745080</v>
          </cell>
          <cell r="C729" t="str">
            <v>ACCRUAL EXPENSE</v>
          </cell>
          <cell r="D729" t="str">
            <v>92696 945</v>
          </cell>
          <cell r="E729" t="str">
            <v>ACCR EXP ACC CONV</v>
          </cell>
          <cell r="F729" t="str">
            <v>Acumulado a Junio</v>
          </cell>
          <cell r="G729">
            <v>18013.04</v>
          </cell>
          <cell r="H729" t="str">
            <v>B000107086</v>
          </cell>
          <cell r="I729" t="str">
            <v>BA H41-FSC WP</v>
          </cell>
          <cell r="J729" t="str">
            <v>NB</v>
          </cell>
        </row>
        <row r="730">
          <cell r="A730" t="str">
            <v>BUENOS AIRES H-41</v>
          </cell>
          <cell r="B730" t="str">
            <v>745080</v>
          </cell>
          <cell r="C730" t="str">
            <v>ACCRUAL EXPENSE</v>
          </cell>
          <cell r="D730" t="str">
            <v>926</v>
          </cell>
          <cell r="E730" t="str">
            <v>ACCR EXP ACC CONV</v>
          </cell>
          <cell r="F730" t="str">
            <v>Real Julio</v>
          </cell>
          <cell r="G730">
            <v>-18013.04</v>
          </cell>
          <cell r="H730" t="str">
            <v>B000107086</v>
          </cell>
          <cell r="I730" t="str">
            <v>BA H41-FSC WP</v>
          </cell>
          <cell r="J730" t="str">
            <v>NB</v>
          </cell>
        </row>
        <row r="731">
          <cell r="A731" t="str">
            <v>BUENOS AIRES H-41</v>
          </cell>
          <cell r="B731" t="str">
            <v>745118</v>
          </cell>
          <cell r="C731" t="str">
            <v>ACCR EXP ACC CONV</v>
          </cell>
          <cell r="D731" t="str">
            <v>92696 946</v>
          </cell>
          <cell r="E731" t="str">
            <v>ACCRUAL EXPENSE</v>
          </cell>
          <cell r="F731" t="str">
            <v>Acumulado a Junio</v>
          </cell>
          <cell r="G731">
            <v>-18013.04</v>
          </cell>
          <cell r="H731" t="str">
            <v>B000107086</v>
          </cell>
          <cell r="I731" t="str">
            <v>BA H41-FSC WP</v>
          </cell>
          <cell r="J731" t="str">
            <v>NB</v>
          </cell>
        </row>
        <row r="732">
          <cell r="A732" t="str">
            <v>BUENOS AIRES H-41</v>
          </cell>
          <cell r="B732" t="str">
            <v>745118</v>
          </cell>
          <cell r="C732" t="str">
            <v>ACCR EXP ACC CONV</v>
          </cell>
          <cell r="D732" t="str">
            <v>926</v>
          </cell>
          <cell r="E732" t="str">
            <v>ACCRUAL EXPENSE</v>
          </cell>
          <cell r="F732" t="str">
            <v>Real Julio</v>
          </cell>
          <cell r="G732">
            <v>18013.04</v>
          </cell>
          <cell r="H732" t="str">
            <v>B000107086</v>
          </cell>
          <cell r="I732" t="str">
            <v>BA H41-FSC WP</v>
          </cell>
          <cell r="J732" t="str">
            <v>NB</v>
          </cell>
        </row>
        <row r="733">
          <cell r="A733" t="str">
            <v>BUENOS AIRES H-41</v>
          </cell>
          <cell r="B733" t="str">
            <v>710002</v>
          </cell>
          <cell r="C733" t="str">
            <v>SECUR CONTR SERVICE</v>
          </cell>
          <cell r="D733" t="str">
            <v>JUN/04;SEGURIDAD SOPORTE CENTROS DE OPERACION</v>
          </cell>
          <cell r="E733" t="str">
            <v>ISVI LTDA</v>
          </cell>
          <cell r="F733" t="str">
            <v>Real Julio</v>
          </cell>
          <cell r="G733">
            <v>2175.44</v>
          </cell>
          <cell r="H733" t="str">
            <v>B000107144</v>
          </cell>
          <cell r="I733" t="str">
            <v>BA H41-SEC WP</v>
          </cell>
          <cell r="J733" t="str">
            <v>BI</v>
          </cell>
        </row>
        <row r="734">
          <cell r="A734" t="str">
            <v>BUENOS AIRES H-41</v>
          </cell>
          <cell r="B734" t="str">
            <v>710002</v>
          </cell>
          <cell r="C734" t="str">
            <v>SECUR CONTR SERVICE</v>
          </cell>
          <cell r="D734" t="str">
            <v>JUN/04;SEGURIDAD SOPORTE CENTROS DE OPERACION</v>
          </cell>
          <cell r="E734" t="str">
            <v>ISVI LTDA</v>
          </cell>
          <cell r="F734" t="str">
            <v>Real Julio</v>
          </cell>
          <cell r="G734">
            <v>326.32</v>
          </cell>
          <cell r="H734" t="str">
            <v>B000107144</v>
          </cell>
          <cell r="I734" t="str">
            <v>BA H41-SEC WP</v>
          </cell>
          <cell r="J734" t="str">
            <v>BI</v>
          </cell>
        </row>
        <row r="735">
          <cell r="A735" t="str">
            <v>BUENOS AIRES H-41</v>
          </cell>
          <cell r="B735" t="str">
            <v>710002</v>
          </cell>
          <cell r="C735" t="str">
            <v>SECUR CONTR SERVICE</v>
          </cell>
          <cell r="D735">
            <v>0</v>
          </cell>
          <cell r="E735" t="str">
            <v>GR/IR-THIRD PARTY</v>
          </cell>
          <cell r="F735" t="str">
            <v>Real Agosto</v>
          </cell>
          <cell r="G735">
            <v>-2641.68</v>
          </cell>
          <cell r="H735" t="str">
            <v>B000107144</v>
          </cell>
          <cell r="I735" t="str">
            <v>BA H41-SEC WP</v>
          </cell>
          <cell r="J735" t="str">
            <v>BI</v>
          </cell>
        </row>
        <row r="736">
          <cell r="A736" t="str">
            <v>BUENOS AIRES H-41</v>
          </cell>
          <cell r="B736" t="str">
            <v>710002</v>
          </cell>
          <cell r="C736" t="str">
            <v>SECUR CONTR SERVICE</v>
          </cell>
          <cell r="D736">
            <v>0</v>
          </cell>
          <cell r="E736" t="str">
            <v>GR/IR-THIRD PARTY</v>
          </cell>
          <cell r="F736" t="str">
            <v>Real Agosto</v>
          </cell>
          <cell r="G736">
            <v>2593.35</v>
          </cell>
          <cell r="H736" t="str">
            <v>B000107144</v>
          </cell>
          <cell r="I736" t="str">
            <v>BA H41-SEC WP</v>
          </cell>
          <cell r="J736" t="str">
            <v>BI</v>
          </cell>
        </row>
        <row r="737">
          <cell r="A737" t="str">
            <v>BUENOS AIRES H-41</v>
          </cell>
          <cell r="B737" t="str">
            <v>710002</v>
          </cell>
          <cell r="C737" t="str">
            <v>SECUR CONTR SERVICE</v>
          </cell>
          <cell r="D737">
            <v>0</v>
          </cell>
          <cell r="E737" t="str">
            <v>GR/IR-THIRD PARTY</v>
          </cell>
          <cell r="F737" t="str">
            <v>Real Agosto</v>
          </cell>
          <cell r="G737">
            <v>2716.91</v>
          </cell>
          <cell r="H737" t="str">
            <v>B000107144</v>
          </cell>
          <cell r="I737" t="str">
            <v>BA H41-SEC WP</v>
          </cell>
          <cell r="J737" t="str">
            <v>BI</v>
          </cell>
        </row>
        <row r="738">
          <cell r="A738" t="str">
            <v>BUENOS AIRES H-41</v>
          </cell>
          <cell r="B738" t="str">
            <v>710002</v>
          </cell>
          <cell r="C738" t="str">
            <v>SECUR CONTR SERVICE</v>
          </cell>
          <cell r="D738">
            <v>0</v>
          </cell>
          <cell r="E738" t="str">
            <v>COLVISEG COLOMBIANA DE VIGILANCIA Y</v>
          </cell>
          <cell r="F738" t="str">
            <v>Real Agosto</v>
          </cell>
          <cell r="G738">
            <v>10.32</v>
          </cell>
          <cell r="H738" t="str">
            <v>B000107144</v>
          </cell>
          <cell r="I738" t="str">
            <v>BA H41-SEC WP</v>
          </cell>
          <cell r="J738" t="str">
            <v>BI</v>
          </cell>
        </row>
        <row r="739">
          <cell r="A739" t="str">
            <v>BUENOS AIRES H-41</v>
          </cell>
          <cell r="B739" t="str">
            <v>710002</v>
          </cell>
          <cell r="C739" t="str">
            <v>SECUR CONTR SERVICE</v>
          </cell>
          <cell r="D739">
            <v>0</v>
          </cell>
          <cell r="E739" t="str">
            <v>GR/IR-THIRD PARTY</v>
          </cell>
          <cell r="F739" t="str">
            <v>Real Agosto</v>
          </cell>
          <cell r="G739">
            <v>2641.68</v>
          </cell>
          <cell r="H739" t="str">
            <v>B000107144</v>
          </cell>
          <cell r="I739" t="str">
            <v>BA H41-SEC WP</v>
          </cell>
          <cell r="J739" t="str">
            <v>BI</v>
          </cell>
        </row>
        <row r="740">
          <cell r="A740" t="str">
            <v>BUENOS AIRES H-41</v>
          </cell>
          <cell r="B740" t="str">
            <v>710002</v>
          </cell>
          <cell r="C740" t="str">
            <v>SECUR CONTR SERVICE</v>
          </cell>
          <cell r="D740" t="str">
            <v>92120 380</v>
          </cell>
          <cell r="E740" t="str">
            <v>SALDO MIGRADO A SAP</v>
          </cell>
          <cell r="F740" t="str">
            <v>Acumulado a Junio</v>
          </cell>
          <cell r="G740">
            <v>11516.95</v>
          </cell>
          <cell r="H740" t="str">
            <v>B000107144</v>
          </cell>
          <cell r="I740" t="str">
            <v>BA H41-SEC WP</v>
          </cell>
          <cell r="J740" t="str">
            <v>NB</v>
          </cell>
        </row>
        <row r="741">
          <cell r="A741" t="str">
            <v>CHITAMENA WPF</v>
          </cell>
          <cell r="B741" t="str">
            <v>712126</v>
          </cell>
          <cell r="C741" t="str">
            <v>TECH SERV PUNC CONTR</v>
          </cell>
          <cell r="D741" t="str">
            <v>0406.MANTENIM.PREVENTIVO CORRECT.EQUIPOS</v>
          </cell>
          <cell r="E741" t="str">
            <v>MANTENIMIENTO TECNICOS LTDA</v>
          </cell>
          <cell r="F741" t="str">
            <v>Real Julio</v>
          </cell>
          <cell r="G741">
            <v>2008.85</v>
          </cell>
          <cell r="H741" t="str">
            <v>B000101212</v>
          </cell>
          <cell r="I741" t="str">
            <v>CHITAMENA - ADMIN WP</v>
          </cell>
          <cell r="J741" t="str">
            <v>BI</v>
          </cell>
        </row>
        <row r="742">
          <cell r="A742" t="str">
            <v>CHITAMENA WPF</v>
          </cell>
          <cell r="B742" t="str">
            <v>712126</v>
          </cell>
          <cell r="C742" t="str">
            <v>TECH SERV PUNC CONTR</v>
          </cell>
          <cell r="D742" t="str">
            <v>JUN /04 AUDITORIA CUMPLIMIENTO CONTRATO PTS&amp;BP</v>
          </cell>
          <cell r="E742" t="str">
            <v>ITACA LTDA</v>
          </cell>
          <cell r="F742" t="str">
            <v>Real Julio</v>
          </cell>
          <cell r="G742">
            <v>2989.06</v>
          </cell>
          <cell r="H742" t="str">
            <v>B000101212</v>
          </cell>
          <cell r="I742" t="str">
            <v>CHITAMENA - ADMIN WP</v>
          </cell>
          <cell r="J742" t="str">
            <v>BI</v>
          </cell>
        </row>
        <row r="743">
          <cell r="A743" t="str">
            <v>CHITAMENA WPF</v>
          </cell>
          <cell r="B743" t="str">
            <v>712126</v>
          </cell>
          <cell r="C743" t="str">
            <v>TECH SERV PUNC CONTR</v>
          </cell>
          <cell r="D743" t="str">
            <v>JUN/04 EVALUACION CUMPL ACUERDO BP-ECOPETROL</v>
          </cell>
          <cell r="E743" t="str">
            <v>ITACA LTDA</v>
          </cell>
          <cell r="F743" t="str">
            <v>Real Julio</v>
          </cell>
          <cell r="G743">
            <v>153.58000000000001</v>
          </cell>
          <cell r="H743" t="str">
            <v>B000101212</v>
          </cell>
          <cell r="I743" t="str">
            <v>CHITAMENA - ADMIN WP</v>
          </cell>
          <cell r="J743" t="str">
            <v>BI</v>
          </cell>
        </row>
        <row r="744">
          <cell r="A744" t="str">
            <v>CHITAMENA WPF</v>
          </cell>
          <cell r="B744" t="str">
            <v>712126</v>
          </cell>
          <cell r="C744" t="str">
            <v>TECH SERV PUNC CONTR</v>
          </cell>
          <cell r="D744" t="str">
            <v>JUN /04 AUDITORIA CUMPLIMIENTO CONTRATO PTS&amp;BP</v>
          </cell>
          <cell r="E744" t="str">
            <v>ITACA LTDA</v>
          </cell>
          <cell r="F744" t="str">
            <v>Real Agosto</v>
          </cell>
          <cell r="G744">
            <v>-2989.06</v>
          </cell>
          <cell r="H744" t="str">
            <v>B000101212</v>
          </cell>
          <cell r="I744" t="str">
            <v>CHITAMENA - ADMIN WP</v>
          </cell>
          <cell r="J744" t="str">
            <v>BI</v>
          </cell>
        </row>
        <row r="745">
          <cell r="A745" t="str">
            <v>CHITAMENA WPF</v>
          </cell>
          <cell r="B745" t="str">
            <v>712126</v>
          </cell>
          <cell r="C745" t="str">
            <v>TECH SERV PUNC CONTR</v>
          </cell>
          <cell r="D745" t="str">
            <v>JUN/04 EVALUACION CUMPL ACUERDO BP-ECOPETROL</v>
          </cell>
          <cell r="E745" t="str">
            <v>ITACA LTDA</v>
          </cell>
          <cell r="F745" t="str">
            <v>Real Agosto</v>
          </cell>
          <cell r="G745">
            <v>-153.58000000000001</v>
          </cell>
          <cell r="H745" t="str">
            <v>B000101212</v>
          </cell>
          <cell r="I745" t="str">
            <v>CHITAMENA - ADMIN WP</v>
          </cell>
          <cell r="J745" t="str">
            <v>BI</v>
          </cell>
        </row>
        <row r="746">
          <cell r="A746" t="str">
            <v>CHITAMENA WPF</v>
          </cell>
          <cell r="B746" t="str">
            <v>712126</v>
          </cell>
          <cell r="C746" t="str">
            <v>TECH SERV PUNC CONTR</v>
          </cell>
          <cell r="D746" t="str">
            <v>JUN /04 AUDITORIA CUMPLIMIENTO CONTRATO PTS&amp;BP</v>
          </cell>
          <cell r="E746" t="str">
            <v>ITACA LTDA</v>
          </cell>
          <cell r="F746" t="str">
            <v>Real Agosto</v>
          </cell>
          <cell r="G746">
            <v>2989.06</v>
          </cell>
          <cell r="H746" t="str">
            <v>B000101212</v>
          </cell>
          <cell r="I746" t="str">
            <v>CHITAMENA - ADMIN WP</v>
          </cell>
          <cell r="J746" t="str">
            <v>BI</v>
          </cell>
        </row>
        <row r="747">
          <cell r="A747" t="str">
            <v>CHITAMENA WPF</v>
          </cell>
          <cell r="B747" t="str">
            <v>712126</v>
          </cell>
          <cell r="C747" t="str">
            <v>TECH SERV PUNC CONTR</v>
          </cell>
          <cell r="D747" t="str">
            <v>JUN/04 EVALUACION CUMPL ACUERDO BP-ECOPETROL</v>
          </cell>
          <cell r="E747" t="str">
            <v>ITACA LTDA</v>
          </cell>
          <cell r="F747" t="str">
            <v>Real Agosto</v>
          </cell>
          <cell r="G747">
            <v>153.58000000000001</v>
          </cell>
          <cell r="H747" t="str">
            <v>B000101212</v>
          </cell>
          <cell r="I747" t="str">
            <v>CHITAMENA - ADMIN WP</v>
          </cell>
          <cell r="J747" t="str">
            <v>BI</v>
          </cell>
        </row>
        <row r="748">
          <cell r="A748" t="str">
            <v>CHITAMENA WPF</v>
          </cell>
          <cell r="B748" t="str">
            <v>712126</v>
          </cell>
          <cell r="C748" t="str">
            <v>TECH SERV PUNC CONTR</v>
          </cell>
          <cell r="D748" t="str">
            <v>91918 368</v>
          </cell>
          <cell r="E748" t="str">
            <v>SALDO MIGRADO A SAP</v>
          </cell>
          <cell r="F748" t="str">
            <v>Acumulado a Junio</v>
          </cell>
          <cell r="G748">
            <v>4688.5600000000004</v>
          </cell>
          <cell r="H748" t="str">
            <v>B000101212</v>
          </cell>
          <cell r="I748" t="str">
            <v>CHITAMENA - ADMIN WP</v>
          </cell>
          <cell r="J748" t="str">
            <v>NB</v>
          </cell>
        </row>
        <row r="749">
          <cell r="A749" t="str">
            <v>CHITAMENA WPF</v>
          </cell>
          <cell r="B749" t="str">
            <v>745080</v>
          </cell>
          <cell r="C749" t="str">
            <v>ACCRUAL EXPENSE</v>
          </cell>
          <cell r="D749" t="str">
            <v>ACCRUALS DEL MES DE JULIO</v>
          </cell>
          <cell r="E749" t="str">
            <v>ACCR EXP ACC CONV</v>
          </cell>
          <cell r="F749" t="str">
            <v>Real Agosto</v>
          </cell>
          <cell r="G749">
            <v>-489000</v>
          </cell>
          <cell r="H749" t="str">
            <v>B000101212</v>
          </cell>
          <cell r="I749" t="str">
            <v>CHITAMENA - ADMIN WP</v>
          </cell>
          <cell r="J749" t="str">
            <v>BI</v>
          </cell>
        </row>
        <row r="750">
          <cell r="A750" t="str">
            <v>CHITAMENA WPF</v>
          </cell>
          <cell r="B750" t="str">
            <v>745080</v>
          </cell>
          <cell r="C750" t="str">
            <v>ACCRUAL EXPENSE</v>
          </cell>
          <cell r="D750" t="str">
            <v>ACCRUALS DEL MES DE JULIO</v>
          </cell>
          <cell r="E750" t="str">
            <v>ACCR EXP ACC CONV</v>
          </cell>
          <cell r="F750" t="str">
            <v>Real Agosto</v>
          </cell>
          <cell r="G750">
            <v>489000</v>
          </cell>
          <cell r="H750" t="str">
            <v>B000101212</v>
          </cell>
          <cell r="I750" t="str">
            <v>CHITAMENA - ADMIN WP</v>
          </cell>
          <cell r="J750" t="str">
            <v>BI</v>
          </cell>
        </row>
        <row r="751">
          <cell r="A751" t="str">
            <v>CHITAMENA WPF</v>
          </cell>
          <cell r="B751" t="str">
            <v>745118</v>
          </cell>
          <cell r="C751" t="str">
            <v>ACCR EXP ACC CONV</v>
          </cell>
          <cell r="D751" t="str">
            <v>ACCRUALS DEL MES DE JULIO</v>
          </cell>
          <cell r="E751" t="str">
            <v>ACCRUAL EXPENSE</v>
          </cell>
          <cell r="F751" t="str">
            <v>Real Agosto</v>
          </cell>
          <cell r="G751">
            <v>-489000</v>
          </cell>
          <cell r="H751" t="str">
            <v>B000101212</v>
          </cell>
          <cell r="I751" t="str">
            <v>CHITAMENA - ADMIN WP</v>
          </cell>
          <cell r="J751" t="str">
            <v>BI</v>
          </cell>
        </row>
        <row r="752">
          <cell r="A752" t="str">
            <v>CHITAMENA WPF</v>
          </cell>
          <cell r="B752" t="str">
            <v>745118</v>
          </cell>
          <cell r="C752" t="str">
            <v>ACCR EXP ACC CONV</v>
          </cell>
          <cell r="D752" t="str">
            <v>ACCRUALS DEL MES DE JULIO</v>
          </cell>
          <cell r="E752" t="str">
            <v>ACCRUAL EXPENSE</v>
          </cell>
          <cell r="F752" t="str">
            <v>Real Agosto</v>
          </cell>
          <cell r="G752">
            <v>489000</v>
          </cell>
          <cell r="H752" t="str">
            <v>B000101212</v>
          </cell>
          <cell r="I752" t="str">
            <v>CHITAMENA - ADMIN WP</v>
          </cell>
          <cell r="J752" t="str">
            <v>BI</v>
          </cell>
        </row>
        <row r="753">
          <cell r="A753" t="str">
            <v>CHITAMENA WPF</v>
          </cell>
          <cell r="B753" t="str">
            <v>760045</v>
          </cell>
          <cell r="C753" t="str">
            <v>OTHER SERVICES COSTS</v>
          </cell>
          <cell r="D753" t="str">
            <v>MAY 26-JUN 25/04 EQUIPO SUPERFICIE EN CABEZA DE PO</v>
          </cell>
          <cell r="E753" t="str">
            <v>PTS- PRODUCTION TESTING SERVICES</v>
          </cell>
          <cell r="F753" t="str">
            <v>Real Julio</v>
          </cell>
          <cell r="G753">
            <v>10736.03</v>
          </cell>
          <cell r="H753" t="str">
            <v>B000101212</v>
          </cell>
          <cell r="I753" t="str">
            <v>CHITAMENA - ADMIN WP</v>
          </cell>
          <cell r="J753" t="str">
            <v>BI</v>
          </cell>
        </row>
        <row r="754">
          <cell r="A754" t="str">
            <v>CHITAMENA WPF</v>
          </cell>
          <cell r="B754" t="str">
            <v>760045</v>
          </cell>
          <cell r="C754" t="str">
            <v>OTHER SERVICES COSTS</v>
          </cell>
          <cell r="D754">
            <v>0</v>
          </cell>
          <cell r="E754" t="str">
            <v>PTS- PRODUCTION TESTING SERVIC</v>
          </cell>
          <cell r="F754" t="str">
            <v>Real Julio</v>
          </cell>
          <cell r="G754">
            <v>1573.73</v>
          </cell>
          <cell r="H754" t="str">
            <v>B000101212</v>
          </cell>
          <cell r="I754" t="str">
            <v>CHITAMENA - ADMIN WP</v>
          </cell>
          <cell r="J754" t="str">
            <v>BI</v>
          </cell>
        </row>
        <row r="755">
          <cell r="A755" t="str">
            <v>CHITAMENA WPF</v>
          </cell>
          <cell r="B755" t="str">
            <v>760045</v>
          </cell>
          <cell r="C755" t="str">
            <v>OTHER SERVICES COSTS</v>
          </cell>
          <cell r="D755">
            <v>0</v>
          </cell>
          <cell r="E755" t="str">
            <v>PTS- PRODUCTION TESTING SERVIC</v>
          </cell>
          <cell r="F755" t="str">
            <v>Real Julio</v>
          </cell>
          <cell r="G755">
            <v>3147.46</v>
          </cell>
          <cell r="H755" t="str">
            <v>B000101212</v>
          </cell>
          <cell r="I755" t="str">
            <v>CHITAMENA - ADMIN WP</v>
          </cell>
          <cell r="J755" t="str">
            <v>BI</v>
          </cell>
        </row>
        <row r="756">
          <cell r="A756" t="str">
            <v>CHITAMENA WPF</v>
          </cell>
          <cell r="B756" t="str">
            <v>760045</v>
          </cell>
          <cell r="C756" t="str">
            <v>OTHER SERVICES COSTS</v>
          </cell>
          <cell r="D756">
            <v>0</v>
          </cell>
          <cell r="E756" t="str">
            <v>PTS- PRODUCTION TESTING SERVIC</v>
          </cell>
          <cell r="F756" t="str">
            <v>Real Julio</v>
          </cell>
          <cell r="G756">
            <v>6279.19</v>
          </cell>
          <cell r="H756" t="str">
            <v>B000101212</v>
          </cell>
          <cell r="I756" t="str">
            <v>CHITAMENA - ADMIN WP</v>
          </cell>
          <cell r="J756" t="str">
            <v>BI</v>
          </cell>
        </row>
        <row r="757">
          <cell r="A757" t="str">
            <v>CHITAMENA WPF</v>
          </cell>
          <cell r="B757" t="str">
            <v>760045</v>
          </cell>
          <cell r="C757" t="str">
            <v>OTHER SERVICES COSTS</v>
          </cell>
          <cell r="D757" t="str">
            <v>MAY 26-JUN 25/04 EQUIPO SUPERFICIE EN CABEZA DE PO</v>
          </cell>
          <cell r="E757" t="str">
            <v>PTS- PRODUCTION TESTING SERVICES</v>
          </cell>
          <cell r="F757" t="str">
            <v>Real Agosto</v>
          </cell>
          <cell r="G757">
            <v>-10736.03</v>
          </cell>
          <cell r="H757" t="str">
            <v>B000101212</v>
          </cell>
          <cell r="I757" t="str">
            <v>CHITAMENA - ADMIN WP</v>
          </cell>
          <cell r="J757" t="str">
            <v>BI</v>
          </cell>
        </row>
        <row r="758">
          <cell r="A758" t="str">
            <v>CHITAMENA WPF</v>
          </cell>
          <cell r="B758" t="str">
            <v>760045</v>
          </cell>
          <cell r="C758" t="str">
            <v>OTHER SERVICES COSTS</v>
          </cell>
          <cell r="D758">
            <v>0</v>
          </cell>
          <cell r="E758" t="str">
            <v>GR/IR-THIRD PARTY</v>
          </cell>
          <cell r="F758" t="str">
            <v>Real Agosto</v>
          </cell>
          <cell r="G758">
            <v>-8.34</v>
          </cell>
          <cell r="H758" t="str">
            <v>B000101212</v>
          </cell>
          <cell r="I758" t="str">
            <v>CHITAMENA - ADMIN WP</v>
          </cell>
          <cell r="J758" t="str">
            <v>BI</v>
          </cell>
        </row>
        <row r="759">
          <cell r="A759" t="str">
            <v>CHITAMENA WPF</v>
          </cell>
          <cell r="B759" t="str">
            <v>760045</v>
          </cell>
          <cell r="C759" t="str">
            <v>OTHER SERVICES COSTS</v>
          </cell>
          <cell r="D759">
            <v>0</v>
          </cell>
          <cell r="E759" t="str">
            <v>GR/IR-THIRD PARTY</v>
          </cell>
          <cell r="F759" t="str">
            <v>Real Agosto</v>
          </cell>
          <cell r="G759">
            <v>-16.64</v>
          </cell>
          <cell r="H759" t="str">
            <v>B000101212</v>
          </cell>
          <cell r="I759" t="str">
            <v>CHITAMENA - ADMIN WP</v>
          </cell>
          <cell r="J759" t="str">
            <v>BI</v>
          </cell>
        </row>
        <row r="760">
          <cell r="A760" t="str">
            <v>CHITAMENA WPF</v>
          </cell>
          <cell r="B760" t="str">
            <v>760045</v>
          </cell>
          <cell r="C760" t="str">
            <v>OTHER SERVICES COSTS</v>
          </cell>
          <cell r="D760">
            <v>0</v>
          </cell>
          <cell r="E760" t="str">
            <v>PTS- PRODUCTION TESTING SERVICES</v>
          </cell>
          <cell r="F760" t="str">
            <v>Real Agosto</v>
          </cell>
          <cell r="G760">
            <v>17.82</v>
          </cell>
          <cell r="H760" t="str">
            <v>B000101212</v>
          </cell>
          <cell r="I760" t="str">
            <v>CHITAMENA - ADMIN WP</v>
          </cell>
          <cell r="J760" t="str">
            <v>BI</v>
          </cell>
        </row>
        <row r="761">
          <cell r="A761" t="str">
            <v>CHITAMENA WPF</v>
          </cell>
          <cell r="B761" t="str">
            <v>760049</v>
          </cell>
          <cell r="C761" t="str">
            <v>TECH SERV PERM CONTR</v>
          </cell>
          <cell r="D761" t="str">
            <v>TRANS.FLUIDO.HERRAMIENTAS.ABR.26, MAY01-31/04</v>
          </cell>
          <cell r="E761" t="str">
            <v>CONSORCIO MOS</v>
          </cell>
          <cell r="F761" t="str">
            <v>Real Julio</v>
          </cell>
          <cell r="G761">
            <v>1271.02</v>
          </cell>
          <cell r="H761" t="str">
            <v>B000101212</v>
          </cell>
          <cell r="I761" t="str">
            <v>CHITAMENA - ADMIN WP</v>
          </cell>
          <cell r="J761" t="str">
            <v>BI</v>
          </cell>
        </row>
        <row r="762">
          <cell r="A762" t="str">
            <v>CHITAMENA WPF</v>
          </cell>
          <cell r="B762" t="str">
            <v>760049</v>
          </cell>
          <cell r="C762" t="str">
            <v>TECH SERV PERM CONTR</v>
          </cell>
          <cell r="D762">
            <v>0</v>
          </cell>
          <cell r="E762" t="str">
            <v>MANTENIMIENTO TECNICOS LTDA</v>
          </cell>
          <cell r="F762" t="str">
            <v>Real Julio</v>
          </cell>
          <cell r="G762">
            <v>2781.45</v>
          </cell>
          <cell r="H762" t="str">
            <v>B000101212</v>
          </cell>
          <cell r="I762" t="str">
            <v>CHITAMENA - ADMIN WP</v>
          </cell>
          <cell r="J762" t="str">
            <v>BI</v>
          </cell>
        </row>
        <row r="763">
          <cell r="A763" t="str">
            <v>CHITAMENA WPF</v>
          </cell>
          <cell r="B763" t="str">
            <v>760049</v>
          </cell>
          <cell r="C763" t="str">
            <v>TECH SERV PERM CONTR</v>
          </cell>
          <cell r="D763" t="str">
            <v>JUN04.TRANSPORTE FLUIDOS Y HERRAMIENTAS</v>
          </cell>
          <cell r="E763" t="str">
            <v>CONSORCIO MOS</v>
          </cell>
          <cell r="F763" t="str">
            <v>Real Julio</v>
          </cell>
          <cell r="G763">
            <v>1532.39</v>
          </cell>
          <cell r="H763" t="str">
            <v>B000101212</v>
          </cell>
          <cell r="I763" t="str">
            <v>CHITAMENA - ADMIN WP</v>
          </cell>
          <cell r="J763" t="str">
            <v>BI</v>
          </cell>
        </row>
        <row r="764">
          <cell r="A764" t="str">
            <v>CHITAMENA WPF</v>
          </cell>
          <cell r="B764" t="str">
            <v>760049</v>
          </cell>
          <cell r="C764" t="str">
            <v>TECH SERV PERM CONTR</v>
          </cell>
          <cell r="D764" t="str">
            <v>JUN04.SERVICIOS DE CATERING MOVILES Y SATELITES</v>
          </cell>
          <cell r="E764" t="str">
            <v>CATERING DE COLOMBIA S.A</v>
          </cell>
          <cell r="F764" t="str">
            <v>Real Julio</v>
          </cell>
          <cell r="G764">
            <v>1630.88</v>
          </cell>
          <cell r="H764" t="str">
            <v>B000101212</v>
          </cell>
          <cell r="I764" t="str">
            <v>CHITAMENA - ADMIN WP</v>
          </cell>
          <cell r="J764" t="str">
            <v>BI</v>
          </cell>
        </row>
        <row r="765">
          <cell r="A765" t="str">
            <v>CHITAMENA WPF</v>
          </cell>
          <cell r="B765" t="str">
            <v>760049</v>
          </cell>
          <cell r="C765" t="str">
            <v>TECH SERV PERM CONTR</v>
          </cell>
          <cell r="D765" t="str">
            <v>JUN04.SERVICIOS DE CATERING MOVILES Y SATELITES</v>
          </cell>
          <cell r="E765" t="str">
            <v>CATERING DE COLOMBIA S.A</v>
          </cell>
          <cell r="F765" t="str">
            <v>Real Agosto</v>
          </cell>
          <cell r="G765">
            <v>-1630.88</v>
          </cell>
          <cell r="H765" t="str">
            <v>B000101212</v>
          </cell>
          <cell r="I765" t="str">
            <v>CHITAMENA - ADMIN WP</v>
          </cell>
          <cell r="J765" t="str">
            <v>BI</v>
          </cell>
        </row>
        <row r="766">
          <cell r="A766" t="str">
            <v>CHITAMENA WPF</v>
          </cell>
          <cell r="B766" t="str">
            <v>760049</v>
          </cell>
          <cell r="C766" t="str">
            <v>TECH SERV PERM CONTR</v>
          </cell>
          <cell r="D766" t="str">
            <v>JUN04.TRANSPORTE FLUIDOS Y HERRAMIENTAS</v>
          </cell>
          <cell r="E766" t="str">
            <v>CONSORCIO MOS</v>
          </cell>
          <cell r="F766" t="str">
            <v>Real Agosto</v>
          </cell>
          <cell r="G766">
            <v>-1532.39</v>
          </cell>
          <cell r="H766" t="str">
            <v>B000101212</v>
          </cell>
          <cell r="I766" t="str">
            <v>CHITAMENA - ADMIN WP</v>
          </cell>
          <cell r="J766" t="str">
            <v>BI</v>
          </cell>
        </row>
        <row r="767">
          <cell r="A767" t="str">
            <v>CHITAMENA WPF</v>
          </cell>
          <cell r="B767" t="str">
            <v>760049</v>
          </cell>
          <cell r="C767" t="str">
            <v>TECH SERV PERM CONTR</v>
          </cell>
          <cell r="D767">
            <v>0</v>
          </cell>
          <cell r="E767" t="str">
            <v>CATERING DE COLOMBIA S.A</v>
          </cell>
          <cell r="F767" t="str">
            <v>Real Agosto</v>
          </cell>
          <cell r="G767">
            <v>1671.19</v>
          </cell>
          <cell r="H767" t="str">
            <v>B000101212</v>
          </cell>
          <cell r="I767" t="str">
            <v>CHITAMENA - ADMIN WP</v>
          </cell>
          <cell r="J767" t="str">
            <v>BI</v>
          </cell>
        </row>
        <row r="768">
          <cell r="A768" t="str">
            <v>CHITAMENA WPF</v>
          </cell>
          <cell r="B768" t="str">
            <v>760049</v>
          </cell>
          <cell r="C768" t="str">
            <v>TECH SERV PERM CONTR</v>
          </cell>
          <cell r="D768">
            <v>0</v>
          </cell>
          <cell r="E768" t="str">
            <v>CATERING DE COLOMBIA S.A</v>
          </cell>
          <cell r="F768" t="str">
            <v>Real Agosto</v>
          </cell>
          <cell r="G768">
            <v>2024.67</v>
          </cell>
          <cell r="H768" t="str">
            <v>B000101212</v>
          </cell>
          <cell r="I768" t="str">
            <v>CHITAMENA - ADMIN WP</v>
          </cell>
          <cell r="J768" t="str">
            <v>BI</v>
          </cell>
        </row>
        <row r="769">
          <cell r="A769" t="str">
            <v>CHITAMENA WPF</v>
          </cell>
          <cell r="B769" t="str">
            <v>760049</v>
          </cell>
          <cell r="C769" t="str">
            <v>TECH SERV PERM CONTR</v>
          </cell>
          <cell r="D769">
            <v>0</v>
          </cell>
          <cell r="E769" t="str">
            <v>MANTENIMIENTO TECNICOS LTDA</v>
          </cell>
          <cell r="F769" t="str">
            <v>Real Agosto</v>
          </cell>
          <cell r="G769">
            <v>2794.49</v>
          </cell>
          <cell r="H769" t="str">
            <v>B000101212</v>
          </cell>
          <cell r="I769" t="str">
            <v>CHITAMENA - ADMIN WP</v>
          </cell>
          <cell r="J769" t="str">
            <v>BI</v>
          </cell>
        </row>
        <row r="770">
          <cell r="A770" t="str">
            <v>CHITAMENA WPF</v>
          </cell>
          <cell r="B770" t="str">
            <v>760049</v>
          </cell>
          <cell r="C770" t="str">
            <v>TECH SERV PERM CONTR</v>
          </cell>
          <cell r="D770" t="str">
            <v>JUN04.TRANSPORTE FLUIDOS Y HERRAMIENTAS</v>
          </cell>
          <cell r="E770" t="str">
            <v>CONSORCIO MOS</v>
          </cell>
          <cell r="F770" t="str">
            <v>Real Agosto</v>
          </cell>
          <cell r="G770">
            <v>1532.39</v>
          </cell>
          <cell r="H770" t="str">
            <v>B000101212</v>
          </cell>
          <cell r="I770" t="str">
            <v>CHITAMENA - ADMIN WP</v>
          </cell>
          <cell r="J770" t="str">
            <v>BI</v>
          </cell>
        </row>
        <row r="771">
          <cell r="A771" t="str">
            <v>CHITAMENA WPF</v>
          </cell>
          <cell r="B771" t="str">
            <v>760049</v>
          </cell>
          <cell r="C771" t="str">
            <v>TECH SERV PERM CONTR</v>
          </cell>
          <cell r="D771" t="str">
            <v>JUN04.SERVICIOS DE CATERING MOVILES Y SATELITES</v>
          </cell>
          <cell r="E771" t="str">
            <v>CATERING DE COLOMBIA S.A</v>
          </cell>
          <cell r="F771" t="str">
            <v>Real Agosto</v>
          </cell>
          <cell r="G771">
            <v>1630.88</v>
          </cell>
          <cell r="H771" t="str">
            <v>B000101212</v>
          </cell>
          <cell r="I771" t="str">
            <v>CHITAMENA - ADMIN WP</v>
          </cell>
          <cell r="J771" t="str">
            <v>BI</v>
          </cell>
        </row>
        <row r="772">
          <cell r="A772" t="str">
            <v>CHITAMENA WPF</v>
          </cell>
          <cell r="B772" t="str">
            <v>760049</v>
          </cell>
          <cell r="C772" t="str">
            <v>TECH SERV PERM CONTR</v>
          </cell>
          <cell r="D772" t="str">
            <v>SERVICIO DE CATERING MOVILES Y SATELITES MAYO/04</v>
          </cell>
          <cell r="E772" t="str">
            <v>CATERING DE COLOMBIA S.A</v>
          </cell>
          <cell r="F772" t="str">
            <v>Real Agosto</v>
          </cell>
          <cell r="G772">
            <v>1827.87</v>
          </cell>
          <cell r="H772" t="str">
            <v>B000101212</v>
          </cell>
          <cell r="I772" t="str">
            <v>CHITAMENA - ADMIN WP</v>
          </cell>
          <cell r="J772" t="str">
            <v>BI</v>
          </cell>
        </row>
        <row r="773">
          <cell r="A773" t="str">
            <v>CHITAMENA WPF</v>
          </cell>
          <cell r="B773" t="str">
            <v>760049</v>
          </cell>
          <cell r="C773" t="str">
            <v>TECH SERV PERM CONTR</v>
          </cell>
          <cell r="D773" t="str">
            <v>91918 367</v>
          </cell>
          <cell r="E773" t="str">
            <v>SALDO MIGRADO A SAP</v>
          </cell>
          <cell r="F773" t="str">
            <v>Acumulado a Junio</v>
          </cell>
          <cell r="G773">
            <v>37863.96</v>
          </cell>
          <cell r="H773" t="str">
            <v>B000101212</v>
          </cell>
          <cell r="I773" t="str">
            <v>CHITAMENA - ADMIN WP</v>
          </cell>
          <cell r="J773" t="str">
            <v>NB</v>
          </cell>
        </row>
        <row r="774">
          <cell r="A774" t="str">
            <v>CHITAMENA WPF</v>
          </cell>
          <cell r="B774" t="str">
            <v>760049</v>
          </cell>
          <cell r="C774" t="str">
            <v>TECH SERV PERM CONTR</v>
          </cell>
          <cell r="F774" t="str">
            <v>WIP Agosto</v>
          </cell>
          <cell r="G774">
            <v>0</v>
          </cell>
        </row>
        <row r="775">
          <cell r="A775" t="str">
            <v>CHITAMENA WPF</v>
          </cell>
          <cell r="B775" t="str">
            <v>900464</v>
          </cell>
          <cell r="C775" t="str">
            <v>CUTBACK ACC SERVICES</v>
          </cell>
          <cell r="D775" t="str">
            <v>926</v>
          </cell>
          <cell r="E775" t="str">
            <v>ALLOC CONVERSION CBK</v>
          </cell>
          <cell r="F775" t="str">
            <v>Real Julio</v>
          </cell>
          <cell r="G775">
            <v>-4015.56</v>
          </cell>
          <cell r="H775" t="str">
            <v>B000101964</v>
          </cell>
          <cell r="I775" t="str">
            <v>BPO WP OPER-CHITAMEN</v>
          </cell>
          <cell r="J775" t="str">
            <v>BI</v>
          </cell>
        </row>
        <row r="776">
          <cell r="A776" t="str">
            <v>CHITAMENA WPF</v>
          </cell>
          <cell r="B776" t="str">
            <v>900464</v>
          </cell>
          <cell r="C776" t="str">
            <v>CUTBACK ACC SERVICES</v>
          </cell>
          <cell r="D776" t="str">
            <v>92695 054</v>
          </cell>
          <cell r="E776" t="str">
            <v>SALDO MIGRADO A SAP</v>
          </cell>
          <cell r="F776" t="str">
            <v>Acumulado a Junio</v>
          </cell>
          <cell r="G776">
            <v>4015.56</v>
          </cell>
          <cell r="H776" t="str">
            <v>B000101964</v>
          </cell>
          <cell r="I776" t="str">
            <v>BPO WP OPER-CHITAMEN</v>
          </cell>
          <cell r="J776" t="str">
            <v>NB</v>
          </cell>
        </row>
        <row r="777">
          <cell r="A777" t="str">
            <v>CHITAMENA WPF</v>
          </cell>
          <cell r="B777" t="str">
            <v>900464</v>
          </cell>
          <cell r="C777" t="str">
            <v>CUTBACK ACC SERVICES</v>
          </cell>
          <cell r="D777" t="str">
            <v>926</v>
          </cell>
          <cell r="E777" t="str">
            <v>ALLOC CONVERSION CBK</v>
          </cell>
          <cell r="F777" t="str">
            <v>Real Julio</v>
          </cell>
          <cell r="G777">
            <v>-4015.56</v>
          </cell>
          <cell r="H777" t="str">
            <v>B000101964</v>
          </cell>
          <cell r="I777" t="str">
            <v>BPO WP OPER-CHITAMEN</v>
          </cell>
          <cell r="J777" t="str">
            <v>NB</v>
          </cell>
        </row>
        <row r="778">
          <cell r="A778" t="str">
            <v>CHITAMENA WPF</v>
          </cell>
          <cell r="B778" t="str">
            <v>900464</v>
          </cell>
          <cell r="C778" t="str">
            <v>CUTBACK ACC SERVICES</v>
          </cell>
          <cell r="D778" t="str">
            <v>926</v>
          </cell>
          <cell r="E778" t="str">
            <v>ALLOC CONVERSION CBK</v>
          </cell>
          <cell r="F778" t="str">
            <v>Real Julio</v>
          </cell>
          <cell r="G778">
            <v>4015.56</v>
          </cell>
          <cell r="H778" t="str">
            <v>B000101964</v>
          </cell>
          <cell r="I778" t="str">
            <v>BPO WP OPER-CHITAMEN</v>
          </cell>
          <cell r="J778" t="str">
            <v>NB</v>
          </cell>
        </row>
        <row r="779">
          <cell r="A779" t="str">
            <v>CHITAMENA WPF</v>
          </cell>
          <cell r="B779" t="str">
            <v>920505</v>
          </cell>
          <cell r="C779" t="str">
            <v>ACCOUNTING SERVICES</v>
          </cell>
          <cell r="D779" t="str">
            <v>BOGIBMCTS BOGOTA IBM ALLOCATION</v>
          </cell>
          <cell r="E779">
            <v>0</v>
          </cell>
          <cell r="F779" t="str">
            <v>Real Julio</v>
          </cell>
          <cell r="G779">
            <v>-1254.55</v>
          </cell>
          <cell r="H779" t="str">
            <v>B000101964</v>
          </cell>
          <cell r="I779" t="str">
            <v>BPO WP OPER-CHITAMEN</v>
          </cell>
          <cell r="J779" t="str">
            <v>BI</v>
          </cell>
        </row>
        <row r="780">
          <cell r="A780" t="str">
            <v>CHITAMENA WPF</v>
          </cell>
          <cell r="B780" t="str">
            <v>920505</v>
          </cell>
          <cell r="C780" t="str">
            <v>ACCOUNTING SERVICES</v>
          </cell>
          <cell r="D780" t="str">
            <v>BOGIBMCTS BOGOTA IBM ALLOCATION</v>
          </cell>
          <cell r="E780">
            <v>0</v>
          </cell>
          <cell r="F780" t="str">
            <v>Real Julio</v>
          </cell>
          <cell r="G780">
            <v>-4015.56</v>
          </cell>
          <cell r="H780" t="str">
            <v>B000101964</v>
          </cell>
          <cell r="I780" t="str">
            <v>BPO WP OPER-CHITAMEN</v>
          </cell>
          <cell r="J780" t="str">
            <v>BI</v>
          </cell>
        </row>
        <row r="781">
          <cell r="A781" t="str">
            <v>CHITAMENA WPF</v>
          </cell>
          <cell r="B781" t="str">
            <v>920505</v>
          </cell>
          <cell r="C781" t="str">
            <v>ACCOUNTING SERVICES</v>
          </cell>
          <cell r="D781" t="str">
            <v>BOGIBMCTS BOGOTA IBM ALLOCATION</v>
          </cell>
          <cell r="E781">
            <v>0</v>
          </cell>
          <cell r="F781" t="str">
            <v>Real Julio</v>
          </cell>
          <cell r="G781">
            <v>1207.98</v>
          </cell>
          <cell r="H781" t="str">
            <v>B000101964</v>
          </cell>
          <cell r="I781" t="str">
            <v>BPO WP OPER-CHITAMEN</v>
          </cell>
          <cell r="J781" t="str">
            <v>BI</v>
          </cell>
        </row>
        <row r="782">
          <cell r="A782" t="str">
            <v>CHITAMENA WPF</v>
          </cell>
          <cell r="B782" t="str">
            <v>920505</v>
          </cell>
          <cell r="C782" t="str">
            <v>ACCOUNTING SERVICES</v>
          </cell>
          <cell r="D782" t="str">
            <v>BOGIBMCTS BOGOTA IBM ALLOCATION</v>
          </cell>
          <cell r="E782">
            <v>0</v>
          </cell>
          <cell r="F782" t="str">
            <v>Real Julio</v>
          </cell>
          <cell r="G782">
            <v>-1207.98</v>
          </cell>
          <cell r="H782" t="str">
            <v>B000101964</v>
          </cell>
          <cell r="I782" t="str">
            <v>BPO WP OPER-CHITAMEN</v>
          </cell>
          <cell r="J782" t="str">
            <v>BI</v>
          </cell>
        </row>
        <row r="783">
          <cell r="A783" t="str">
            <v>CHITAMENA WPF</v>
          </cell>
          <cell r="B783" t="str">
            <v>920505</v>
          </cell>
          <cell r="C783" t="str">
            <v>ACCOUNTING SERVICES</v>
          </cell>
          <cell r="D783" t="str">
            <v>BOGIBMCTS BOGOTA IBM ALLOCATION</v>
          </cell>
          <cell r="E783">
            <v>0</v>
          </cell>
          <cell r="F783" t="str">
            <v>Real Julio</v>
          </cell>
          <cell r="G783">
            <v>1254.55</v>
          </cell>
          <cell r="H783" t="str">
            <v>B000101964</v>
          </cell>
          <cell r="I783" t="str">
            <v>BPO WP OPER-CHITAMEN</v>
          </cell>
          <cell r="J783" t="str">
            <v>BI</v>
          </cell>
        </row>
        <row r="784">
          <cell r="A784" t="str">
            <v>CHITAMENA WPF</v>
          </cell>
          <cell r="B784" t="str">
            <v>920505</v>
          </cell>
          <cell r="C784" t="str">
            <v>ACCOUNTING SERVICES</v>
          </cell>
          <cell r="D784" t="str">
            <v>BOGIBMCTS BOGOTA IBM ALLOCATION</v>
          </cell>
          <cell r="E784">
            <v>0</v>
          </cell>
          <cell r="F784" t="str">
            <v>Real Julio</v>
          </cell>
          <cell r="G784">
            <v>1207.98</v>
          </cell>
          <cell r="H784" t="str">
            <v>B000101964</v>
          </cell>
          <cell r="I784" t="str">
            <v>BPO WP OPER-CHITAMEN</v>
          </cell>
          <cell r="J784" t="str">
            <v>BI</v>
          </cell>
        </row>
        <row r="785">
          <cell r="A785" t="str">
            <v>CHITAMENA WPF</v>
          </cell>
          <cell r="B785" t="str">
            <v>920505</v>
          </cell>
          <cell r="C785" t="str">
            <v>ACCOUNTING SERVICES</v>
          </cell>
          <cell r="D785" t="str">
            <v>BOGIBMCTS BOGOTA IBM ALLOCATION</v>
          </cell>
          <cell r="E785">
            <v>0</v>
          </cell>
          <cell r="F785" t="str">
            <v>Real Julio</v>
          </cell>
          <cell r="G785">
            <v>-1254.55</v>
          </cell>
          <cell r="H785" t="str">
            <v>B000101964</v>
          </cell>
          <cell r="I785" t="str">
            <v>BPO WP OPER-CHITAMEN</v>
          </cell>
          <cell r="J785" t="str">
            <v>BI</v>
          </cell>
        </row>
        <row r="786">
          <cell r="A786" t="str">
            <v>CHITAMENA WPF</v>
          </cell>
          <cell r="B786" t="str">
            <v>920505</v>
          </cell>
          <cell r="C786" t="str">
            <v>ACCOUNTING SERVICES</v>
          </cell>
          <cell r="D786" t="str">
            <v>BOGIBMCTS BOGOTA IBM ALLOCATION</v>
          </cell>
          <cell r="E786">
            <v>0</v>
          </cell>
          <cell r="F786" t="str">
            <v>Real Julio</v>
          </cell>
          <cell r="G786">
            <v>-1207.98</v>
          </cell>
          <cell r="H786" t="str">
            <v>B000101964</v>
          </cell>
          <cell r="I786" t="str">
            <v>BPO WP OPER-CHITAMEN</v>
          </cell>
          <cell r="J786" t="str">
            <v>BI</v>
          </cell>
        </row>
        <row r="787">
          <cell r="A787" t="str">
            <v>CHITAMENA WPF</v>
          </cell>
          <cell r="B787" t="str">
            <v>920505</v>
          </cell>
          <cell r="C787" t="str">
            <v>ACCOUNTING SERVICES</v>
          </cell>
          <cell r="D787" t="str">
            <v>BOGIBMCTS BOGOTA IBM ALLOCATION</v>
          </cell>
          <cell r="E787">
            <v>0</v>
          </cell>
          <cell r="F787" t="str">
            <v>Real Julio</v>
          </cell>
          <cell r="G787">
            <v>1254.55</v>
          </cell>
          <cell r="H787" t="str">
            <v>B000101964</v>
          </cell>
          <cell r="I787" t="str">
            <v>BPO WP OPER-CHITAMEN</v>
          </cell>
          <cell r="J787" t="str">
            <v>BI</v>
          </cell>
        </row>
        <row r="788">
          <cell r="A788" t="str">
            <v>CHITAMENA WPF</v>
          </cell>
          <cell r="B788" t="str">
            <v>920505</v>
          </cell>
          <cell r="C788" t="str">
            <v>ACCOUNTING SERVICES</v>
          </cell>
          <cell r="D788" t="str">
            <v>BOGIBMCTS BOGOTA IBM ALLOCATION</v>
          </cell>
          <cell r="E788">
            <v>0</v>
          </cell>
          <cell r="F788" t="str">
            <v>Real Julio</v>
          </cell>
          <cell r="G788">
            <v>1207.98</v>
          </cell>
          <cell r="H788" t="str">
            <v>B000101964</v>
          </cell>
          <cell r="I788" t="str">
            <v>BPO WP OPER-CHITAMEN</v>
          </cell>
          <cell r="J788" t="str">
            <v>BI</v>
          </cell>
        </row>
        <row r="789">
          <cell r="A789" t="str">
            <v>CHITAMENA WPF</v>
          </cell>
          <cell r="B789" t="str">
            <v>920505</v>
          </cell>
          <cell r="C789" t="str">
            <v>ACCOUNTING SERVICES</v>
          </cell>
          <cell r="D789" t="str">
            <v>BOGIBMCTS BOGOTA IBM ALLOCATION</v>
          </cell>
          <cell r="E789">
            <v>0</v>
          </cell>
          <cell r="F789" t="str">
            <v>Real Julio</v>
          </cell>
          <cell r="G789">
            <v>-1254.55</v>
          </cell>
          <cell r="H789" t="str">
            <v>B000101964</v>
          </cell>
          <cell r="I789" t="str">
            <v>BPO WP OPER-CHITAMEN</v>
          </cell>
          <cell r="J789" t="str">
            <v>BI</v>
          </cell>
        </row>
        <row r="790">
          <cell r="A790" t="str">
            <v>CHITAMENA WPF</v>
          </cell>
          <cell r="B790" t="str">
            <v>920505</v>
          </cell>
          <cell r="C790" t="str">
            <v>ACCOUNTING SERVICES</v>
          </cell>
          <cell r="D790" t="str">
            <v>BOGIBMCTS BOGOTA IBM ALLOCATION</v>
          </cell>
          <cell r="E790">
            <v>0</v>
          </cell>
          <cell r="F790" t="str">
            <v>Real Julio</v>
          </cell>
          <cell r="G790">
            <v>1254.55</v>
          </cell>
          <cell r="H790" t="str">
            <v>B000101964</v>
          </cell>
          <cell r="I790" t="str">
            <v>BPO WP OPER-CHITAMEN</v>
          </cell>
          <cell r="J790" t="str">
            <v>BI</v>
          </cell>
        </row>
        <row r="791">
          <cell r="A791" t="str">
            <v>CHITAMENA WPF</v>
          </cell>
          <cell r="B791" t="str">
            <v>920505</v>
          </cell>
          <cell r="C791" t="str">
            <v>ACCOUNTING SERVICES</v>
          </cell>
          <cell r="D791" t="str">
            <v>BOGIBMCTS BOGOTA IBM ALLOCATION</v>
          </cell>
          <cell r="E791">
            <v>0</v>
          </cell>
          <cell r="F791" t="str">
            <v>Real Julio</v>
          </cell>
          <cell r="G791">
            <v>4015.56</v>
          </cell>
          <cell r="H791" t="str">
            <v>B000101964</v>
          </cell>
          <cell r="I791" t="str">
            <v>BPO WP OPER-CHITAMEN</v>
          </cell>
          <cell r="J791" t="str">
            <v>BI</v>
          </cell>
        </row>
        <row r="792">
          <cell r="A792" t="str">
            <v>CHITAMENA WPF</v>
          </cell>
          <cell r="B792" t="str">
            <v>920505</v>
          </cell>
          <cell r="C792" t="str">
            <v>ACCOUNTING SERVICES</v>
          </cell>
          <cell r="D792" t="str">
            <v>BOGIBMCTS BOGOTA IBM ALLOCATION</v>
          </cell>
          <cell r="E792">
            <v>0</v>
          </cell>
          <cell r="F792" t="str">
            <v>Real Julio</v>
          </cell>
          <cell r="G792">
            <v>-1207.98</v>
          </cell>
          <cell r="H792" t="str">
            <v>B000101964</v>
          </cell>
          <cell r="I792" t="str">
            <v>BPO WP OPER-CHITAMEN</v>
          </cell>
          <cell r="J792" t="str">
            <v>BI</v>
          </cell>
        </row>
        <row r="793">
          <cell r="A793" t="str">
            <v>CHITAMENA WPF</v>
          </cell>
          <cell r="B793" t="str">
            <v>920505</v>
          </cell>
          <cell r="C793" t="str">
            <v>ACCOUNTING SERVICES</v>
          </cell>
          <cell r="D793" t="str">
            <v>BOGIBMCTS BOGOTA IBM ALLOCATION</v>
          </cell>
          <cell r="E793">
            <v>0</v>
          </cell>
          <cell r="F793" t="str">
            <v>Real Julio</v>
          </cell>
          <cell r="G793">
            <v>-1254.55</v>
          </cell>
          <cell r="H793" t="str">
            <v>B000101964</v>
          </cell>
          <cell r="I793" t="str">
            <v>BPO WP OPER-CHITAMEN</v>
          </cell>
          <cell r="J793" t="str">
            <v>BI</v>
          </cell>
        </row>
        <row r="794">
          <cell r="A794" t="str">
            <v>CHITAMENA WPF</v>
          </cell>
          <cell r="B794" t="str">
            <v>920505</v>
          </cell>
          <cell r="C794" t="str">
            <v>ACCOUNTING SERVICES</v>
          </cell>
          <cell r="D794" t="str">
            <v>BOGIBMCTS BOGOTA IBM ALLOCATION</v>
          </cell>
          <cell r="E794">
            <v>0</v>
          </cell>
          <cell r="F794" t="str">
            <v>Real Julio</v>
          </cell>
          <cell r="G794">
            <v>-4015.56</v>
          </cell>
          <cell r="H794" t="str">
            <v>B000101964</v>
          </cell>
          <cell r="I794" t="str">
            <v>BPO WP OPER-CHITAMEN</v>
          </cell>
          <cell r="J794" t="str">
            <v>BI</v>
          </cell>
        </row>
        <row r="795">
          <cell r="A795" t="str">
            <v>CHITAMENA WPF</v>
          </cell>
          <cell r="B795" t="str">
            <v>920505</v>
          </cell>
          <cell r="C795" t="str">
            <v>ACCOUNTING SERVICES</v>
          </cell>
          <cell r="D795" t="str">
            <v>BOGIBMCTS BOGOTA IBM ALLOCATION</v>
          </cell>
          <cell r="E795">
            <v>0</v>
          </cell>
          <cell r="F795" t="str">
            <v>Real Julio</v>
          </cell>
          <cell r="G795">
            <v>1207.98</v>
          </cell>
          <cell r="H795" t="str">
            <v>B000101964</v>
          </cell>
          <cell r="I795" t="str">
            <v>BPO WP OPER-CHITAMEN</v>
          </cell>
          <cell r="J795" t="str">
            <v>BI</v>
          </cell>
        </row>
        <row r="796">
          <cell r="A796" t="str">
            <v>CHITAMENA WPF</v>
          </cell>
          <cell r="B796" t="str">
            <v>920505</v>
          </cell>
          <cell r="C796" t="str">
            <v>ACCOUNTING SERVICES</v>
          </cell>
          <cell r="D796" t="str">
            <v>BOGIBMCTS BOGOTA IBM ALLOCATION</v>
          </cell>
          <cell r="E796">
            <v>0</v>
          </cell>
          <cell r="F796" t="str">
            <v>Real Julio</v>
          </cell>
          <cell r="G796">
            <v>1254.55</v>
          </cell>
          <cell r="H796" t="str">
            <v>B000101964</v>
          </cell>
          <cell r="I796" t="str">
            <v>BPO WP OPER-CHITAMEN</v>
          </cell>
          <cell r="J796" t="str">
            <v>BI</v>
          </cell>
        </row>
        <row r="797">
          <cell r="A797" t="str">
            <v>CHITAMENA WPF</v>
          </cell>
          <cell r="B797" t="str">
            <v>920505</v>
          </cell>
          <cell r="C797" t="str">
            <v>ACCOUNTING SERVICES</v>
          </cell>
          <cell r="D797" t="str">
            <v>BOGIBMCTS BOGOTA IBM ALLOCATION</v>
          </cell>
          <cell r="E797">
            <v>0</v>
          </cell>
          <cell r="F797" t="str">
            <v>Real Julio</v>
          </cell>
          <cell r="G797">
            <v>4015.56</v>
          </cell>
          <cell r="H797" t="str">
            <v>B000101964</v>
          </cell>
          <cell r="I797" t="str">
            <v>BPO WP OPER-CHITAMEN</v>
          </cell>
          <cell r="J797" t="str">
            <v>BI</v>
          </cell>
        </row>
        <row r="798">
          <cell r="A798" t="str">
            <v>CHITAMENA WPF</v>
          </cell>
          <cell r="B798" t="str">
            <v>920505</v>
          </cell>
          <cell r="C798" t="str">
            <v>ACCOUNTING SERVICES</v>
          </cell>
          <cell r="D798" t="str">
            <v>BOGIBMCTS BOGOTA IBM ALLOCATION</v>
          </cell>
          <cell r="E798">
            <v>0</v>
          </cell>
          <cell r="F798" t="str">
            <v>Real Julio</v>
          </cell>
          <cell r="G798">
            <v>-1207.98</v>
          </cell>
          <cell r="H798" t="str">
            <v>B000101964</v>
          </cell>
          <cell r="I798" t="str">
            <v>BPO WP OPER-CHITAMEN</v>
          </cell>
          <cell r="J798" t="str">
            <v>BI</v>
          </cell>
        </row>
        <row r="799">
          <cell r="A799" t="str">
            <v>CHITAMENA WPF</v>
          </cell>
          <cell r="B799" t="str">
            <v>920505</v>
          </cell>
          <cell r="C799" t="str">
            <v>ACCOUNTING SERVICES</v>
          </cell>
          <cell r="D799" t="str">
            <v>BOGIBMCTS BOGOTA IBM ALLOCATION</v>
          </cell>
          <cell r="E799">
            <v>0</v>
          </cell>
          <cell r="F799" t="str">
            <v>Real Julio</v>
          </cell>
          <cell r="G799">
            <v>-1254.55</v>
          </cell>
          <cell r="H799" t="str">
            <v>B000101964</v>
          </cell>
          <cell r="I799" t="str">
            <v>BPO WP OPER-CHITAMEN</v>
          </cell>
          <cell r="J799" t="str">
            <v>BI</v>
          </cell>
        </row>
        <row r="800">
          <cell r="A800" t="str">
            <v>CHITAMENA WPF</v>
          </cell>
          <cell r="B800" t="str">
            <v>920505</v>
          </cell>
          <cell r="C800" t="str">
            <v>ACCOUNTING SERVICES</v>
          </cell>
          <cell r="D800" t="str">
            <v>BOGIBMCTS BOGOTA IBM ALLOCATION</v>
          </cell>
          <cell r="E800">
            <v>0</v>
          </cell>
          <cell r="F800" t="str">
            <v>Real Julio</v>
          </cell>
          <cell r="G800">
            <v>-4015.56</v>
          </cell>
          <cell r="H800" t="str">
            <v>B000101964</v>
          </cell>
          <cell r="I800" t="str">
            <v>BPO WP OPER-CHITAMEN</v>
          </cell>
          <cell r="J800" t="str">
            <v>BI</v>
          </cell>
        </row>
        <row r="801">
          <cell r="A801" t="str">
            <v>CHITAMENA WPF</v>
          </cell>
          <cell r="B801" t="str">
            <v>920505</v>
          </cell>
          <cell r="C801" t="str">
            <v>ACCOUNTING SERVICES</v>
          </cell>
          <cell r="D801" t="str">
            <v>BOGIBMCTS BOGOTA IBM ALLOCATION</v>
          </cell>
          <cell r="E801">
            <v>0</v>
          </cell>
          <cell r="F801" t="str">
            <v>Real Julio</v>
          </cell>
          <cell r="G801">
            <v>1207.98</v>
          </cell>
          <cell r="H801" t="str">
            <v>B000101964</v>
          </cell>
          <cell r="I801" t="str">
            <v>BPO WP OPER-CHITAMEN</v>
          </cell>
          <cell r="J801" t="str">
            <v>BI</v>
          </cell>
        </row>
        <row r="802">
          <cell r="A802" t="str">
            <v>CHITAMENA WPF</v>
          </cell>
          <cell r="B802" t="str">
            <v>920505</v>
          </cell>
          <cell r="C802" t="str">
            <v>ACCOUNTING SERVICES</v>
          </cell>
          <cell r="D802" t="str">
            <v>BOGIBMCTS BOGOTA IBM ALLOCATION</v>
          </cell>
          <cell r="E802">
            <v>0</v>
          </cell>
          <cell r="F802" t="str">
            <v>Real Julio</v>
          </cell>
          <cell r="G802">
            <v>1254.55</v>
          </cell>
          <cell r="H802" t="str">
            <v>B000101964</v>
          </cell>
          <cell r="I802" t="str">
            <v>BPO WP OPER-CHITAMEN</v>
          </cell>
          <cell r="J802" t="str">
            <v>BI</v>
          </cell>
        </row>
        <row r="803">
          <cell r="A803" t="str">
            <v>CHITAMENA WPF</v>
          </cell>
          <cell r="B803" t="str">
            <v>920505</v>
          </cell>
          <cell r="C803" t="str">
            <v>ACCOUNTING SERVICES</v>
          </cell>
          <cell r="D803" t="str">
            <v>BOGIBMCTS BOGOTA IBM ALLOCATION</v>
          </cell>
          <cell r="E803">
            <v>0</v>
          </cell>
          <cell r="F803" t="str">
            <v>Real Julio</v>
          </cell>
          <cell r="G803">
            <v>4015.56</v>
          </cell>
          <cell r="H803" t="str">
            <v>B000101964</v>
          </cell>
          <cell r="I803" t="str">
            <v>BPO WP OPER-CHITAMEN</v>
          </cell>
          <cell r="J803" t="str">
            <v>BI</v>
          </cell>
        </row>
        <row r="804">
          <cell r="A804" t="str">
            <v>CHITAMENA WPF</v>
          </cell>
          <cell r="B804" t="str">
            <v>920505</v>
          </cell>
          <cell r="C804" t="str">
            <v>ACCOUNTING SERVICES</v>
          </cell>
          <cell r="D804" t="str">
            <v>BOGIBMCTS BOGOTA IBM ALLOCATION</v>
          </cell>
          <cell r="E804">
            <v>0</v>
          </cell>
          <cell r="F804" t="str">
            <v>Real Julio</v>
          </cell>
          <cell r="G804">
            <v>-1207.98</v>
          </cell>
          <cell r="H804" t="str">
            <v>B000101964</v>
          </cell>
          <cell r="I804" t="str">
            <v>BPO WP OPER-CHITAMEN</v>
          </cell>
          <cell r="J804" t="str">
            <v>BI</v>
          </cell>
        </row>
        <row r="805">
          <cell r="A805" t="str">
            <v>CHITAMENA WPF</v>
          </cell>
          <cell r="B805" t="str">
            <v>920505</v>
          </cell>
          <cell r="C805" t="str">
            <v>ACCOUNTING SERVICES</v>
          </cell>
          <cell r="D805" t="str">
            <v>BOGIBMCTS BOGOTA IBM ALLOCATION</v>
          </cell>
          <cell r="E805">
            <v>0</v>
          </cell>
          <cell r="F805" t="str">
            <v>Real Julio</v>
          </cell>
          <cell r="G805">
            <v>-1254.55</v>
          </cell>
          <cell r="H805" t="str">
            <v>B000101964</v>
          </cell>
          <cell r="I805" t="str">
            <v>BPO WP OPER-CHITAMEN</v>
          </cell>
          <cell r="J805" t="str">
            <v>BI</v>
          </cell>
        </row>
        <row r="806">
          <cell r="A806" t="str">
            <v>CHITAMENA WPF</v>
          </cell>
          <cell r="B806" t="str">
            <v>920505</v>
          </cell>
          <cell r="C806" t="str">
            <v>ACCOUNTING SERVICES</v>
          </cell>
          <cell r="D806" t="str">
            <v>BOGIBMCTS BOGOTA IBM ALLOCATION</v>
          </cell>
          <cell r="E806">
            <v>0</v>
          </cell>
          <cell r="F806" t="str">
            <v>Real Julio</v>
          </cell>
          <cell r="G806">
            <v>-4015.56</v>
          </cell>
          <cell r="H806" t="str">
            <v>B000101964</v>
          </cell>
          <cell r="I806" t="str">
            <v>BPO WP OPER-CHITAMEN</v>
          </cell>
          <cell r="J806" t="str">
            <v>BI</v>
          </cell>
        </row>
        <row r="807">
          <cell r="A807" t="str">
            <v>CHITAMENA WPF</v>
          </cell>
          <cell r="B807" t="str">
            <v>920505</v>
          </cell>
          <cell r="C807" t="str">
            <v>ACCOUNTING SERVICES</v>
          </cell>
          <cell r="D807" t="str">
            <v>BOGIBMCTS BOGOTA IBM ALLOCATION</v>
          </cell>
          <cell r="E807">
            <v>0</v>
          </cell>
          <cell r="F807" t="str">
            <v>Real Julio</v>
          </cell>
          <cell r="G807">
            <v>1207.98</v>
          </cell>
          <cell r="H807" t="str">
            <v>B000101964</v>
          </cell>
          <cell r="I807" t="str">
            <v>BPO WP OPER-CHITAMEN</v>
          </cell>
          <cell r="J807" t="str">
            <v>BI</v>
          </cell>
        </row>
        <row r="808">
          <cell r="A808" t="str">
            <v>CHITAMENA WPF</v>
          </cell>
          <cell r="B808" t="str">
            <v>920505</v>
          </cell>
          <cell r="C808" t="str">
            <v>ACCOUNTING SERVICES</v>
          </cell>
          <cell r="D808" t="str">
            <v>BOGIBMCTS BOGOTA IBM ALLOCATION</v>
          </cell>
          <cell r="E808">
            <v>0</v>
          </cell>
          <cell r="F808" t="str">
            <v>Real Julio</v>
          </cell>
          <cell r="G808">
            <v>1254.55</v>
          </cell>
          <cell r="H808" t="str">
            <v>B000101964</v>
          </cell>
          <cell r="I808" t="str">
            <v>BPO WP OPER-CHITAMEN</v>
          </cell>
          <cell r="J808" t="str">
            <v>BI</v>
          </cell>
        </row>
        <row r="809">
          <cell r="A809" t="str">
            <v>CHITAMENA WPF</v>
          </cell>
          <cell r="B809" t="str">
            <v>920505</v>
          </cell>
          <cell r="C809" t="str">
            <v>ACCOUNTING SERVICES</v>
          </cell>
          <cell r="D809" t="str">
            <v>BOGIBMCTS BOGOTA IBM ALLOCATION</v>
          </cell>
          <cell r="E809">
            <v>0</v>
          </cell>
          <cell r="F809" t="str">
            <v>Real Julio</v>
          </cell>
          <cell r="G809">
            <v>4015.56</v>
          </cell>
          <cell r="H809" t="str">
            <v>B000101964</v>
          </cell>
          <cell r="I809" t="str">
            <v>BPO WP OPER-CHITAMEN</v>
          </cell>
          <cell r="J809" t="str">
            <v>BI</v>
          </cell>
        </row>
        <row r="810">
          <cell r="A810" t="str">
            <v>CHITAMENA WPF</v>
          </cell>
          <cell r="B810" t="str">
            <v>920505</v>
          </cell>
          <cell r="C810" t="str">
            <v>ACCOUNTING SERVICES</v>
          </cell>
          <cell r="D810" t="str">
            <v>BOGIBMCTS BOGOTA IBM ALLOCATION</v>
          </cell>
          <cell r="E810">
            <v>0</v>
          </cell>
          <cell r="F810" t="str">
            <v>Real Julio</v>
          </cell>
          <cell r="G810">
            <v>-1207.98</v>
          </cell>
          <cell r="H810" t="str">
            <v>B000101964</v>
          </cell>
          <cell r="I810" t="str">
            <v>BPO WP OPER-CHITAMEN</v>
          </cell>
          <cell r="J810" t="str">
            <v>BI</v>
          </cell>
        </row>
        <row r="811">
          <cell r="A811" t="str">
            <v>CHITAMENA WPF</v>
          </cell>
          <cell r="B811" t="str">
            <v>920505</v>
          </cell>
          <cell r="C811" t="str">
            <v>ACCOUNTING SERVICES</v>
          </cell>
          <cell r="D811" t="str">
            <v>BOGIBMCTS BOGOTA IBM ALLOCATION</v>
          </cell>
          <cell r="E811">
            <v>0</v>
          </cell>
          <cell r="F811" t="str">
            <v>Real Julio</v>
          </cell>
          <cell r="G811">
            <v>1254.55</v>
          </cell>
          <cell r="H811" t="str">
            <v>B000101964</v>
          </cell>
          <cell r="I811" t="str">
            <v>BPO WP OPER-CHITAMEN</v>
          </cell>
          <cell r="J811" t="str">
            <v>BI</v>
          </cell>
        </row>
        <row r="812">
          <cell r="A812" t="str">
            <v>CHITAMENA WPF</v>
          </cell>
          <cell r="B812" t="str">
            <v>920505</v>
          </cell>
          <cell r="C812" t="str">
            <v>ACCOUNTING SERVICES</v>
          </cell>
          <cell r="D812" t="str">
            <v>BOGIBMCTS BOGOTA IBM ALLOCATION</v>
          </cell>
          <cell r="E812">
            <v>0</v>
          </cell>
          <cell r="F812" t="str">
            <v>Real Julio</v>
          </cell>
          <cell r="G812">
            <v>4015.56</v>
          </cell>
          <cell r="H812" t="str">
            <v>B000101964</v>
          </cell>
          <cell r="I812" t="str">
            <v>BPO WP OPER-CHITAMEN</v>
          </cell>
          <cell r="J812" t="str">
            <v>BI</v>
          </cell>
        </row>
        <row r="813">
          <cell r="A813" t="str">
            <v>CHITAMENA WPF</v>
          </cell>
          <cell r="B813" t="str">
            <v>920505</v>
          </cell>
          <cell r="C813" t="str">
            <v>ACCOUNTING SERVICES</v>
          </cell>
          <cell r="D813" t="str">
            <v>BOGIBMCTS BOGOTA IBM ALLOCATION</v>
          </cell>
          <cell r="E813">
            <v>0</v>
          </cell>
          <cell r="F813" t="str">
            <v>Real Julio</v>
          </cell>
          <cell r="G813">
            <v>-1207.98</v>
          </cell>
          <cell r="H813" t="str">
            <v>B000101964</v>
          </cell>
          <cell r="I813" t="str">
            <v>BPO WP OPER-CHITAMEN</v>
          </cell>
          <cell r="J813" t="str">
            <v>BI</v>
          </cell>
        </row>
        <row r="814">
          <cell r="A814" t="str">
            <v>CHITAMENA WPF</v>
          </cell>
          <cell r="B814" t="str">
            <v>920505</v>
          </cell>
          <cell r="C814" t="str">
            <v>ACCOUNTING SERVICES</v>
          </cell>
          <cell r="D814" t="str">
            <v>BOGIBMCTS BOGOTA IBM ALLOCATION</v>
          </cell>
          <cell r="E814">
            <v>0</v>
          </cell>
          <cell r="F814" t="str">
            <v>Real Julio</v>
          </cell>
          <cell r="G814">
            <v>-1254.55</v>
          </cell>
          <cell r="H814" t="str">
            <v>B000101964</v>
          </cell>
          <cell r="I814" t="str">
            <v>BPO WP OPER-CHITAMEN</v>
          </cell>
          <cell r="J814" t="str">
            <v>BI</v>
          </cell>
        </row>
        <row r="815">
          <cell r="A815" t="str">
            <v>CHITAMENA WPF</v>
          </cell>
          <cell r="B815" t="str">
            <v>920505</v>
          </cell>
          <cell r="C815" t="str">
            <v>ACCOUNTING SERVICES</v>
          </cell>
          <cell r="D815" t="str">
            <v>BOGIBMCTS BOGOTA IBM ALLOCATION</v>
          </cell>
          <cell r="E815">
            <v>0</v>
          </cell>
          <cell r="F815" t="str">
            <v>Real Julio</v>
          </cell>
          <cell r="G815">
            <v>-4015.56</v>
          </cell>
          <cell r="H815" t="str">
            <v>B000101964</v>
          </cell>
          <cell r="I815" t="str">
            <v>BPO WP OPER-CHITAMEN</v>
          </cell>
          <cell r="J815" t="str">
            <v>BI</v>
          </cell>
        </row>
        <row r="816">
          <cell r="A816" t="str">
            <v>CHITAMENA WPF</v>
          </cell>
          <cell r="B816" t="str">
            <v>920505</v>
          </cell>
          <cell r="C816" t="str">
            <v>ACCOUNTING SERVICES</v>
          </cell>
          <cell r="D816" t="str">
            <v>BOGIBMCTS BOGOTA IBM ALLOCATION</v>
          </cell>
          <cell r="E816">
            <v>0</v>
          </cell>
          <cell r="F816" t="str">
            <v>Real Julio</v>
          </cell>
          <cell r="G816">
            <v>1207.98</v>
          </cell>
          <cell r="H816" t="str">
            <v>B000101964</v>
          </cell>
          <cell r="I816" t="str">
            <v>BPO WP OPER-CHITAMEN</v>
          </cell>
          <cell r="J816" t="str">
            <v>BI</v>
          </cell>
        </row>
        <row r="817">
          <cell r="A817" t="str">
            <v>CHITAMENA WPF</v>
          </cell>
          <cell r="B817" t="str">
            <v>920505</v>
          </cell>
          <cell r="C817" t="str">
            <v>ACCOUNTING SERVICES</v>
          </cell>
          <cell r="D817" t="str">
            <v>BOGIBMCTS BOGOTA IBM ALLOCATION</v>
          </cell>
          <cell r="E817">
            <v>0</v>
          </cell>
          <cell r="F817" t="str">
            <v>Real Julio</v>
          </cell>
          <cell r="G817">
            <v>1254.55</v>
          </cell>
          <cell r="H817" t="str">
            <v>B000101964</v>
          </cell>
          <cell r="I817" t="str">
            <v>BPO WP OPER-CHITAMEN</v>
          </cell>
          <cell r="J817" t="str">
            <v>BI</v>
          </cell>
        </row>
        <row r="818">
          <cell r="A818" t="str">
            <v>CHITAMENA WPF</v>
          </cell>
          <cell r="B818" t="str">
            <v>920505</v>
          </cell>
          <cell r="C818" t="str">
            <v>ACCOUNTING SERVICES</v>
          </cell>
          <cell r="D818" t="str">
            <v>BOGIBMCTS BOGOTA IBM ALLOCATION</v>
          </cell>
          <cell r="E818">
            <v>0</v>
          </cell>
          <cell r="F818" t="str">
            <v>Real Julio</v>
          </cell>
          <cell r="G818">
            <v>4015.56</v>
          </cell>
          <cell r="H818" t="str">
            <v>B000101964</v>
          </cell>
          <cell r="I818" t="str">
            <v>BPO WP OPER-CHITAMEN</v>
          </cell>
          <cell r="J818" t="str">
            <v>BI</v>
          </cell>
        </row>
        <row r="819">
          <cell r="A819" t="str">
            <v>CHITAMENA WPF</v>
          </cell>
          <cell r="B819" t="str">
            <v>920505</v>
          </cell>
          <cell r="C819" t="str">
            <v>ACCOUNTING SERVICES</v>
          </cell>
          <cell r="D819" t="str">
            <v>BOGIBMCTS BOGOTA IBM ALLOCATION</v>
          </cell>
          <cell r="E819">
            <v>0</v>
          </cell>
          <cell r="F819" t="str">
            <v>Real Julio</v>
          </cell>
          <cell r="G819">
            <v>-1207.98</v>
          </cell>
          <cell r="H819" t="str">
            <v>B000101964</v>
          </cell>
          <cell r="I819" t="str">
            <v>BPO WP OPER-CHITAMEN</v>
          </cell>
          <cell r="J819" t="str">
            <v>BI</v>
          </cell>
        </row>
        <row r="820">
          <cell r="A820" t="str">
            <v>CHITAMENA WPF</v>
          </cell>
          <cell r="B820" t="str">
            <v>920505</v>
          </cell>
          <cell r="C820" t="str">
            <v>ACCOUNTING SERVICES</v>
          </cell>
          <cell r="D820" t="str">
            <v>BOGIBMCTS BOGOTA IBM ALLOCATION</v>
          </cell>
          <cell r="E820">
            <v>0</v>
          </cell>
          <cell r="F820" t="str">
            <v>Real Julio</v>
          </cell>
          <cell r="G820">
            <v>-721.1</v>
          </cell>
          <cell r="H820" t="str">
            <v>B000101964</v>
          </cell>
          <cell r="I820" t="str">
            <v>BPO WP OPER-CHITAMEN</v>
          </cell>
          <cell r="J820" t="str">
            <v>BI</v>
          </cell>
        </row>
        <row r="821">
          <cell r="A821" t="str">
            <v>CHITAMENA WPF</v>
          </cell>
          <cell r="B821" t="str">
            <v>920505</v>
          </cell>
          <cell r="C821" t="str">
            <v>ACCOUNTING SERVICES</v>
          </cell>
          <cell r="D821" t="str">
            <v>BOGIBMCTS BOGOTA IBM ALLOCATION</v>
          </cell>
          <cell r="E821">
            <v>0</v>
          </cell>
          <cell r="F821" t="str">
            <v>Real Julio</v>
          </cell>
          <cell r="G821">
            <v>721.1</v>
          </cell>
          <cell r="H821" t="str">
            <v>B000101964</v>
          </cell>
          <cell r="I821" t="str">
            <v>BPO WP OPER-CHITAMEN</v>
          </cell>
          <cell r="J821" t="str">
            <v>BI</v>
          </cell>
        </row>
        <row r="822">
          <cell r="A822" t="str">
            <v>CHITAMENA WPF</v>
          </cell>
          <cell r="B822" t="str">
            <v>920505</v>
          </cell>
          <cell r="C822" t="str">
            <v>ACCOUNTING SERVICES</v>
          </cell>
          <cell r="D822" t="str">
            <v>BOGIBMCTS BOGOTA IBM ALLOCATION</v>
          </cell>
          <cell r="E822">
            <v>0</v>
          </cell>
          <cell r="F822" t="str">
            <v>Real Julio</v>
          </cell>
          <cell r="G822">
            <v>-721.1</v>
          </cell>
          <cell r="H822" t="str">
            <v>B000101964</v>
          </cell>
          <cell r="I822" t="str">
            <v>BPO WP OPER-CHITAMEN</v>
          </cell>
          <cell r="J822" t="str">
            <v>BI</v>
          </cell>
        </row>
        <row r="823">
          <cell r="A823" t="str">
            <v>CHITAMENA WPF</v>
          </cell>
          <cell r="B823" t="str">
            <v>920505</v>
          </cell>
          <cell r="C823" t="str">
            <v>ACCOUNTING SERVICES</v>
          </cell>
          <cell r="D823" t="str">
            <v>BOGIBMCTS BOGOTA IBM ALLOCATION</v>
          </cell>
          <cell r="E823">
            <v>0</v>
          </cell>
          <cell r="F823" t="str">
            <v>Real Julio</v>
          </cell>
          <cell r="G823">
            <v>721.1</v>
          </cell>
          <cell r="H823" t="str">
            <v>B000101964</v>
          </cell>
          <cell r="I823" t="str">
            <v>BPO WP OPER-CHITAMEN</v>
          </cell>
          <cell r="J823" t="str">
            <v>BI</v>
          </cell>
        </row>
        <row r="824">
          <cell r="A824" t="str">
            <v>CHITAMENA WPF</v>
          </cell>
          <cell r="B824" t="str">
            <v>920505</v>
          </cell>
          <cell r="C824" t="str">
            <v>ACCOUNTING SERVICES</v>
          </cell>
          <cell r="D824" t="str">
            <v>BOGIBMCTS BOGOTA IBM ALLOCATION</v>
          </cell>
          <cell r="E824">
            <v>0</v>
          </cell>
          <cell r="F824" t="str">
            <v>Real Julio</v>
          </cell>
          <cell r="G824">
            <v>-721.1</v>
          </cell>
          <cell r="H824" t="str">
            <v>B000101964</v>
          </cell>
          <cell r="I824" t="str">
            <v>BPO WP OPER-CHITAMEN</v>
          </cell>
          <cell r="J824" t="str">
            <v>BI</v>
          </cell>
        </row>
        <row r="825">
          <cell r="A825" t="str">
            <v>CHITAMENA WPF</v>
          </cell>
          <cell r="B825" t="str">
            <v>920505</v>
          </cell>
          <cell r="C825" t="str">
            <v>ACCOUNTING SERVICES</v>
          </cell>
          <cell r="D825" t="str">
            <v>BOGIBMCTS BOGOTA IBM ALLOCATION</v>
          </cell>
          <cell r="E825">
            <v>0</v>
          </cell>
          <cell r="F825" t="str">
            <v>Real Julio</v>
          </cell>
          <cell r="G825">
            <v>721.1</v>
          </cell>
          <cell r="H825" t="str">
            <v>B000101964</v>
          </cell>
          <cell r="I825" t="str">
            <v>BPO WP OPER-CHITAMEN</v>
          </cell>
          <cell r="J825" t="str">
            <v>BI</v>
          </cell>
        </row>
        <row r="826">
          <cell r="A826" t="str">
            <v>CHITAMENA WPF</v>
          </cell>
          <cell r="B826" t="str">
            <v>920505</v>
          </cell>
          <cell r="C826" t="str">
            <v>ACCOUNTING SERVICES</v>
          </cell>
          <cell r="D826" t="str">
            <v>BOGIBMCTS BOGOTA IBM ALLOCATION</v>
          </cell>
          <cell r="E826">
            <v>0</v>
          </cell>
          <cell r="F826" t="str">
            <v>Real Julio</v>
          </cell>
          <cell r="G826">
            <v>-721.1</v>
          </cell>
          <cell r="H826" t="str">
            <v>B000101964</v>
          </cell>
          <cell r="I826" t="str">
            <v>BPO WP OPER-CHITAMEN</v>
          </cell>
          <cell r="J826" t="str">
            <v>BI</v>
          </cell>
        </row>
        <row r="827">
          <cell r="A827" t="str">
            <v>CHITAMENA WPF</v>
          </cell>
          <cell r="B827" t="str">
            <v>920505</v>
          </cell>
          <cell r="C827" t="str">
            <v>ACCOUNTING SERVICES</v>
          </cell>
          <cell r="D827" t="str">
            <v>BOGIBMCTS BOGOTA IBM ALLOCATION</v>
          </cell>
          <cell r="E827">
            <v>0</v>
          </cell>
          <cell r="F827" t="str">
            <v>Real Julio</v>
          </cell>
          <cell r="G827">
            <v>721.1</v>
          </cell>
          <cell r="H827" t="str">
            <v>B000101964</v>
          </cell>
          <cell r="I827" t="str">
            <v>BPO WP OPER-CHITAMEN</v>
          </cell>
          <cell r="J827" t="str">
            <v>BI</v>
          </cell>
        </row>
        <row r="828">
          <cell r="A828" t="str">
            <v>CHITAMENA WPF</v>
          </cell>
          <cell r="B828" t="str">
            <v>920505</v>
          </cell>
          <cell r="C828" t="str">
            <v>ACCOUNTING SERVICES</v>
          </cell>
          <cell r="D828" t="str">
            <v>BOGIBMCTS BOGOTA IBM ALLOCATION</v>
          </cell>
          <cell r="E828">
            <v>0</v>
          </cell>
          <cell r="F828" t="str">
            <v>Real Julio</v>
          </cell>
          <cell r="G828">
            <v>-721.1</v>
          </cell>
          <cell r="H828" t="str">
            <v>B000101964</v>
          </cell>
          <cell r="I828" t="str">
            <v>BPO WP OPER-CHITAMEN</v>
          </cell>
          <cell r="J828" t="str">
            <v>BI</v>
          </cell>
        </row>
        <row r="829">
          <cell r="A829" t="str">
            <v>CHITAMENA WPF</v>
          </cell>
          <cell r="B829" t="str">
            <v>920505</v>
          </cell>
          <cell r="C829" t="str">
            <v>ACCOUNTING SERVICES</v>
          </cell>
          <cell r="D829" t="str">
            <v>BOGIBMCTS BOGOTA IBM ALLOCATION</v>
          </cell>
          <cell r="E829">
            <v>0</v>
          </cell>
          <cell r="F829" t="str">
            <v>Real Julio</v>
          </cell>
          <cell r="G829">
            <v>721.1</v>
          </cell>
          <cell r="H829" t="str">
            <v>B000101964</v>
          </cell>
          <cell r="I829" t="str">
            <v>BPO WP OPER-CHITAMEN</v>
          </cell>
          <cell r="J829" t="str">
            <v>BI</v>
          </cell>
        </row>
        <row r="830">
          <cell r="A830" t="str">
            <v>CHITAMENA WPF</v>
          </cell>
          <cell r="B830" t="str">
            <v>920505</v>
          </cell>
          <cell r="C830" t="str">
            <v>ACCOUNTING SERVICES</v>
          </cell>
          <cell r="D830" t="str">
            <v>BOGIBMCTS BOGOTA IBM ALLOCATION</v>
          </cell>
          <cell r="E830">
            <v>0</v>
          </cell>
          <cell r="F830" t="str">
            <v>Real Julio</v>
          </cell>
          <cell r="G830">
            <v>-721.1</v>
          </cell>
          <cell r="H830" t="str">
            <v>B000101964</v>
          </cell>
          <cell r="I830" t="str">
            <v>BPO WP OPER-CHITAMEN</v>
          </cell>
          <cell r="J830" t="str">
            <v>BI</v>
          </cell>
        </row>
        <row r="831">
          <cell r="A831" t="str">
            <v>CHITAMENA WPF</v>
          </cell>
          <cell r="B831" t="str">
            <v>920505</v>
          </cell>
          <cell r="C831" t="str">
            <v>ACCOUNTING SERVICES</v>
          </cell>
          <cell r="D831" t="str">
            <v>BOGIBMCTS BOGOTA IBM ALLOCATION</v>
          </cell>
          <cell r="E831">
            <v>0</v>
          </cell>
          <cell r="F831" t="str">
            <v>Real Julio</v>
          </cell>
          <cell r="G831">
            <v>721.1</v>
          </cell>
          <cell r="H831" t="str">
            <v>B000101964</v>
          </cell>
          <cell r="I831" t="str">
            <v>BPO WP OPER-CHITAMEN</v>
          </cell>
          <cell r="J831" t="str">
            <v>BI</v>
          </cell>
        </row>
        <row r="832">
          <cell r="A832" t="str">
            <v>CHITAMENA WPF</v>
          </cell>
          <cell r="B832" t="str">
            <v>920505</v>
          </cell>
          <cell r="C832" t="str">
            <v>ACCOUNTING SERVICES</v>
          </cell>
          <cell r="D832" t="str">
            <v>BOGIBMCTS BOGOTA IBM ALLOCATION</v>
          </cell>
          <cell r="E832">
            <v>0</v>
          </cell>
          <cell r="F832" t="str">
            <v>Real Julio</v>
          </cell>
          <cell r="G832">
            <v>721.1</v>
          </cell>
          <cell r="H832" t="str">
            <v>B000101964</v>
          </cell>
          <cell r="I832" t="str">
            <v>BPO WP OPER-CHITAMEN</v>
          </cell>
          <cell r="J832" t="str">
            <v>BI</v>
          </cell>
        </row>
        <row r="833">
          <cell r="A833" t="str">
            <v>CHITAMENA WPF</v>
          </cell>
          <cell r="B833" t="str">
            <v>920505</v>
          </cell>
          <cell r="C833" t="str">
            <v>ACCOUNTING SERVICES</v>
          </cell>
          <cell r="D833" t="str">
            <v>BOGIBMCTS BOGOTA IBM ALLOCATION</v>
          </cell>
          <cell r="E833">
            <v>0</v>
          </cell>
          <cell r="F833" t="str">
            <v>Real Julio</v>
          </cell>
          <cell r="G833">
            <v>-721.1</v>
          </cell>
          <cell r="H833" t="str">
            <v>B000101964</v>
          </cell>
          <cell r="I833" t="str">
            <v>BPO WP OPER-CHITAMEN</v>
          </cell>
          <cell r="J833" t="str">
            <v>BI</v>
          </cell>
        </row>
        <row r="834">
          <cell r="A834" t="str">
            <v>CHITAMENA WPF</v>
          </cell>
          <cell r="B834" t="str">
            <v>920505</v>
          </cell>
          <cell r="C834" t="str">
            <v>ACCOUNTING SERVICES</v>
          </cell>
          <cell r="D834" t="str">
            <v>BOGIBMCTS BOGOTA IBM ALLOCATION</v>
          </cell>
          <cell r="E834">
            <v>0</v>
          </cell>
          <cell r="F834" t="str">
            <v>Real Julio</v>
          </cell>
          <cell r="G834">
            <v>721.1</v>
          </cell>
          <cell r="H834" t="str">
            <v>B000101964</v>
          </cell>
          <cell r="I834" t="str">
            <v>BPO WP OPER-CHITAMEN</v>
          </cell>
          <cell r="J834" t="str">
            <v>BI</v>
          </cell>
        </row>
        <row r="835">
          <cell r="A835" t="str">
            <v>CHITAMENA WPF</v>
          </cell>
          <cell r="B835" t="str">
            <v>920505</v>
          </cell>
          <cell r="C835" t="str">
            <v>ACCOUNTING SERVICES</v>
          </cell>
          <cell r="D835" t="str">
            <v>BOGIBMCTS BOGOTA IBM ALLOCATION</v>
          </cell>
          <cell r="E835">
            <v>0</v>
          </cell>
          <cell r="F835" t="str">
            <v>Real Agosto</v>
          </cell>
          <cell r="G835">
            <v>-1254.55</v>
          </cell>
          <cell r="H835" t="str">
            <v>B000101964</v>
          </cell>
          <cell r="I835" t="str">
            <v>BPO WP OPER-CHITAMEN</v>
          </cell>
          <cell r="J835" t="str">
            <v>BI</v>
          </cell>
        </row>
        <row r="836">
          <cell r="A836" t="str">
            <v>CHITAMENA WPF</v>
          </cell>
          <cell r="B836" t="str">
            <v>920505</v>
          </cell>
          <cell r="C836" t="str">
            <v>ACCOUNTING SERVICES</v>
          </cell>
          <cell r="D836" t="str">
            <v>BOGIBMCTS BOGOTA IBM ALLOCATION</v>
          </cell>
          <cell r="E836">
            <v>0</v>
          </cell>
          <cell r="F836" t="str">
            <v>Real Agosto</v>
          </cell>
          <cell r="G836">
            <v>-4015.56</v>
          </cell>
          <cell r="H836" t="str">
            <v>B000101964</v>
          </cell>
          <cell r="I836" t="str">
            <v>BPO WP OPER-CHITAMEN</v>
          </cell>
          <cell r="J836" t="str">
            <v>BI</v>
          </cell>
        </row>
        <row r="837">
          <cell r="A837" t="str">
            <v>CHITAMENA WPF</v>
          </cell>
          <cell r="B837" t="str">
            <v>920505</v>
          </cell>
          <cell r="C837" t="str">
            <v>ACCOUNTING SERVICES</v>
          </cell>
          <cell r="D837" t="str">
            <v>BOGIBMCTS BOGOTA IBM ALLOCATION</v>
          </cell>
          <cell r="E837">
            <v>0</v>
          </cell>
          <cell r="F837" t="str">
            <v>Real Agosto</v>
          </cell>
          <cell r="G837">
            <v>1207.98</v>
          </cell>
          <cell r="H837" t="str">
            <v>B000101964</v>
          </cell>
          <cell r="I837" t="str">
            <v>BPO WP OPER-CHITAMEN</v>
          </cell>
          <cell r="J837" t="str">
            <v>BI</v>
          </cell>
        </row>
        <row r="838">
          <cell r="A838" t="str">
            <v>CHITAMENA WPF</v>
          </cell>
          <cell r="B838" t="str">
            <v>920505</v>
          </cell>
          <cell r="C838" t="str">
            <v>ACCOUNTING SERVICES</v>
          </cell>
          <cell r="D838" t="str">
            <v>BOGIBMCTS BOGOTA IBM ALLOCATION</v>
          </cell>
          <cell r="E838">
            <v>0</v>
          </cell>
          <cell r="F838" t="str">
            <v>Real Agosto</v>
          </cell>
          <cell r="G838">
            <v>-721.1</v>
          </cell>
          <cell r="H838" t="str">
            <v>B000101964</v>
          </cell>
          <cell r="I838" t="str">
            <v>BPO WP OPER-CHITAMEN</v>
          </cell>
          <cell r="J838" t="str">
            <v>BI</v>
          </cell>
        </row>
        <row r="839">
          <cell r="A839" t="str">
            <v>CHITAMENA WPF</v>
          </cell>
          <cell r="B839" t="str">
            <v>920505</v>
          </cell>
          <cell r="C839" t="str">
            <v>ACCOUNTING SERVICES</v>
          </cell>
          <cell r="D839" t="str">
            <v>BOGIBMCTS BOGOTA IBM ALLOCATION</v>
          </cell>
          <cell r="E839">
            <v>0</v>
          </cell>
          <cell r="F839" t="str">
            <v>Real Agosto</v>
          </cell>
          <cell r="G839">
            <v>2000.99</v>
          </cell>
          <cell r="H839" t="str">
            <v>B000101964</v>
          </cell>
          <cell r="I839" t="str">
            <v>BPO WP OPER-CHITAMEN</v>
          </cell>
          <cell r="J839" t="str">
            <v>BI</v>
          </cell>
        </row>
        <row r="840">
          <cell r="A840" t="str">
            <v>CHITAMENA WPF</v>
          </cell>
          <cell r="B840" t="str">
            <v>920505</v>
          </cell>
          <cell r="C840" t="str">
            <v>ACCOUNTING SERVICES</v>
          </cell>
          <cell r="D840" t="str">
            <v>BOGIBMCTS BOGOTA IBM ALLOCATION</v>
          </cell>
          <cell r="E840">
            <v>0</v>
          </cell>
          <cell r="F840" t="str">
            <v>Real Agosto</v>
          </cell>
          <cell r="G840">
            <v>4015.56</v>
          </cell>
          <cell r="H840" t="str">
            <v>B000101964</v>
          </cell>
          <cell r="I840" t="str">
            <v>BPO WP OPER-CHITAMEN</v>
          </cell>
          <cell r="J840" t="str">
            <v>BI</v>
          </cell>
        </row>
        <row r="841">
          <cell r="A841" t="str">
            <v>CHITAMENA WPF</v>
          </cell>
          <cell r="B841" t="str">
            <v>920505</v>
          </cell>
          <cell r="C841" t="str">
            <v>ACCOUNTING SERVICES</v>
          </cell>
          <cell r="D841" t="str">
            <v>BOGIBMCTS BOGOTA IBM ALLOCATION</v>
          </cell>
          <cell r="E841">
            <v>0</v>
          </cell>
          <cell r="F841" t="str">
            <v>Real Agosto</v>
          </cell>
          <cell r="G841">
            <v>-1207.98</v>
          </cell>
          <cell r="H841" t="str">
            <v>B000101964</v>
          </cell>
          <cell r="I841" t="str">
            <v>BPO WP OPER-CHITAMEN</v>
          </cell>
          <cell r="J841" t="str">
            <v>BI</v>
          </cell>
        </row>
        <row r="842">
          <cell r="A842" t="str">
            <v>CHITAMENA WPF</v>
          </cell>
          <cell r="B842" t="str">
            <v>920505</v>
          </cell>
          <cell r="C842" t="str">
            <v>ACCOUNTING SERVICES</v>
          </cell>
          <cell r="D842" t="str">
            <v>BOGIBMCTS BOGOTA IBM ALLOCATION</v>
          </cell>
          <cell r="E842">
            <v>0</v>
          </cell>
          <cell r="F842" t="str">
            <v>Real Agosto</v>
          </cell>
          <cell r="G842">
            <v>892.5</v>
          </cell>
          <cell r="H842" t="str">
            <v>B000101964</v>
          </cell>
          <cell r="I842" t="str">
            <v>BPO WP OPER-CHITAMEN</v>
          </cell>
          <cell r="J842" t="str">
            <v>BI</v>
          </cell>
        </row>
        <row r="843">
          <cell r="A843" t="str">
            <v>CHITAMENA WPF</v>
          </cell>
          <cell r="B843" t="str">
            <v>920537</v>
          </cell>
          <cell r="C843" t="str">
            <v>A/R DEDUCTIBLE SALES</v>
          </cell>
          <cell r="D843" t="str">
            <v>BOGIBMVAT4BOGOTA IBM VAT ALLOCATION</v>
          </cell>
          <cell r="E843">
            <v>0</v>
          </cell>
          <cell r="F843" t="str">
            <v>Real Julio</v>
          </cell>
          <cell r="G843">
            <v>-197.63</v>
          </cell>
          <cell r="H843" t="str">
            <v>B000101964</v>
          </cell>
          <cell r="I843" t="str">
            <v>BPO WP OPER-CHITAMEN</v>
          </cell>
          <cell r="J843" t="str">
            <v>BI</v>
          </cell>
        </row>
        <row r="844">
          <cell r="A844" t="str">
            <v>CHITAMENA WPF</v>
          </cell>
          <cell r="B844" t="str">
            <v>920537</v>
          </cell>
          <cell r="C844" t="str">
            <v>A/R DEDUCTIBLE SALES</v>
          </cell>
          <cell r="D844" t="str">
            <v>BOGIBMVAT4BOGOTA IBM VAT ALLOCATION</v>
          </cell>
          <cell r="E844">
            <v>0</v>
          </cell>
          <cell r="F844" t="str">
            <v>Real Julio</v>
          </cell>
          <cell r="G844">
            <v>197.63</v>
          </cell>
          <cell r="H844" t="str">
            <v>B000101964</v>
          </cell>
          <cell r="I844" t="str">
            <v>BPO WP OPER-CHITAMEN</v>
          </cell>
          <cell r="J844" t="str">
            <v>BI</v>
          </cell>
        </row>
        <row r="845">
          <cell r="A845" t="str">
            <v>CHITAMENA WPF</v>
          </cell>
          <cell r="B845" t="str">
            <v>920537</v>
          </cell>
          <cell r="C845" t="str">
            <v>A/R DEDUCTIBLE SALES</v>
          </cell>
          <cell r="D845" t="str">
            <v>BOGIBMVAT4BOGOTA IBM VAT ALLOCATION</v>
          </cell>
          <cell r="E845">
            <v>0</v>
          </cell>
          <cell r="F845" t="str">
            <v>Real Julio</v>
          </cell>
          <cell r="G845">
            <v>-197.63</v>
          </cell>
          <cell r="H845" t="str">
            <v>B000101964</v>
          </cell>
          <cell r="I845" t="str">
            <v>BPO WP OPER-CHITAMEN</v>
          </cell>
          <cell r="J845" t="str">
            <v>BI</v>
          </cell>
        </row>
        <row r="846">
          <cell r="A846" t="str">
            <v>CHITAMENA WPF</v>
          </cell>
          <cell r="B846" t="str">
            <v>920537</v>
          </cell>
          <cell r="C846" t="str">
            <v>A/R DEDUCTIBLE SALES</v>
          </cell>
          <cell r="D846" t="str">
            <v>BOGIBMVAT4BOGOTA IBM VAT ALLOCATION</v>
          </cell>
          <cell r="E846">
            <v>0</v>
          </cell>
          <cell r="F846" t="str">
            <v>Real Julio</v>
          </cell>
          <cell r="G846">
            <v>197.63</v>
          </cell>
          <cell r="H846" t="str">
            <v>B000101964</v>
          </cell>
          <cell r="I846" t="str">
            <v>BPO WP OPER-CHITAMEN</v>
          </cell>
          <cell r="J846" t="str">
            <v>BI</v>
          </cell>
        </row>
        <row r="847">
          <cell r="A847" t="str">
            <v>CHITAMENA WPF</v>
          </cell>
          <cell r="B847" t="str">
            <v>920537</v>
          </cell>
          <cell r="C847" t="str">
            <v>A/R DEDUCTIBLE SALES</v>
          </cell>
          <cell r="D847" t="str">
            <v>BOGIBMVAT4BOGOTA IBM VAT ALLOCATION</v>
          </cell>
          <cell r="E847">
            <v>0</v>
          </cell>
          <cell r="F847" t="str">
            <v>Real Julio</v>
          </cell>
          <cell r="G847">
            <v>-197.63</v>
          </cell>
          <cell r="H847" t="str">
            <v>B000101964</v>
          </cell>
          <cell r="I847" t="str">
            <v>BPO WP OPER-CHITAMEN</v>
          </cell>
          <cell r="J847" t="str">
            <v>BI</v>
          </cell>
        </row>
        <row r="848">
          <cell r="A848" t="str">
            <v>CHITAMENA WPF</v>
          </cell>
          <cell r="B848" t="str">
            <v>920537</v>
          </cell>
          <cell r="C848" t="str">
            <v>A/R DEDUCTIBLE SALES</v>
          </cell>
          <cell r="D848" t="str">
            <v>BOGIBMVAT4BOGOTA IBM VAT ALLOCATION</v>
          </cell>
          <cell r="E848">
            <v>0</v>
          </cell>
          <cell r="F848" t="str">
            <v>Real Julio</v>
          </cell>
          <cell r="G848">
            <v>197.63</v>
          </cell>
          <cell r="H848" t="str">
            <v>B000101964</v>
          </cell>
          <cell r="I848" t="str">
            <v>BPO WP OPER-CHITAMEN</v>
          </cell>
          <cell r="J848" t="str">
            <v>BI</v>
          </cell>
        </row>
        <row r="849">
          <cell r="A849" t="str">
            <v>CHITAMENA WPF</v>
          </cell>
          <cell r="B849" t="str">
            <v>920537</v>
          </cell>
          <cell r="C849" t="str">
            <v>A/R DEDUCTIBLE SALES</v>
          </cell>
          <cell r="D849" t="str">
            <v>BOGIBMVAT4BOGOTA IBM VAT ALLOCATION</v>
          </cell>
          <cell r="E849">
            <v>0</v>
          </cell>
          <cell r="F849" t="str">
            <v>Real Julio</v>
          </cell>
          <cell r="G849">
            <v>-197.63</v>
          </cell>
          <cell r="H849" t="str">
            <v>B000101964</v>
          </cell>
          <cell r="I849" t="str">
            <v>BPO WP OPER-CHITAMEN</v>
          </cell>
          <cell r="J849" t="str">
            <v>BI</v>
          </cell>
        </row>
        <row r="850">
          <cell r="A850" t="str">
            <v>CHITAMENA WPF</v>
          </cell>
          <cell r="B850" t="str">
            <v>920537</v>
          </cell>
          <cell r="C850" t="str">
            <v>A/R DEDUCTIBLE SALES</v>
          </cell>
          <cell r="D850" t="str">
            <v>BOGIBMVAT4BOGOTA IBM VAT ALLOCATION</v>
          </cell>
          <cell r="E850">
            <v>0</v>
          </cell>
          <cell r="F850" t="str">
            <v>Real Julio</v>
          </cell>
          <cell r="G850">
            <v>197.63</v>
          </cell>
          <cell r="H850" t="str">
            <v>B000101964</v>
          </cell>
          <cell r="I850" t="str">
            <v>BPO WP OPER-CHITAMEN</v>
          </cell>
          <cell r="J850" t="str">
            <v>BI</v>
          </cell>
        </row>
        <row r="851">
          <cell r="A851" t="str">
            <v>CHITAMENA WPF</v>
          </cell>
          <cell r="B851" t="str">
            <v>920537</v>
          </cell>
          <cell r="C851" t="str">
            <v>A/R DEDUCTIBLE SALES</v>
          </cell>
          <cell r="D851" t="str">
            <v>BOGIBMVAT4BOGOTA IBM VAT ALLOCATION</v>
          </cell>
          <cell r="E851">
            <v>0</v>
          </cell>
          <cell r="F851" t="str">
            <v>Real Julio</v>
          </cell>
          <cell r="G851">
            <v>-197.63</v>
          </cell>
          <cell r="H851" t="str">
            <v>B000101964</v>
          </cell>
          <cell r="I851" t="str">
            <v>BPO WP OPER-CHITAMEN</v>
          </cell>
          <cell r="J851" t="str">
            <v>BI</v>
          </cell>
        </row>
        <row r="852">
          <cell r="A852" t="str">
            <v>CHITAMENA WPF</v>
          </cell>
          <cell r="B852" t="str">
            <v>920537</v>
          </cell>
          <cell r="C852" t="str">
            <v>A/R DEDUCTIBLE SALES</v>
          </cell>
          <cell r="D852" t="str">
            <v>BOGIBMVAT4BOGOTA IBM VAT ALLOCATION</v>
          </cell>
          <cell r="E852">
            <v>0</v>
          </cell>
          <cell r="F852" t="str">
            <v>Real Julio</v>
          </cell>
          <cell r="G852">
            <v>197.63</v>
          </cell>
          <cell r="H852" t="str">
            <v>B000101964</v>
          </cell>
          <cell r="I852" t="str">
            <v>BPO WP OPER-CHITAMEN</v>
          </cell>
          <cell r="J852" t="str">
            <v>BI</v>
          </cell>
        </row>
        <row r="853">
          <cell r="A853" t="str">
            <v>CHITAMENA WPF</v>
          </cell>
          <cell r="B853" t="str">
            <v>920537</v>
          </cell>
          <cell r="C853" t="str">
            <v>A/R DEDUCTIBLE SALES</v>
          </cell>
          <cell r="D853" t="str">
            <v>BOGIBMVAT4BOGOTA IBM VAT ALLOCATION</v>
          </cell>
          <cell r="E853">
            <v>0</v>
          </cell>
          <cell r="F853" t="str">
            <v>Real Julio</v>
          </cell>
          <cell r="G853">
            <v>-197.63</v>
          </cell>
          <cell r="H853" t="str">
            <v>B000101964</v>
          </cell>
          <cell r="I853" t="str">
            <v>BPO WP OPER-CHITAMEN</v>
          </cell>
          <cell r="J853" t="str">
            <v>BI</v>
          </cell>
        </row>
        <row r="854">
          <cell r="A854" t="str">
            <v>CHITAMENA WPF</v>
          </cell>
          <cell r="B854" t="str">
            <v>920537</v>
          </cell>
          <cell r="C854" t="str">
            <v>A/R DEDUCTIBLE SALES</v>
          </cell>
          <cell r="D854" t="str">
            <v>BOGIBMVAT4BOGOTA IBM VAT ALLOCATION</v>
          </cell>
          <cell r="E854">
            <v>0</v>
          </cell>
          <cell r="F854" t="str">
            <v>Real Julio</v>
          </cell>
          <cell r="G854">
            <v>197.63</v>
          </cell>
          <cell r="H854" t="str">
            <v>B000101964</v>
          </cell>
          <cell r="I854" t="str">
            <v>BPO WP OPER-CHITAMEN</v>
          </cell>
          <cell r="J854" t="str">
            <v>BI</v>
          </cell>
        </row>
        <row r="855">
          <cell r="A855" t="str">
            <v>CHITAMENA WPF</v>
          </cell>
          <cell r="B855" t="str">
            <v>920537</v>
          </cell>
          <cell r="C855" t="str">
            <v>A/R DEDUCTIBLE SALES</v>
          </cell>
          <cell r="D855" t="str">
            <v>BOGIBMVAT4BOGOTA IBM VAT ALLOCATION</v>
          </cell>
          <cell r="E855">
            <v>0</v>
          </cell>
          <cell r="F855" t="str">
            <v>Real Julio</v>
          </cell>
          <cell r="G855">
            <v>197.63</v>
          </cell>
          <cell r="H855" t="str">
            <v>B000101964</v>
          </cell>
          <cell r="I855" t="str">
            <v>BPO WP OPER-CHITAMEN</v>
          </cell>
          <cell r="J855" t="str">
            <v>BI</v>
          </cell>
        </row>
        <row r="856">
          <cell r="A856" t="str">
            <v>CHITAMENA WPF</v>
          </cell>
          <cell r="B856" t="str">
            <v>920537</v>
          </cell>
          <cell r="C856" t="str">
            <v>A/R DEDUCTIBLE SALES</v>
          </cell>
          <cell r="D856" t="str">
            <v>BOGIBMVAT4BOGOTA IBM VAT ALLOCATION</v>
          </cell>
          <cell r="E856">
            <v>0</v>
          </cell>
          <cell r="F856" t="str">
            <v>Real Julio</v>
          </cell>
          <cell r="G856">
            <v>-197.63</v>
          </cell>
          <cell r="H856" t="str">
            <v>B000101964</v>
          </cell>
          <cell r="I856" t="str">
            <v>BPO WP OPER-CHITAMEN</v>
          </cell>
          <cell r="J856" t="str">
            <v>BI</v>
          </cell>
        </row>
        <row r="857">
          <cell r="A857" t="str">
            <v>CHITAMENA WPF</v>
          </cell>
          <cell r="B857" t="str">
            <v>920537</v>
          </cell>
          <cell r="C857" t="str">
            <v>A/R DEDUCTIBLE SALES</v>
          </cell>
          <cell r="D857" t="str">
            <v>BOGIBMVAT4BOGOTA IBM VAT ALLOCATION</v>
          </cell>
          <cell r="E857">
            <v>0</v>
          </cell>
          <cell r="F857" t="str">
            <v>Real Julio</v>
          </cell>
          <cell r="G857">
            <v>197.63</v>
          </cell>
          <cell r="H857" t="str">
            <v>B000101964</v>
          </cell>
          <cell r="I857" t="str">
            <v>BPO WP OPER-CHITAMEN</v>
          </cell>
          <cell r="J857" t="str">
            <v>BI</v>
          </cell>
        </row>
        <row r="858">
          <cell r="A858" t="str">
            <v>CHITAMENA WPF</v>
          </cell>
          <cell r="B858" t="str">
            <v>920537</v>
          </cell>
          <cell r="C858" t="str">
            <v>A/R DEDUCTIBLE SALES</v>
          </cell>
          <cell r="D858" t="str">
            <v>BOGIBMVAT4BOGOTA IBM VAT ALLOCATION</v>
          </cell>
          <cell r="E858">
            <v>0</v>
          </cell>
          <cell r="F858" t="str">
            <v>Real Agosto</v>
          </cell>
          <cell r="G858">
            <v>-197.63</v>
          </cell>
          <cell r="H858" t="str">
            <v>B000101964</v>
          </cell>
          <cell r="I858" t="str">
            <v>BPO WP OPER-CHITAMEN</v>
          </cell>
          <cell r="J858" t="str">
            <v>BI</v>
          </cell>
        </row>
        <row r="859">
          <cell r="A859" t="str">
            <v>CHITAMENA WPF</v>
          </cell>
          <cell r="B859" t="str">
            <v>920537</v>
          </cell>
          <cell r="C859" t="str">
            <v>A/R DEDUCTIBLE SALES</v>
          </cell>
          <cell r="D859" t="str">
            <v>BOGIBMVAT4BOGOTA IBM VAT ALLOCATION</v>
          </cell>
          <cell r="E859">
            <v>0</v>
          </cell>
          <cell r="F859" t="str">
            <v>Real Agosto</v>
          </cell>
          <cell r="G859">
            <v>313.45</v>
          </cell>
          <cell r="H859" t="str">
            <v>B000101964</v>
          </cell>
          <cell r="I859" t="str">
            <v>BPO WP OPER-CHITAMEN</v>
          </cell>
          <cell r="J859" t="str">
            <v>BI</v>
          </cell>
        </row>
        <row r="860">
          <cell r="A860" t="str">
            <v>CHITAMENA WPF</v>
          </cell>
          <cell r="B860" t="str">
            <v>920537</v>
          </cell>
          <cell r="C860" t="str">
            <v>A/R DEDUCTIBLE SALES</v>
          </cell>
          <cell r="D860" t="str">
            <v>BOGIBMVAT4BOGOTA IBM VAT ALLOCATION</v>
          </cell>
          <cell r="E860">
            <v>0</v>
          </cell>
          <cell r="F860" t="str">
            <v>Real Julio</v>
          </cell>
          <cell r="G860">
            <v>197.63</v>
          </cell>
          <cell r="H860" t="str">
            <v>B000101964</v>
          </cell>
          <cell r="I860" t="str">
            <v>BPO WP OPER-CHITAMEN</v>
          </cell>
          <cell r="J860" t="str">
            <v>NB</v>
          </cell>
        </row>
        <row r="861">
          <cell r="A861" t="str">
            <v>CHITAMENA WPF</v>
          </cell>
          <cell r="B861" t="str">
            <v>920537</v>
          </cell>
          <cell r="C861" t="str">
            <v>A/R DEDUCTIBLE SALES</v>
          </cell>
          <cell r="D861" t="str">
            <v>BOGIBMVAT4BOGOTA IBM VAT ALLOCATION</v>
          </cell>
          <cell r="E861">
            <v>0</v>
          </cell>
          <cell r="F861" t="str">
            <v>Real Julio</v>
          </cell>
          <cell r="G861">
            <v>-197.63</v>
          </cell>
          <cell r="H861" t="str">
            <v>B000101964</v>
          </cell>
          <cell r="I861" t="str">
            <v>BPO WP OPER-CHITAMEN</v>
          </cell>
          <cell r="J861" t="str">
            <v>NB</v>
          </cell>
        </row>
        <row r="862">
          <cell r="A862" t="str">
            <v>CHITAMENA WPF</v>
          </cell>
          <cell r="B862" t="str">
            <v>920537</v>
          </cell>
          <cell r="C862" t="str">
            <v>A/R DEDUCTIBLE SALES</v>
          </cell>
          <cell r="D862" t="str">
            <v>BOGIBMVAT4BOGOTA IBM VAT ALLOCATION</v>
          </cell>
          <cell r="E862">
            <v>0</v>
          </cell>
          <cell r="F862" t="str">
            <v>Real Julio</v>
          </cell>
          <cell r="G862">
            <v>197.63</v>
          </cell>
          <cell r="H862" t="str">
            <v>B000101964</v>
          </cell>
          <cell r="I862" t="str">
            <v>BPO WP OPER-CHITAMEN</v>
          </cell>
          <cell r="J862" t="str">
            <v>NB</v>
          </cell>
        </row>
        <row r="863">
          <cell r="A863" t="str">
            <v>CHITAMENA WPF</v>
          </cell>
          <cell r="B863" t="str">
            <v>920537</v>
          </cell>
          <cell r="C863" t="str">
            <v>A/R DEDUCTIBLE SALES</v>
          </cell>
          <cell r="D863" t="str">
            <v>BOGIBMVAT4BOGOTA IBM VAT ALLOCATION</v>
          </cell>
          <cell r="E863">
            <v>0</v>
          </cell>
          <cell r="F863" t="str">
            <v>Real Julio</v>
          </cell>
          <cell r="G863">
            <v>-197.63</v>
          </cell>
          <cell r="H863" t="str">
            <v>B000101964</v>
          </cell>
          <cell r="I863" t="str">
            <v>BPO WP OPER-CHITAMEN</v>
          </cell>
          <cell r="J863" t="str">
            <v>NB</v>
          </cell>
        </row>
        <row r="864">
          <cell r="A864" t="str">
            <v>CHITAMENA WPF</v>
          </cell>
          <cell r="B864" t="str">
            <v>920537</v>
          </cell>
          <cell r="C864" t="str">
            <v>A/R DEDUCTIBLE SALES</v>
          </cell>
          <cell r="D864" t="str">
            <v>BOGIBMVAT4BOGOTA IBM VAT ALLOCATION</v>
          </cell>
          <cell r="E864">
            <v>0</v>
          </cell>
          <cell r="F864" t="str">
            <v>Real Julio</v>
          </cell>
          <cell r="G864">
            <v>197.63</v>
          </cell>
          <cell r="H864" t="str">
            <v>B000101964</v>
          </cell>
          <cell r="I864" t="str">
            <v>BPO WP OPER-CHITAMEN</v>
          </cell>
          <cell r="J864" t="str">
            <v>NB</v>
          </cell>
        </row>
        <row r="865">
          <cell r="A865" t="str">
            <v>CHITAMENA WPF</v>
          </cell>
          <cell r="B865" t="str">
            <v>920537</v>
          </cell>
          <cell r="C865" t="str">
            <v>A/R DEDUCTIBLE SALES</v>
          </cell>
          <cell r="D865" t="str">
            <v>BOGIBMVAT4BOGOTA IBM VAT ALLOCATION</v>
          </cell>
          <cell r="E865">
            <v>0</v>
          </cell>
          <cell r="F865" t="str">
            <v>Real Julio</v>
          </cell>
          <cell r="G865">
            <v>-197.63</v>
          </cell>
          <cell r="H865" t="str">
            <v>B000101964</v>
          </cell>
          <cell r="I865" t="str">
            <v>BPO WP OPER-CHITAMEN</v>
          </cell>
          <cell r="J865" t="str">
            <v>NB</v>
          </cell>
        </row>
        <row r="866">
          <cell r="A866" t="str">
            <v>CHITAMENA WPF</v>
          </cell>
          <cell r="B866" t="str">
            <v>920537</v>
          </cell>
          <cell r="C866" t="str">
            <v>A/R DEDUCTIBLE SALES</v>
          </cell>
          <cell r="D866" t="str">
            <v>BOGIBMVAT4BOGOTA IBM VAT ALLOCATION</v>
          </cell>
          <cell r="E866">
            <v>0</v>
          </cell>
          <cell r="F866" t="str">
            <v>Real Julio</v>
          </cell>
          <cell r="G866">
            <v>197.63</v>
          </cell>
          <cell r="H866" t="str">
            <v>B000101964</v>
          </cell>
          <cell r="I866" t="str">
            <v>BPO WP OPER-CHITAMEN</v>
          </cell>
          <cell r="J866" t="str">
            <v>NB</v>
          </cell>
        </row>
        <row r="867">
          <cell r="A867" t="str">
            <v>CHITAMENA WPF</v>
          </cell>
          <cell r="B867" t="str">
            <v>920537</v>
          </cell>
          <cell r="C867" t="str">
            <v>A/R DEDUCTIBLE SALES</v>
          </cell>
          <cell r="D867" t="str">
            <v>BOGIBMVAT4BOGOTA IBM VAT ALLOCATION</v>
          </cell>
          <cell r="E867">
            <v>0</v>
          </cell>
          <cell r="F867" t="str">
            <v>Real Julio</v>
          </cell>
          <cell r="G867">
            <v>-197.63</v>
          </cell>
          <cell r="H867" t="str">
            <v>B000101964</v>
          </cell>
          <cell r="I867" t="str">
            <v>BPO WP OPER-CHITAMEN</v>
          </cell>
          <cell r="J867" t="str">
            <v>NB</v>
          </cell>
        </row>
        <row r="868">
          <cell r="A868" t="str">
            <v>CHITAMENA WPF</v>
          </cell>
          <cell r="B868" t="str">
            <v>920537</v>
          </cell>
          <cell r="C868" t="str">
            <v>A/R DEDUCTIBLE SALES</v>
          </cell>
          <cell r="D868" t="str">
            <v>BOGIBMVAT4BOGOTA IBM VAT ALLOCATION</v>
          </cell>
          <cell r="E868">
            <v>0</v>
          </cell>
          <cell r="F868" t="str">
            <v>Real Julio</v>
          </cell>
          <cell r="G868">
            <v>197.63</v>
          </cell>
          <cell r="H868" t="str">
            <v>B000101964</v>
          </cell>
          <cell r="I868" t="str">
            <v>BPO WP OPER-CHITAMEN</v>
          </cell>
          <cell r="J868" t="str">
            <v>NB</v>
          </cell>
        </row>
        <row r="869">
          <cell r="A869" t="str">
            <v>CHITAMENA WPF</v>
          </cell>
          <cell r="B869" t="str">
            <v>920537</v>
          </cell>
          <cell r="C869" t="str">
            <v>A/R DEDUCTIBLE SALES</v>
          </cell>
          <cell r="D869" t="str">
            <v>BOGIBMVAT4BOGOTA IBM VAT ALLOCATION</v>
          </cell>
          <cell r="E869">
            <v>0</v>
          </cell>
          <cell r="F869" t="str">
            <v>Real Julio</v>
          </cell>
          <cell r="G869">
            <v>-197.63</v>
          </cell>
          <cell r="H869" t="str">
            <v>B000101964</v>
          </cell>
          <cell r="I869" t="str">
            <v>BPO WP OPER-CHITAMEN</v>
          </cell>
          <cell r="J869" t="str">
            <v>NB</v>
          </cell>
        </row>
        <row r="870">
          <cell r="A870" t="str">
            <v>CHITAMENA WPF</v>
          </cell>
          <cell r="B870" t="str">
            <v>920537</v>
          </cell>
          <cell r="C870" t="str">
            <v>A/R DEDUCTIBLE SALES</v>
          </cell>
          <cell r="D870" t="str">
            <v>BOGIBMVAT4BOGOTA IBM VAT ALLOCATION</v>
          </cell>
          <cell r="E870">
            <v>0</v>
          </cell>
          <cell r="F870" t="str">
            <v>Real Julio</v>
          </cell>
          <cell r="G870">
            <v>197.63</v>
          </cell>
          <cell r="H870" t="str">
            <v>B000101964</v>
          </cell>
          <cell r="I870" t="str">
            <v>BPO WP OPER-CHITAMEN</v>
          </cell>
          <cell r="J870" t="str">
            <v>NB</v>
          </cell>
        </row>
        <row r="871">
          <cell r="A871" t="str">
            <v>CHITAMENA WPF</v>
          </cell>
          <cell r="B871" t="str">
            <v>920537</v>
          </cell>
          <cell r="C871" t="str">
            <v>A/R DEDUCTIBLE SALES</v>
          </cell>
          <cell r="D871" t="str">
            <v>BOGIBMVAT4BOGOTA IBM VAT ALLOCATION</v>
          </cell>
          <cell r="E871">
            <v>0</v>
          </cell>
          <cell r="F871" t="str">
            <v>Real Julio</v>
          </cell>
          <cell r="G871">
            <v>-197.63</v>
          </cell>
          <cell r="H871" t="str">
            <v>B000101964</v>
          </cell>
          <cell r="I871" t="str">
            <v>BPO WP OPER-CHITAMEN</v>
          </cell>
          <cell r="J871" t="str">
            <v>NB</v>
          </cell>
        </row>
        <row r="872">
          <cell r="A872" t="str">
            <v>CHITAMENA WPF</v>
          </cell>
          <cell r="B872" t="str">
            <v>920537</v>
          </cell>
          <cell r="C872" t="str">
            <v>A/R DEDUCTIBLE SALES</v>
          </cell>
          <cell r="D872" t="str">
            <v>BOGIBMVAT4BOGOTA IBM VAT ALLOCATION</v>
          </cell>
          <cell r="E872">
            <v>0</v>
          </cell>
          <cell r="F872" t="str">
            <v>Real Julio</v>
          </cell>
          <cell r="G872">
            <v>-197.63</v>
          </cell>
          <cell r="H872" t="str">
            <v>B000101964</v>
          </cell>
          <cell r="I872" t="str">
            <v>BPO WP OPER-CHITAMEN</v>
          </cell>
          <cell r="J872" t="str">
            <v>NB</v>
          </cell>
        </row>
        <row r="873">
          <cell r="A873" t="str">
            <v>CHITAMENA WPF</v>
          </cell>
          <cell r="B873" t="str">
            <v>920537</v>
          </cell>
          <cell r="C873" t="str">
            <v>A/R DEDUCTIBLE SALES</v>
          </cell>
          <cell r="D873" t="str">
            <v>BOGIBMVAT4BOGOTA IBM VAT ALLOCATION</v>
          </cell>
          <cell r="E873">
            <v>0</v>
          </cell>
          <cell r="F873" t="str">
            <v>Real Julio</v>
          </cell>
          <cell r="G873">
            <v>197.63</v>
          </cell>
          <cell r="H873" t="str">
            <v>B000101964</v>
          </cell>
          <cell r="I873" t="str">
            <v>BPO WP OPER-CHITAMEN</v>
          </cell>
          <cell r="J873" t="str">
            <v>NB</v>
          </cell>
        </row>
        <row r="874">
          <cell r="A874" t="str">
            <v>CHITAMENA WPF</v>
          </cell>
          <cell r="B874" t="str">
            <v>920537</v>
          </cell>
          <cell r="C874" t="str">
            <v>A/R DEDUCTIBLE SALES</v>
          </cell>
          <cell r="D874" t="str">
            <v>BOGIBMVAT4BOGOTA IBM VAT ALLOCATION</v>
          </cell>
          <cell r="E874">
            <v>0</v>
          </cell>
          <cell r="F874" t="str">
            <v>Real Julio</v>
          </cell>
          <cell r="G874">
            <v>-197.63</v>
          </cell>
          <cell r="H874" t="str">
            <v>B000101964</v>
          </cell>
          <cell r="I874" t="str">
            <v>BPO WP OPER-CHITAMEN</v>
          </cell>
          <cell r="J874" t="str">
            <v>NB</v>
          </cell>
        </row>
        <row r="875">
          <cell r="A875" t="str">
            <v>CHITAMENA WPF</v>
          </cell>
          <cell r="B875" t="str">
            <v>920537</v>
          </cell>
          <cell r="C875" t="str">
            <v>A/R DEDUCTIBLE SALES</v>
          </cell>
          <cell r="D875" t="str">
            <v>BOGIBMVAT4BOGOTA IBM VAT ALLOCATION</v>
          </cell>
          <cell r="E875">
            <v>0</v>
          </cell>
          <cell r="F875" t="str">
            <v>Real Agosto</v>
          </cell>
          <cell r="G875">
            <v>197.63</v>
          </cell>
          <cell r="H875" t="str">
            <v>B000101964</v>
          </cell>
          <cell r="I875" t="str">
            <v>BPO WP OPER-CHITAMEN</v>
          </cell>
          <cell r="J875" t="str">
            <v>NB</v>
          </cell>
        </row>
        <row r="876">
          <cell r="A876" t="str">
            <v>CHITAMENA WPF</v>
          </cell>
          <cell r="B876" t="str">
            <v>920537</v>
          </cell>
          <cell r="C876" t="str">
            <v>A/R DEDUCTIBLE SALES</v>
          </cell>
          <cell r="D876" t="str">
            <v>BOGIBMVAT4BOGOTA IBM VAT ALLOCATION</v>
          </cell>
          <cell r="E876">
            <v>0</v>
          </cell>
          <cell r="F876" t="str">
            <v>Real Agosto</v>
          </cell>
          <cell r="G876">
            <v>-313.45</v>
          </cell>
          <cell r="H876" t="str">
            <v>B000101964</v>
          </cell>
          <cell r="I876" t="str">
            <v>BPO WP OPER-CHITAMEN</v>
          </cell>
          <cell r="J876" t="str">
            <v>NB</v>
          </cell>
        </row>
        <row r="877">
          <cell r="A877" t="str">
            <v>CHITAMENA WPF</v>
          </cell>
          <cell r="B877" t="str">
            <v>712012</v>
          </cell>
          <cell r="C877" t="str">
            <v>DEDUCTIBLE SALES TX</v>
          </cell>
          <cell r="D877" t="str">
            <v>144</v>
          </cell>
          <cell r="E877" t="str">
            <v>ALLOC CONVERSION CBK</v>
          </cell>
          <cell r="F877" t="str">
            <v>Real Julio</v>
          </cell>
          <cell r="G877">
            <v>-447.85</v>
          </cell>
          <cell r="H877" t="str">
            <v>B000101808</v>
          </cell>
          <cell r="I877" t="str">
            <v>CHITAMENA - OPER WP</v>
          </cell>
          <cell r="J877" t="str">
            <v>BI</v>
          </cell>
        </row>
        <row r="878">
          <cell r="A878" t="str">
            <v>CHITAMENA WPF</v>
          </cell>
          <cell r="B878" t="str">
            <v>712012</v>
          </cell>
          <cell r="C878" t="str">
            <v>DEDUCTIBLE SALES TX</v>
          </cell>
          <cell r="D878" t="str">
            <v>144</v>
          </cell>
          <cell r="E878" t="str">
            <v>SALDO MIGRADO A SAP</v>
          </cell>
          <cell r="F878" t="str">
            <v>Acumulado a Junio</v>
          </cell>
          <cell r="G878">
            <v>-447.85</v>
          </cell>
          <cell r="H878" t="str">
            <v>B000101808</v>
          </cell>
          <cell r="I878" t="str">
            <v>CHITAMENA - OPER WP</v>
          </cell>
          <cell r="J878" t="str">
            <v>NB</v>
          </cell>
        </row>
        <row r="879">
          <cell r="A879" t="str">
            <v>CHITAMENA WPF</v>
          </cell>
          <cell r="B879" t="str">
            <v>712012</v>
          </cell>
          <cell r="C879" t="str">
            <v>DEDUCTIBLE SALES TX</v>
          </cell>
          <cell r="D879" t="str">
            <v>144</v>
          </cell>
          <cell r="E879" t="str">
            <v>SALDO MIGRADO A SAP</v>
          </cell>
          <cell r="F879" t="str">
            <v>Acumulado a Junio</v>
          </cell>
          <cell r="G879">
            <v>-447.85</v>
          </cell>
          <cell r="H879" t="str">
            <v>B000101808</v>
          </cell>
          <cell r="I879" t="str">
            <v>CHITAMENA - OPER WP</v>
          </cell>
          <cell r="J879" t="str">
            <v>NB</v>
          </cell>
        </row>
        <row r="880">
          <cell r="A880" t="str">
            <v>CHITAMENA WPF</v>
          </cell>
          <cell r="B880" t="str">
            <v>712012</v>
          </cell>
          <cell r="C880" t="str">
            <v>DEDUCTIBLE SALES TX</v>
          </cell>
          <cell r="D880" t="str">
            <v>144</v>
          </cell>
          <cell r="E880" t="str">
            <v>SALDO MIGRADO A SAP</v>
          </cell>
          <cell r="F880" t="str">
            <v>Acumulado a Junio</v>
          </cell>
          <cell r="G880">
            <v>447.85</v>
          </cell>
          <cell r="H880" t="str">
            <v>B000101808</v>
          </cell>
          <cell r="I880" t="str">
            <v>CHITAMENA - OPER WP</v>
          </cell>
          <cell r="J880" t="str">
            <v>NB</v>
          </cell>
        </row>
        <row r="881">
          <cell r="A881" t="str">
            <v>CHITAMENA WPF</v>
          </cell>
          <cell r="B881" t="str">
            <v>712012</v>
          </cell>
          <cell r="C881" t="str">
            <v>DEDUCTIBLE SALES TX</v>
          </cell>
          <cell r="D881" t="str">
            <v>144</v>
          </cell>
          <cell r="E881" t="str">
            <v>SALDO MIGRADO A SAP</v>
          </cell>
          <cell r="F881" t="str">
            <v>Acumulado a Junio</v>
          </cell>
          <cell r="G881">
            <v>447.85</v>
          </cell>
          <cell r="H881" t="str">
            <v>B000101808</v>
          </cell>
          <cell r="I881" t="str">
            <v>CHITAMENA - OPER WP</v>
          </cell>
          <cell r="J881" t="str">
            <v>NB</v>
          </cell>
        </row>
        <row r="882">
          <cell r="A882" t="str">
            <v>CHITAMENA WPF</v>
          </cell>
          <cell r="B882" t="str">
            <v>712126</v>
          </cell>
          <cell r="C882" t="str">
            <v>TECH SERV PUNC CONTR</v>
          </cell>
          <cell r="D882">
            <v>0</v>
          </cell>
          <cell r="E882" t="str">
            <v>MANTENIMIENTO TECNICOS LTDA</v>
          </cell>
          <cell r="F882" t="str">
            <v>Real Agosto</v>
          </cell>
          <cell r="G882">
            <v>-2714.94</v>
          </cell>
          <cell r="H882" t="str">
            <v>B000101808</v>
          </cell>
          <cell r="I882" t="str">
            <v>CHITAMENA - OPER WP</v>
          </cell>
          <cell r="J882" t="str">
            <v>BI</v>
          </cell>
        </row>
        <row r="883">
          <cell r="A883" t="str">
            <v>CHITAMENA WPF</v>
          </cell>
          <cell r="B883" t="str">
            <v>712126</v>
          </cell>
          <cell r="C883" t="str">
            <v>TECH SERV PUNC CONTR</v>
          </cell>
          <cell r="D883">
            <v>0</v>
          </cell>
          <cell r="E883" t="str">
            <v>MANTENIMIENTO TECNICOS LTDA</v>
          </cell>
          <cell r="F883" t="str">
            <v>Real Agosto</v>
          </cell>
          <cell r="G883">
            <v>2714.94</v>
          </cell>
          <cell r="H883" t="str">
            <v>B000101808</v>
          </cell>
          <cell r="I883" t="str">
            <v>CHITAMENA - OPER WP</v>
          </cell>
          <cell r="J883" t="str">
            <v>BI</v>
          </cell>
        </row>
        <row r="884">
          <cell r="A884" t="str">
            <v>CHITAMENA WPF</v>
          </cell>
          <cell r="B884" t="str">
            <v>712126</v>
          </cell>
          <cell r="C884" t="str">
            <v>TECH SERV PUNC CONTR</v>
          </cell>
          <cell r="D884">
            <v>0</v>
          </cell>
          <cell r="E884" t="str">
            <v>MANTENIMIENTO TECNICOS LTDA</v>
          </cell>
          <cell r="F884" t="str">
            <v>Real Agosto</v>
          </cell>
          <cell r="G884">
            <v>2714.94</v>
          </cell>
          <cell r="H884" t="str">
            <v>B000101808</v>
          </cell>
          <cell r="I884" t="str">
            <v>CHITAMENA - OPER WP</v>
          </cell>
          <cell r="J884" t="str">
            <v>BI</v>
          </cell>
        </row>
        <row r="885">
          <cell r="A885" t="str">
            <v>CHITAMENA WPF</v>
          </cell>
          <cell r="B885" t="str">
            <v>712126</v>
          </cell>
          <cell r="C885" t="str">
            <v>TECH SERV PUNC CONTR</v>
          </cell>
          <cell r="D885" t="str">
            <v>91504 368</v>
          </cell>
          <cell r="E885" t="str">
            <v>SALDO MIGRADO A SAP</v>
          </cell>
          <cell r="F885" t="str">
            <v>Acumulado a Junio</v>
          </cell>
          <cell r="G885">
            <v>105987.53</v>
          </cell>
          <cell r="H885" t="str">
            <v>B000101808</v>
          </cell>
          <cell r="I885" t="str">
            <v>CHITAMENA - OPER WP</v>
          </cell>
          <cell r="J885" t="str">
            <v>NB</v>
          </cell>
        </row>
        <row r="886">
          <cell r="A886" t="str">
            <v>CHITAMENA WPF</v>
          </cell>
          <cell r="B886" t="str">
            <v>745005</v>
          </cell>
          <cell r="C886" t="str">
            <v>BANK CHRGS/EXCHANGES</v>
          </cell>
          <cell r="D886" t="str">
            <v>91504 479</v>
          </cell>
          <cell r="E886" t="str">
            <v>SALDO MIGRADO A SAP</v>
          </cell>
          <cell r="F886" t="str">
            <v>Acumulado a Junio</v>
          </cell>
          <cell r="G886">
            <v>2624.44</v>
          </cell>
          <cell r="H886" t="str">
            <v>B000101808</v>
          </cell>
          <cell r="I886" t="str">
            <v>CHITAMENA - OPER WP</v>
          </cell>
          <cell r="J886" t="str">
            <v>NB</v>
          </cell>
        </row>
        <row r="887">
          <cell r="A887" t="str">
            <v>CHITAMENA WPF</v>
          </cell>
          <cell r="B887" t="str">
            <v>745080</v>
          </cell>
          <cell r="C887" t="str">
            <v>ACCRUAL EXPENSE</v>
          </cell>
          <cell r="D887" t="str">
            <v>91596 945</v>
          </cell>
          <cell r="E887" t="str">
            <v>ACCR EXP ACC CONV</v>
          </cell>
          <cell r="F887" t="str">
            <v>Acumulado a Junio</v>
          </cell>
          <cell r="G887">
            <v>459000.07</v>
          </cell>
          <cell r="H887" t="str">
            <v>B000101808</v>
          </cell>
          <cell r="I887" t="str">
            <v>CHITAMENA - OPER WP</v>
          </cell>
          <cell r="J887" t="str">
            <v>NB</v>
          </cell>
        </row>
        <row r="888">
          <cell r="A888" t="str">
            <v>CHITAMENA WPF</v>
          </cell>
          <cell r="B888" t="str">
            <v>745080</v>
          </cell>
          <cell r="C888" t="str">
            <v>ACCRUAL EXPENSE</v>
          </cell>
          <cell r="D888" t="str">
            <v>915</v>
          </cell>
          <cell r="E888" t="str">
            <v>ACCR EXP ACC CONV</v>
          </cell>
          <cell r="F888" t="str">
            <v>Real Julio</v>
          </cell>
          <cell r="G888">
            <v>-459000.07</v>
          </cell>
          <cell r="H888" t="str">
            <v>B000101808</v>
          </cell>
          <cell r="I888" t="str">
            <v>CHITAMENA - OPER WP</v>
          </cell>
          <cell r="J888" t="str">
            <v>NB</v>
          </cell>
        </row>
        <row r="889">
          <cell r="A889" t="str">
            <v>CHITAMENA WPF</v>
          </cell>
          <cell r="B889" t="str">
            <v>745118</v>
          </cell>
          <cell r="C889" t="str">
            <v>ACCR EXP ACC CONV</v>
          </cell>
          <cell r="D889" t="str">
            <v>91596 946</v>
          </cell>
          <cell r="E889" t="str">
            <v>ACCRUAL EXPENSE</v>
          </cell>
          <cell r="F889" t="str">
            <v>Acumulado a Junio</v>
          </cell>
          <cell r="G889">
            <v>-459000.07</v>
          </cell>
          <cell r="H889" t="str">
            <v>B000101808</v>
          </cell>
          <cell r="I889" t="str">
            <v>CHITAMENA - OPER WP</v>
          </cell>
          <cell r="J889" t="str">
            <v>NB</v>
          </cell>
        </row>
        <row r="890">
          <cell r="A890" t="str">
            <v>CHITAMENA WPF</v>
          </cell>
          <cell r="B890" t="str">
            <v>745118</v>
          </cell>
          <cell r="C890" t="str">
            <v>ACCR EXP ACC CONV</v>
          </cell>
          <cell r="D890" t="str">
            <v>915</v>
          </cell>
          <cell r="E890" t="str">
            <v>ACCRUAL EXPENSE</v>
          </cell>
          <cell r="F890" t="str">
            <v>Real Julio</v>
          </cell>
          <cell r="G890">
            <v>459000.07</v>
          </cell>
          <cell r="H890" t="str">
            <v>B000101808</v>
          </cell>
          <cell r="I890" t="str">
            <v>CHITAMENA - OPER WP</v>
          </cell>
          <cell r="J890" t="str">
            <v>NB</v>
          </cell>
        </row>
        <row r="891">
          <cell r="A891" t="str">
            <v>CHITAMENA WPF</v>
          </cell>
          <cell r="B891" t="str">
            <v>760045</v>
          </cell>
          <cell r="C891" t="str">
            <v>OTHER SERVICES COSTS</v>
          </cell>
          <cell r="D891">
            <v>0</v>
          </cell>
          <cell r="E891" t="str">
            <v>PTS- PRODUCTION TESTING SERVIC</v>
          </cell>
          <cell r="F891" t="str">
            <v>Real Julio</v>
          </cell>
          <cell r="G891">
            <v>1628.2</v>
          </cell>
          <cell r="H891" t="str">
            <v>B000101808</v>
          </cell>
          <cell r="I891" t="str">
            <v>CHITAMENA - OPER WP</v>
          </cell>
          <cell r="J891" t="str">
            <v>BI</v>
          </cell>
        </row>
        <row r="892">
          <cell r="A892" t="str">
            <v>CHITAMENA WPF</v>
          </cell>
          <cell r="B892" t="str">
            <v>760045</v>
          </cell>
          <cell r="C892" t="str">
            <v>OTHER SERVICES COSTS</v>
          </cell>
          <cell r="D892">
            <v>0</v>
          </cell>
          <cell r="E892" t="str">
            <v>PTS- PRODUCTION TESTING SERVIC</v>
          </cell>
          <cell r="F892" t="str">
            <v>Real Julio</v>
          </cell>
          <cell r="G892">
            <v>3256.41</v>
          </cell>
          <cell r="H892" t="str">
            <v>B000101808</v>
          </cell>
          <cell r="I892" t="str">
            <v>CHITAMENA - OPER WP</v>
          </cell>
          <cell r="J892" t="str">
            <v>BI</v>
          </cell>
        </row>
        <row r="893">
          <cell r="A893" t="str">
            <v>CHITAMENA WPF</v>
          </cell>
          <cell r="B893" t="str">
            <v>760045</v>
          </cell>
          <cell r="C893" t="str">
            <v>OTHER SERVICES COSTS</v>
          </cell>
          <cell r="D893">
            <v>0</v>
          </cell>
          <cell r="E893" t="str">
            <v>PTS- PRODUCTION TESTING SERVIC</v>
          </cell>
          <cell r="F893" t="str">
            <v>Real Julio</v>
          </cell>
          <cell r="G893">
            <v>6496.53</v>
          </cell>
          <cell r="H893" t="str">
            <v>B000101808</v>
          </cell>
          <cell r="I893" t="str">
            <v>CHITAMENA - OPER WP</v>
          </cell>
          <cell r="J893" t="str">
            <v>BI</v>
          </cell>
        </row>
        <row r="894">
          <cell r="A894" t="str">
            <v>CHITAMENA WPF</v>
          </cell>
          <cell r="B894" t="str">
            <v>760045</v>
          </cell>
          <cell r="C894" t="str">
            <v>OTHER SERVICES COSTS</v>
          </cell>
          <cell r="D894">
            <v>0</v>
          </cell>
          <cell r="E894" t="str">
            <v>GR/IR-THIRD PARTY</v>
          </cell>
          <cell r="F894" t="str">
            <v>Real Agosto</v>
          </cell>
          <cell r="G894">
            <v>-1.0900000000000001</v>
          </cell>
          <cell r="H894" t="str">
            <v>B000101808</v>
          </cell>
          <cell r="I894" t="str">
            <v>CHITAMENA - OPER WP</v>
          </cell>
          <cell r="J894" t="str">
            <v>BI</v>
          </cell>
        </row>
        <row r="895">
          <cell r="A895" t="str">
            <v>CHITAMENA WPF</v>
          </cell>
          <cell r="B895" t="str">
            <v>760045</v>
          </cell>
          <cell r="C895" t="str">
            <v>OTHER SERVICES COSTS</v>
          </cell>
          <cell r="D895">
            <v>0</v>
          </cell>
          <cell r="E895" t="str">
            <v>GR/IR-THIRD PARTY</v>
          </cell>
          <cell r="F895" t="str">
            <v>Real Agosto</v>
          </cell>
          <cell r="G895">
            <v>-2.19</v>
          </cell>
          <cell r="H895" t="str">
            <v>B000101808</v>
          </cell>
          <cell r="I895" t="str">
            <v>CHITAMENA - OPER WP</v>
          </cell>
          <cell r="J895" t="str">
            <v>BI</v>
          </cell>
        </row>
        <row r="896">
          <cell r="A896" t="str">
            <v>CHITAMENA WPF</v>
          </cell>
          <cell r="B896" t="str">
            <v>760045</v>
          </cell>
          <cell r="C896" t="str">
            <v>OTHER SERVICES COSTS</v>
          </cell>
          <cell r="D896">
            <v>0</v>
          </cell>
          <cell r="E896" t="str">
            <v>GR/IR-THIRD PARTY</v>
          </cell>
          <cell r="F896" t="str">
            <v>Real Agosto</v>
          </cell>
          <cell r="G896">
            <v>-4.3600000000000003</v>
          </cell>
          <cell r="H896" t="str">
            <v>B000101808</v>
          </cell>
          <cell r="I896" t="str">
            <v>CHITAMENA - OPER WP</v>
          </cell>
          <cell r="J896" t="str">
            <v>BI</v>
          </cell>
        </row>
        <row r="897">
          <cell r="A897" t="str">
            <v>CHITAMENA WPF</v>
          </cell>
          <cell r="B897" t="str">
            <v>760045</v>
          </cell>
          <cell r="C897" t="str">
            <v>OTHER SERVICES COSTS</v>
          </cell>
          <cell r="D897" t="str">
            <v>JUN-JUL/04 SERV. INTERMEDIOS PROCESAMIENTO HIDROCA</v>
          </cell>
          <cell r="E897" t="str">
            <v>PTS- PRODUCTION TESTING SERVICES</v>
          </cell>
          <cell r="F897" t="str">
            <v>Real Agosto</v>
          </cell>
          <cell r="G897">
            <v>81783.12</v>
          </cell>
          <cell r="H897" t="str">
            <v>B000101808</v>
          </cell>
          <cell r="I897" t="str">
            <v>CHITAMENA - OPER WP</v>
          </cell>
          <cell r="J897" t="str">
            <v>BI</v>
          </cell>
        </row>
        <row r="898">
          <cell r="A898" t="str">
            <v>CHITAMENA WPF</v>
          </cell>
          <cell r="B898" t="str">
            <v>760045</v>
          </cell>
          <cell r="C898" t="str">
            <v>OTHER SERVICES COSTS</v>
          </cell>
          <cell r="D898" t="str">
            <v>JUL/04 SERVICIOS INTERMEDIOS DE PROCESAMIENTO</v>
          </cell>
          <cell r="E898" t="str">
            <v>PTS- PRODUCTION TESTING SERVICES</v>
          </cell>
          <cell r="F898" t="str">
            <v>Real Agosto</v>
          </cell>
          <cell r="G898">
            <v>112647.43</v>
          </cell>
          <cell r="H898" t="str">
            <v>B000101808</v>
          </cell>
          <cell r="I898" t="str">
            <v>CHITAMENA - OPER WP</v>
          </cell>
          <cell r="J898" t="str">
            <v>BI</v>
          </cell>
        </row>
        <row r="899">
          <cell r="A899" t="str">
            <v>CHITAMENA WPF</v>
          </cell>
          <cell r="B899" t="str">
            <v>760049</v>
          </cell>
          <cell r="C899" t="str">
            <v>TECH SERV PERM CONTR</v>
          </cell>
          <cell r="D899" t="str">
            <v>MAY26-JUN25/04 OPERACION Y MTTO POZO RIO CHITAMENA</v>
          </cell>
          <cell r="E899" t="str">
            <v>PTS- PRODUCTION TESTING SERVICES</v>
          </cell>
          <cell r="F899" t="str">
            <v>Real Julio</v>
          </cell>
          <cell r="G899">
            <v>76457.789999999994</v>
          </cell>
          <cell r="H899" t="str">
            <v>B000101808</v>
          </cell>
          <cell r="I899" t="str">
            <v>CHITAMENA - OPER WP</v>
          </cell>
          <cell r="J899" t="str">
            <v>BI</v>
          </cell>
        </row>
        <row r="900">
          <cell r="A900" t="str">
            <v>CHITAMENA WPF</v>
          </cell>
          <cell r="B900" t="str">
            <v>760049</v>
          </cell>
          <cell r="C900" t="str">
            <v>TECH SERV PERM CONTR</v>
          </cell>
          <cell r="D900" t="str">
            <v>MAY26-JUN25/04 OPERACION Y MTTO POZO RIO CHITAMENA</v>
          </cell>
          <cell r="E900" t="str">
            <v>PTS- PRODUCTION TESTING SERVICES</v>
          </cell>
          <cell r="F900" t="str">
            <v>Real Julio</v>
          </cell>
          <cell r="G900">
            <v>120359.08</v>
          </cell>
          <cell r="H900" t="str">
            <v>B000101808</v>
          </cell>
          <cell r="I900" t="str">
            <v>CHITAMENA - OPER WP</v>
          </cell>
          <cell r="J900" t="str">
            <v>BI</v>
          </cell>
        </row>
        <row r="901">
          <cell r="A901" t="str">
            <v>CHITAMENA WPF</v>
          </cell>
          <cell r="B901" t="str">
            <v>760049</v>
          </cell>
          <cell r="C901" t="str">
            <v>TECH SERV PERM CONTR</v>
          </cell>
          <cell r="D901">
            <v>0</v>
          </cell>
          <cell r="E901" t="str">
            <v>UNION TEMPORAL DUARTE VALDERRAMA</v>
          </cell>
          <cell r="F901" t="str">
            <v>Real Julio</v>
          </cell>
          <cell r="G901">
            <v>1178.74</v>
          </cell>
          <cell r="H901" t="str">
            <v>B000101808</v>
          </cell>
          <cell r="I901" t="str">
            <v>CHITAMENA - OPER WP</v>
          </cell>
          <cell r="J901" t="str">
            <v>BI</v>
          </cell>
        </row>
        <row r="902">
          <cell r="A902" t="str">
            <v>CHITAMENA WPF</v>
          </cell>
          <cell r="B902" t="str">
            <v>760049</v>
          </cell>
          <cell r="C902" t="str">
            <v>TECH SERV PERM CONTR</v>
          </cell>
          <cell r="D902" t="str">
            <v>REC KR 1900000601 N/A CG RETENCION POR COMISIONES</v>
          </cell>
          <cell r="E902" t="str">
            <v>PTS- PRODUCTION TESTING SERVICES</v>
          </cell>
          <cell r="F902" t="str">
            <v>Real Agosto</v>
          </cell>
          <cell r="G902">
            <v>-76457.789999999994</v>
          </cell>
          <cell r="H902" t="str">
            <v>B000101808</v>
          </cell>
          <cell r="I902" t="str">
            <v>CHITAMENA - OPER WP</v>
          </cell>
          <cell r="J902" t="str">
            <v>BI</v>
          </cell>
        </row>
        <row r="903">
          <cell r="A903" t="str">
            <v>CHITAMENA WPF</v>
          </cell>
          <cell r="B903" t="str">
            <v>760049</v>
          </cell>
          <cell r="C903" t="str">
            <v>TECH SERV PERM CONTR</v>
          </cell>
          <cell r="D903" t="str">
            <v>MAY26-JUN25/4 OPERACION Y MTTO RIO CHITAMENA,REC</v>
          </cell>
          <cell r="E903" t="str">
            <v>PTS- PRODUCTION TESTING SERVICES</v>
          </cell>
          <cell r="F903" t="str">
            <v>Real Agosto</v>
          </cell>
          <cell r="G903">
            <v>76457.789999999994</v>
          </cell>
          <cell r="H903" t="str">
            <v>B000101808</v>
          </cell>
          <cell r="I903" t="str">
            <v>CHITAMENA - OPER WP</v>
          </cell>
          <cell r="J903" t="str">
            <v>BI</v>
          </cell>
        </row>
        <row r="904">
          <cell r="A904" t="str">
            <v>CHITAMENA WPF</v>
          </cell>
          <cell r="B904" t="str">
            <v>760049</v>
          </cell>
          <cell r="C904" t="str">
            <v>TECH SERV PERM CONTR</v>
          </cell>
          <cell r="D904" t="str">
            <v>91504 367</v>
          </cell>
          <cell r="E904" t="str">
            <v>SALDO MIGRADO A SAP</v>
          </cell>
          <cell r="F904" t="str">
            <v>Acumulado a Junio</v>
          </cell>
          <cell r="G904">
            <v>927193.68</v>
          </cell>
          <cell r="H904" t="str">
            <v>B000101808</v>
          </cell>
          <cell r="I904" t="str">
            <v>CHITAMENA - OPER WP</v>
          </cell>
          <cell r="J904" t="str">
            <v>NB</v>
          </cell>
        </row>
        <row r="905">
          <cell r="A905" t="str">
            <v>CHITAMENA WPF</v>
          </cell>
          <cell r="B905" t="str">
            <v>760049</v>
          </cell>
          <cell r="C905" t="str">
            <v>TECH SERV PERM CONTR</v>
          </cell>
          <cell r="F905" t="str">
            <v>WIP Agosto</v>
          </cell>
          <cell r="G905">
            <v>0</v>
          </cell>
          <cell r="H905" t="str">
            <v>B000101808</v>
          </cell>
        </row>
        <row r="906">
          <cell r="A906" t="str">
            <v>CHITAMENA WPF</v>
          </cell>
          <cell r="B906" t="str">
            <v>745080</v>
          </cell>
          <cell r="C906" t="str">
            <v>ACCRUAL EXPENSE</v>
          </cell>
          <cell r="D906" t="str">
            <v>91896 945</v>
          </cell>
          <cell r="E906" t="str">
            <v>ACCR EXP ACC CONV</v>
          </cell>
          <cell r="F906" t="str">
            <v>Acumulado a Junio</v>
          </cell>
          <cell r="G906">
            <v>0.02</v>
          </cell>
          <cell r="H906" t="str">
            <v>B000102145</v>
          </cell>
          <cell r="I906" t="str">
            <v>CHITAMENA - HSE WP</v>
          </cell>
          <cell r="J906" t="str">
            <v>NB</v>
          </cell>
        </row>
        <row r="907">
          <cell r="A907" t="str">
            <v>CHITAMENA WPF</v>
          </cell>
          <cell r="B907" t="str">
            <v>745080</v>
          </cell>
          <cell r="C907" t="str">
            <v>ACCRUAL EXPENSE</v>
          </cell>
          <cell r="D907" t="str">
            <v>918</v>
          </cell>
          <cell r="E907" t="str">
            <v>ACCR EXP ACC CONV</v>
          </cell>
          <cell r="F907" t="str">
            <v>Real Julio</v>
          </cell>
          <cell r="G907">
            <v>-0.02</v>
          </cell>
          <cell r="H907" t="str">
            <v>B000102145</v>
          </cell>
          <cell r="I907" t="str">
            <v>CHITAMENA - HSE WP</v>
          </cell>
          <cell r="J907" t="str">
            <v>NB</v>
          </cell>
        </row>
        <row r="908">
          <cell r="A908" t="str">
            <v>CHITAMENA WPF</v>
          </cell>
          <cell r="B908" t="str">
            <v>745118</v>
          </cell>
          <cell r="C908" t="str">
            <v>ACCR EXP ACC CONV</v>
          </cell>
          <cell r="D908" t="str">
            <v>91896 946</v>
          </cell>
          <cell r="E908" t="str">
            <v>ACCRUAL EXPENSE</v>
          </cell>
          <cell r="F908" t="str">
            <v>Acumulado a Junio</v>
          </cell>
          <cell r="G908">
            <v>-0.02</v>
          </cell>
          <cell r="H908" t="str">
            <v>B000102145</v>
          </cell>
          <cell r="I908" t="str">
            <v>CHITAMENA - HSE WP</v>
          </cell>
          <cell r="J908" t="str">
            <v>NB</v>
          </cell>
        </row>
        <row r="909">
          <cell r="A909" t="str">
            <v>CHITAMENA WPF</v>
          </cell>
          <cell r="B909" t="str">
            <v>745118</v>
          </cell>
          <cell r="C909" t="str">
            <v>ACCR EXP ACC CONV</v>
          </cell>
          <cell r="D909" t="str">
            <v>918</v>
          </cell>
          <cell r="E909" t="str">
            <v>ACCRUAL EXPENSE</v>
          </cell>
          <cell r="F909" t="str">
            <v>Real Julio</v>
          </cell>
          <cell r="G909">
            <v>0.02</v>
          </cell>
          <cell r="H909" t="str">
            <v>B000102145</v>
          </cell>
          <cell r="I909" t="str">
            <v>CHITAMENA - HSE WP</v>
          </cell>
          <cell r="J909" t="str">
            <v>NB</v>
          </cell>
        </row>
        <row r="910">
          <cell r="A910" t="str">
            <v>CHITAMENA WPF</v>
          </cell>
          <cell r="B910" t="str">
            <v>760049</v>
          </cell>
          <cell r="C910" t="str">
            <v>TECH SERV PERM CONTR</v>
          </cell>
          <cell r="D910" t="str">
            <v>0405.MONITOREO.AGUA.AIRE.CUSIANA.CUPIAGUA,RECETOR</v>
          </cell>
          <cell r="E910" t="str">
            <v>ILAM LTDA INGENIERIA Y LABORATORIO</v>
          </cell>
          <cell r="F910" t="str">
            <v>Real Julio</v>
          </cell>
          <cell r="G910">
            <v>404.39</v>
          </cell>
          <cell r="H910" t="str">
            <v>B000102145</v>
          </cell>
          <cell r="I910" t="str">
            <v>CHITAMENA - HSE WP</v>
          </cell>
          <cell r="J910" t="str">
            <v>BI</v>
          </cell>
        </row>
        <row r="911">
          <cell r="A911" t="str">
            <v>CHITAMENA WPF</v>
          </cell>
          <cell r="B911" t="str">
            <v>760049</v>
          </cell>
          <cell r="C911" t="str">
            <v>TECH SERV PERM CONTR</v>
          </cell>
          <cell r="D911" t="str">
            <v>0405.RECOLECCION TRANSPORTE RESIDUOS SOLIDOS</v>
          </cell>
          <cell r="E911" t="str">
            <v>SERVICIOS DE INGENIERIA DE CASANARE</v>
          </cell>
          <cell r="F911" t="str">
            <v>Real Julio</v>
          </cell>
          <cell r="G911">
            <v>317.70999999999998</v>
          </cell>
          <cell r="H911" t="str">
            <v>B000102145</v>
          </cell>
          <cell r="I911" t="str">
            <v>CHITAMENA - HSE WP</v>
          </cell>
          <cell r="J911" t="str">
            <v>BI</v>
          </cell>
        </row>
        <row r="912">
          <cell r="A912" t="str">
            <v>CHITAMENA WPF</v>
          </cell>
          <cell r="B912" t="str">
            <v>760049</v>
          </cell>
          <cell r="C912" t="str">
            <v>TECH SERV PERM CONTR</v>
          </cell>
          <cell r="D912" t="str">
            <v>ABR04.RECOLECCION TRANSPORTE RESIDUOS SOLIDOS</v>
          </cell>
          <cell r="E912" t="str">
            <v>SERVICIOS DE INGENIERIA DE CASANARE</v>
          </cell>
          <cell r="F912" t="str">
            <v>Real Julio</v>
          </cell>
          <cell r="G912">
            <v>61.85</v>
          </cell>
          <cell r="H912" t="str">
            <v>B000102145</v>
          </cell>
          <cell r="I912" t="str">
            <v>CHITAMENA - HSE WP</v>
          </cell>
          <cell r="J912" t="str">
            <v>BI</v>
          </cell>
        </row>
        <row r="913">
          <cell r="A913" t="str">
            <v>CHITAMENA WPF</v>
          </cell>
          <cell r="B913" t="str">
            <v>760049</v>
          </cell>
          <cell r="C913" t="str">
            <v>TECH SERV PERM CONTR</v>
          </cell>
          <cell r="D913">
            <v>0</v>
          </cell>
          <cell r="E913" t="str">
            <v>ILAM LTDA INGENIERIA Y LABORATORIO</v>
          </cell>
          <cell r="F913" t="str">
            <v>Real Agosto</v>
          </cell>
          <cell r="G913">
            <v>181.29</v>
          </cell>
          <cell r="H913" t="str">
            <v>B000102145</v>
          </cell>
          <cell r="I913" t="str">
            <v>CHITAMENA - HSE WP</v>
          </cell>
          <cell r="J913" t="str">
            <v>BI</v>
          </cell>
        </row>
        <row r="914">
          <cell r="A914" t="str">
            <v>CHITAMENA WPF</v>
          </cell>
          <cell r="B914" t="str">
            <v>760049</v>
          </cell>
          <cell r="C914" t="str">
            <v>TECH SERV PERM CONTR</v>
          </cell>
          <cell r="D914" t="str">
            <v>FEB/04 SERVICIOSPÚBLICOS DE ASEO</v>
          </cell>
          <cell r="E914" t="str">
            <v>MUNICIPIO DE TAURAMENA</v>
          </cell>
          <cell r="F914" t="str">
            <v>Real Agosto</v>
          </cell>
          <cell r="G914">
            <v>18.89</v>
          </cell>
          <cell r="H914" t="str">
            <v>B000102145</v>
          </cell>
          <cell r="I914" t="str">
            <v>CHITAMENA - HSE WP</v>
          </cell>
          <cell r="J914" t="str">
            <v>BI</v>
          </cell>
        </row>
        <row r="915">
          <cell r="A915" t="str">
            <v>CHITAMENA WPF</v>
          </cell>
          <cell r="B915" t="str">
            <v>760049</v>
          </cell>
          <cell r="C915" t="str">
            <v>TECH SERV PERM CONTR</v>
          </cell>
          <cell r="D915" t="str">
            <v>FEB/04 SERVICIOSPÚBLICOS DE ASEO</v>
          </cell>
          <cell r="E915" t="str">
            <v>MUNICIPIO DE TAURAMENA</v>
          </cell>
          <cell r="F915" t="str">
            <v>Real Agosto</v>
          </cell>
          <cell r="G915">
            <v>77.23</v>
          </cell>
          <cell r="H915" t="str">
            <v>B000102145</v>
          </cell>
          <cell r="I915" t="str">
            <v>CHITAMENA - HSE WP</v>
          </cell>
          <cell r="J915" t="str">
            <v>BI</v>
          </cell>
        </row>
        <row r="916">
          <cell r="A916" t="str">
            <v>CHITAMENA WPF</v>
          </cell>
          <cell r="B916" t="str">
            <v>760049</v>
          </cell>
          <cell r="C916" t="str">
            <v>TECH SERV PERM CONTR</v>
          </cell>
          <cell r="D916" t="str">
            <v>MAY/04 SERVICIO DE ASEO Y MANEJO DE BASURAS</v>
          </cell>
          <cell r="E916" t="str">
            <v>MUNICIPIO DE TAURAMENA</v>
          </cell>
          <cell r="F916" t="str">
            <v>Real Agosto</v>
          </cell>
          <cell r="G916">
            <v>73.13</v>
          </cell>
          <cell r="H916" t="str">
            <v>B000102145</v>
          </cell>
          <cell r="I916" t="str">
            <v>CHITAMENA - HSE WP</v>
          </cell>
          <cell r="J916" t="str">
            <v>BI</v>
          </cell>
        </row>
        <row r="917">
          <cell r="A917" t="str">
            <v>CHITAMENA WPF</v>
          </cell>
          <cell r="B917" t="str">
            <v>760049</v>
          </cell>
          <cell r="C917" t="str">
            <v>TECH SERV PERM CONTR</v>
          </cell>
          <cell r="D917" t="str">
            <v>ABR/04 SERVICIOSPÚBLICOS DE ASEO</v>
          </cell>
          <cell r="E917" t="str">
            <v>MUNICIPIO DE TAURAMENA</v>
          </cell>
          <cell r="F917" t="str">
            <v>Real Agosto</v>
          </cell>
          <cell r="G917">
            <v>85.5</v>
          </cell>
          <cell r="H917" t="str">
            <v>B000102145</v>
          </cell>
          <cell r="I917" t="str">
            <v>CHITAMENA - HSE WP</v>
          </cell>
          <cell r="J917" t="str">
            <v>BI</v>
          </cell>
        </row>
        <row r="918">
          <cell r="A918" t="str">
            <v>CHITAMENA WPF</v>
          </cell>
          <cell r="B918" t="str">
            <v>760049</v>
          </cell>
          <cell r="C918" t="str">
            <v>TECH SERV PERM CONTR</v>
          </cell>
          <cell r="D918" t="str">
            <v>JUNIO/04 MANEJO Y DISPOSICION FINAL DE BASURAS</v>
          </cell>
          <cell r="E918" t="str">
            <v>MUNICIPIO DE TAURAMENA</v>
          </cell>
          <cell r="F918" t="str">
            <v>Real Agosto</v>
          </cell>
          <cell r="G918">
            <v>54.19</v>
          </cell>
          <cell r="H918" t="str">
            <v>B000102145</v>
          </cell>
          <cell r="I918" t="str">
            <v>CHITAMENA - HSE WP</v>
          </cell>
          <cell r="J918" t="str">
            <v>BI</v>
          </cell>
        </row>
        <row r="919">
          <cell r="A919" t="str">
            <v>CHITAMENA WPF</v>
          </cell>
          <cell r="B919" t="str">
            <v>760049</v>
          </cell>
          <cell r="C919" t="str">
            <v>TECH SERV PERM CONTR</v>
          </cell>
          <cell r="D919" t="str">
            <v>91816 367</v>
          </cell>
          <cell r="E919" t="str">
            <v>SALDO MIGRADO A SAP</v>
          </cell>
          <cell r="F919" t="str">
            <v>Acumulado a Junio</v>
          </cell>
          <cell r="G919">
            <v>5122.42</v>
          </cell>
          <cell r="H919" t="str">
            <v>B000102145</v>
          </cell>
          <cell r="I919" t="str">
            <v>CHITAMENA - HSE WP</v>
          </cell>
          <cell r="J919" t="str">
            <v>NB</v>
          </cell>
        </row>
        <row r="920">
          <cell r="A920" t="str">
            <v>CHITAMENA WPF</v>
          </cell>
          <cell r="B920" t="str">
            <v>745080</v>
          </cell>
          <cell r="C920" t="str">
            <v>ACCRUAL EXPENSE</v>
          </cell>
          <cell r="D920" t="str">
            <v>92696 945</v>
          </cell>
          <cell r="E920" t="str">
            <v>ACCR EXP ACC CONV</v>
          </cell>
          <cell r="F920" t="str">
            <v>Acumulado a Junio</v>
          </cell>
          <cell r="G920">
            <v>37946.339999999997</v>
          </cell>
          <cell r="H920" t="str">
            <v>B000107102</v>
          </cell>
          <cell r="I920" t="str">
            <v>CHITAMENA - FSC WP</v>
          </cell>
          <cell r="J920" t="str">
            <v>NB</v>
          </cell>
        </row>
        <row r="921">
          <cell r="A921" t="str">
            <v>CHITAMENA WPF</v>
          </cell>
          <cell r="B921" t="str">
            <v>745080</v>
          </cell>
          <cell r="C921" t="str">
            <v>ACCRUAL EXPENSE</v>
          </cell>
          <cell r="D921" t="str">
            <v>926</v>
          </cell>
          <cell r="E921" t="str">
            <v>ACCR EXP ACC CONV</v>
          </cell>
          <cell r="F921" t="str">
            <v>Real Julio</v>
          </cell>
          <cell r="G921">
            <v>-37946.339999999997</v>
          </cell>
          <cell r="H921" t="str">
            <v>B000107102</v>
          </cell>
          <cell r="I921" t="str">
            <v>CHITAMENA - FSC WP</v>
          </cell>
          <cell r="J921" t="str">
            <v>NB</v>
          </cell>
        </row>
        <row r="922">
          <cell r="A922" t="str">
            <v>CHITAMENA WPF</v>
          </cell>
          <cell r="B922" t="str">
            <v>745118</v>
          </cell>
          <cell r="C922" t="str">
            <v>ACCR EXP ACC CONV</v>
          </cell>
          <cell r="D922" t="str">
            <v>92696 946</v>
          </cell>
          <cell r="E922" t="str">
            <v>ACCRUAL EXPENSE</v>
          </cell>
          <cell r="F922" t="str">
            <v>Acumulado a Junio</v>
          </cell>
          <cell r="G922">
            <v>-37946.339999999997</v>
          </cell>
          <cell r="H922" t="str">
            <v>B000107102</v>
          </cell>
          <cell r="I922" t="str">
            <v>CHITAMENA - FSC WP</v>
          </cell>
          <cell r="J922" t="str">
            <v>NB</v>
          </cell>
        </row>
        <row r="923">
          <cell r="A923" t="str">
            <v>CHITAMENA WPF</v>
          </cell>
          <cell r="B923" t="str">
            <v>745118</v>
          </cell>
          <cell r="C923" t="str">
            <v>ACCR EXP ACC CONV</v>
          </cell>
          <cell r="D923" t="str">
            <v>926</v>
          </cell>
          <cell r="E923" t="str">
            <v>ACCRUAL EXPENSE</v>
          </cell>
          <cell r="F923" t="str">
            <v>Real Julio</v>
          </cell>
          <cell r="G923">
            <v>37946.339999999997</v>
          </cell>
          <cell r="H923" t="str">
            <v>B000107102</v>
          </cell>
          <cell r="I923" t="str">
            <v>CHITAMENA - FSC WP</v>
          </cell>
          <cell r="J923" t="str">
            <v>NB</v>
          </cell>
        </row>
        <row r="924">
          <cell r="A924" t="str">
            <v>CHITAMENA WPF</v>
          </cell>
          <cell r="B924" t="str">
            <v>710002</v>
          </cell>
          <cell r="C924" t="str">
            <v>SECUR CONTR SERVICE</v>
          </cell>
          <cell r="D924" t="str">
            <v>JUN/04;SEGURIDAD SOPORTE CENTROS DE OPERACION</v>
          </cell>
          <cell r="E924" t="str">
            <v>ISVI LTDA</v>
          </cell>
          <cell r="F924" t="str">
            <v>Real Julio</v>
          </cell>
          <cell r="G924">
            <v>2175.44</v>
          </cell>
          <cell r="H924" t="str">
            <v>B000107169</v>
          </cell>
          <cell r="I924" t="str">
            <v>CHITAMENA - SEC WP</v>
          </cell>
          <cell r="J924" t="str">
            <v>BI</v>
          </cell>
        </row>
        <row r="925">
          <cell r="A925" t="str">
            <v>CHITAMENA WPF</v>
          </cell>
          <cell r="B925" t="str">
            <v>710002</v>
          </cell>
          <cell r="C925" t="str">
            <v>SECUR CONTR SERVICE</v>
          </cell>
          <cell r="D925" t="str">
            <v>JUN/04;SEGURIDAD SOPORTE CENTROS DE OPERACION</v>
          </cell>
          <cell r="E925" t="str">
            <v>ISVI LTDA</v>
          </cell>
          <cell r="F925" t="str">
            <v>Real Julio</v>
          </cell>
          <cell r="G925">
            <v>326.32</v>
          </cell>
          <cell r="H925" t="str">
            <v>B000107169</v>
          </cell>
          <cell r="I925" t="str">
            <v>CHITAMENA - SEC WP</v>
          </cell>
          <cell r="J925" t="str">
            <v>BI</v>
          </cell>
        </row>
        <row r="926">
          <cell r="A926" t="str">
            <v>CHITAMENA WPF</v>
          </cell>
          <cell r="B926" t="str">
            <v>710002</v>
          </cell>
          <cell r="C926" t="str">
            <v>SECUR CONTR SERVICE</v>
          </cell>
          <cell r="D926" t="str">
            <v>PERIODO SEPTIEMBRE DE 2004</v>
          </cell>
          <cell r="E926" t="str">
            <v>GR/IR-THIRD PARTY</v>
          </cell>
          <cell r="F926" t="str">
            <v>Real Agosto</v>
          </cell>
          <cell r="G926">
            <v>-2641.68</v>
          </cell>
          <cell r="H926" t="str">
            <v>B000107169</v>
          </cell>
          <cell r="I926" t="str">
            <v>CHITAMENA - SEC WP</v>
          </cell>
          <cell r="J926" t="str">
            <v>BI</v>
          </cell>
        </row>
        <row r="927">
          <cell r="A927" t="str">
            <v>CHITAMENA WPF</v>
          </cell>
          <cell r="B927" t="str">
            <v>710002</v>
          </cell>
          <cell r="C927" t="str">
            <v>SECUR CONTR SERVICE</v>
          </cell>
          <cell r="D927">
            <v>0</v>
          </cell>
          <cell r="E927" t="str">
            <v>ISVI LTDA</v>
          </cell>
          <cell r="F927" t="str">
            <v>Real Agosto</v>
          </cell>
          <cell r="G927">
            <v>2593.35</v>
          </cell>
          <cell r="H927" t="str">
            <v>B000107169</v>
          </cell>
          <cell r="I927" t="str">
            <v>CHITAMENA - SEC WP</v>
          </cell>
          <cell r="J927" t="str">
            <v>BI</v>
          </cell>
        </row>
        <row r="928">
          <cell r="A928" t="str">
            <v>CHITAMENA WPF</v>
          </cell>
          <cell r="B928" t="str">
            <v>710002</v>
          </cell>
          <cell r="C928" t="str">
            <v>SECUR CONTR SERVICE</v>
          </cell>
          <cell r="D928">
            <v>0</v>
          </cell>
          <cell r="E928" t="str">
            <v>COLVISEG COLOMBIANA DE VIGILAN</v>
          </cell>
          <cell r="F928" t="str">
            <v>Real Agosto</v>
          </cell>
          <cell r="G928">
            <v>2716.91</v>
          </cell>
          <cell r="H928" t="str">
            <v>B000107169</v>
          </cell>
          <cell r="I928" t="str">
            <v>CHITAMENA - SEC WP</v>
          </cell>
          <cell r="J928" t="str">
            <v>BI</v>
          </cell>
        </row>
        <row r="929">
          <cell r="A929" t="str">
            <v>CHITAMENA WPF</v>
          </cell>
          <cell r="B929" t="str">
            <v>710002</v>
          </cell>
          <cell r="C929" t="str">
            <v>SECUR CONTR SERVICE</v>
          </cell>
          <cell r="D929">
            <v>0</v>
          </cell>
          <cell r="E929" t="str">
            <v>ISVI LTDA</v>
          </cell>
          <cell r="F929" t="str">
            <v>Real Agosto</v>
          </cell>
          <cell r="G929">
            <v>2641.68</v>
          </cell>
          <cell r="H929" t="str">
            <v>B000107169</v>
          </cell>
          <cell r="I929" t="str">
            <v>CHITAMENA - SEC WP</v>
          </cell>
          <cell r="J929" t="str">
            <v>BI</v>
          </cell>
        </row>
        <row r="930">
          <cell r="A930" t="str">
            <v>CHITAMENA WPF</v>
          </cell>
          <cell r="B930" t="str">
            <v>710002</v>
          </cell>
          <cell r="C930" t="str">
            <v>SECUR CONTR SERVICE</v>
          </cell>
          <cell r="D930" t="str">
            <v>92120 380</v>
          </cell>
          <cell r="E930" t="str">
            <v>SALDO MIGRADO A SAP</v>
          </cell>
          <cell r="F930" t="str">
            <v>Acumulado a Junio</v>
          </cell>
          <cell r="G930">
            <v>12904.92</v>
          </cell>
          <cell r="H930" t="str">
            <v>B000107169</v>
          </cell>
          <cell r="I930" t="str">
            <v>CHITAMENA - SEC WP</v>
          </cell>
          <cell r="J930" t="str">
            <v>NB</v>
          </cell>
        </row>
        <row r="931">
          <cell r="A931" t="str">
            <v>CHITAMENA WPF</v>
          </cell>
          <cell r="B931" t="str">
            <v>760049</v>
          </cell>
          <cell r="C931" t="str">
            <v>TECH SERV PERM CONTR</v>
          </cell>
          <cell r="D931" t="str">
            <v>0406.RESTAURACION GARITA FABRIC.BARRERAS</v>
          </cell>
          <cell r="E931" t="str">
            <v>MANTENIMIENTO TECNICOS LTDA</v>
          </cell>
          <cell r="F931" t="str">
            <v>Real Julio</v>
          </cell>
          <cell r="G931">
            <v>911.11</v>
          </cell>
          <cell r="H931" t="str">
            <v>B000107169</v>
          </cell>
          <cell r="I931" t="str">
            <v>CHITAMENA - SEC WP</v>
          </cell>
          <cell r="J931" t="str">
            <v>BI</v>
          </cell>
        </row>
        <row r="932">
          <cell r="A932" t="str">
            <v>FC&amp;A CUPIAGUA</v>
          </cell>
          <cell r="B932" t="str">
            <v>700000</v>
          </cell>
          <cell r="C932" t="str">
            <v>SALARIES</v>
          </cell>
          <cell r="D932" t="str">
            <v>92402 100</v>
          </cell>
          <cell r="E932" t="str">
            <v>SALDO MIGRADO A SAP</v>
          </cell>
          <cell r="F932" t="str">
            <v>Acumulado a Junio</v>
          </cell>
          <cell r="G932">
            <v>17054.5</v>
          </cell>
          <cell r="H932" t="str">
            <v>B000107524</v>
          </cell>
          <cell r="J932" t="str">
            <v>NB</v>
          </cell>
        </row>
        <row r="933">
          <cell r="A933" t="str">
            <v>FC&amp;A CUPIAGUA</v>
          </cell>
          <cell r="B933" t="str">
            <v>701045</v>
          </cell>
          <cell r="C933" t="str">
            <v>MEDICAL INSURANCE</v>
          </cell>
          <cell r="D933" t="str">
            <v>MAY/04 HONORARIOS ADMON/ REEM  PLAN MEDICO</v>
          </cell>
          <cell r="E933" t="str">
            <v>DELIMA MERCER CONSULTORIA DE RECURS</v>
          </cell>
          <cell r="F933" t="str">
            <v>Real Julio</v>
          </cell>
          <cell r="G933">
            <v>0.35</v>
          </cell>
          <cell r="H933" t="str">
            <v>B000107524</v>
          </cell>
          <cell r="J933" t="str">
            <v>BI</v>
          </cell>
        </row>
        <row r="934">
          <cell r="A934" t="str">
            <v>FC&amp;A CUPIAGUA</v>
          </cell>
          <cell r="B934" t="str">
            <v>701045</v>
          </cell>
          <cell r="C934" t="str">
            <v>MEDICAL INSURANCE</v>
          </cell>
          <cell r="D934" t="str">
            <v>MAY/04 HONORARIOS ADMON/ REEM  PLAN MEDICO</v>
          </cell>
          <cell r="E934" t="str">
            <v>DELIMA MERCER CONSULTORIA DE RECURS</v>
          </cell>
          <cell r="F934" t="str">
            <v>Real Julio</v>
          </cell>
          <cell r="G934">
            <v>11.09</v>
          </cell>
          <cell r="H934" t="str">
            <v>B000107524</v>
          </cell>
          <cell r="J934" t="str">
            <v>BI</v>
          </cell>
        </row>
        <row r="935">
          <cell r="A935" t="str">
            <v>FC&amp;A CUPIAGUA</v>
          </cell>
          <cell r="B935" t="str">
            <v>701045</v>
          </cell>
          <cell r="C935" t="str">
            <v>MEDICAL INSURANCE</v>
          </cell>
          <cell r="D935" t="str">
            <v>92402 122</v>
          </cell>
          <cell r="E935" t="str">
            <v>TECH SERV PERM CONTR</v>
          </cell>
          <cell r="F935" t="str">
            <v>Acumulado a Junio</v>
          </cell>
          <cell r="G935">
            <v>-207.13</v>
          </cell>
          <cell r="H935" t="str">
            <v>B000107524</v>
          </cell>
          <cell r="J935" t="str">
            <v>NB</v>
          </cell>
        </row>
        <row r="936">
          <cell r="A936" t="str">
            <v>FC&amp;A CUPIAGUA</v>
          </cell>
          <cell r="B936" t="str">
            <v>701105</v>
          </cell>
          <cell r="C936" t="str">
            <v>OTHER BENEFITS</v>
          </cell>
          <cell r="D936" t="str">
            <v>92402 120</v>
          </cell>
          <cell r="E936" t="str">
            <v>SALDO MIGRADO A SAP</v>
          </cell>
          <cell r="F936" t="str">
            <v>Acumulado a Junio</v>
          </cell>
          <cell r="G936">
            <v>20072.14</v>
          </cell>
          <cell r="H936" t="str">
            <v>B000107524</v>
          </cell>
          <cell r="J936" t="str">
            <v>NB</v>
          </cell>
        </row>
        <row r="937">
          <cell r="A937" t="str">
            <v>FC&amp;A CUPIAGUA</v>
          </cell>
          <cell r="B937" t="str">
            <v>745080</v>
          </cell>
          <cell r="C937" t="str">
            <v>ACCRUAL EXPENSE</v>
          </cell>
          <cell r="D937" t="str">
            <v>ACCRUALS DEL MES DE JULIO</v>
          </cell>
          <cell r="E937" t="str">
            <v>ACCR EXP ACC CONV</v>
          </cell>
          <cell r="F937" t="str">
            <v>Real Agosto</v>
          </cell>
          <cell r="G937">
            <v>-10000</v>
          </cell>
          <cell r="H937" t="str">
            <v>B000107524</v>
          </cell>
          <cell r="J937" t="str">
            <v>BI</v>
          </cell>
        </row>
        <row r="938">
          <cell r="A938" t="str">
            <v>FC&amp;A CUPIAGUA</v>
          </cell>
          <cell r="B938" t="str">
            <v>745080</v>
          </cell>
          <cell r="C938" t="str">
            <v>ACCRUAL EXPENSE</v>
          </cell>
          <cell r="D938" t="str">
            <v>ACCRUALS DEL MES DE JULIO</v>
          </cell>
          <cell r="E938" t="str">
            <v>ACCR EXP ACC CONV</v>
          </cell>
          <cell r="F938" t="str">
            <v>Real Agosto</v>
          </cell>
          <cell r="G938">
            <v>10000</v>
          </cell>
          <cell r="H938" t="str">
            <v>B000107524</v>
          </cell>
          <cell r="J938" t="str">
            <v>BI</v>
          </cell>
        </row>
        <row r="939">
          <cell r="A939" t="str">
            <v>FC&amp;A CUPIAGUA</v>
          </cell>
          <cell r="B939" t="str">
            <v>745080</v>
          </cell>
          <cell r="C939" t="str">
            <v>ACCRUAL EXPENSE</v>
          </cell>
          <cell r="D939" t="str">
            <v>92496 945</v>
          </cell>
          <cell r="E939" t="str">
            <v>OIL PROCESS RECOV</v>
          </cell>
          <cell r="F939" t="str">
            <v>Acumulado a Junio</v>
          </cell>
          <cell r="G939">
            <v>6820.89</v>
          </cell>
          <cell r="H939" t="str">
            <v>B000107524</v>
          </cell>
          <cell r="J939" t="str">
            <v>NB</v>
          </cell>
        </row>
        <row r="940">
          <cell r="A940" t="str">
            <v>FC&amp;A CUPIAGUA</v>
          </cell>
          <cell r="B940" t="str">
            <v>745080</v>
          </cell>
          <cell r="C940" t="str">
            <v>ACCRUAL EXPENSE</v>
          </cell>
          <cell r="D940" t="str">
            <v>924</v>
          </cell>
          <cell r="E940" t="str">
            <v>ACCR EXP ACC CONV</v>
          </cell>
          <cell r="F940" t="str">
            <v>Real Julio</v>
          </cell>
          <cell r="G940">
            <v>-6820.89</v>
          </cell>
          <cell r="H940" t="str">
            <v>B000107524</v>
          </cell>
          <cell r="J940" t="str">
            <v>NB</v>
          </cell>
        </row>
        <row r="941">
          <cell r="A941" t="str">
            <v>FC&amp;A CUPIAGUA</v>
          </cell>
          <cell r="B941" t="str">
            <v>745118</v>
          </cell>
          <cell r="C941" t="str">
            <v>ACCR EXP ACC CONV</v>
          </cell>
          <cell r="D941" t="str">
            <v>ACCRUALS DEL MES DE JULIO</v>
          </cell>
          <cell r="E941" t="str">
            <v>ACCRUAL EXPENSE</v>
          </cell>
          <cell r="F941" t="str">
            <v>Real Agosto</v>
          </cell>
          <cell r="G941">
            <v>-10000</v>
          </cell>
          <cell r="H941" t="str">
            <v>B000107524</v>
          </cell>
          <cell r="J941" t="str">
            <v>BI</v>
          </cell>
        </row>
        <row r="942">
          <cell r="A942" t="str">
            <v>FC&amp;A CUPIAGUA</v>
          </cell>
          <cell r="B942" t="str">
            <v>745118</v>
          </cell>
          <cell r="C942" t="str">
            <v>ACCR EXP ACC CONV</v>
          </cell>
          <cell r="D942" t="str">
            <v>ACCRUALS DEL MES DE JULIO</v>
          </cell>
          <cell r="E942" t="str">
            <v>ACCRUAL EXPENSE</v>
          </cell>
          <cell r="F942" t="str">
            <v>Real Agosto</v>
          </cell>
          <cell r="G942">
            <v>10000</v>
          </cell>
          <cell r="H942" t="str">
            <v>B000107524</v>
          </cell>
          <cell r="J942" t="str">
            <v>BI</v>
          </cell>
        </row>
        <row r="943">
          <cell r="A943" t="str">
            <v>FC&amp;A CUPIAGUA</v>
          </cell>
          <cell r="B943" t="str">
            <v>745118</v>
          </cell>
          <cell r="C943" t="str">
            <v>ACCR EXP ACC CONV</v>
          </cell>
          <cell r="D943" t="str">
            <v>92496 946</v>
          </cell>
          <cell r="E943" t="str">
            <v>SALDO MIGRADO A SAP</v>
          </cell>
          <cell r="F943" t="str">
            <v>Acumulado a Junio</v>
          </cell>
          <cell r="G943">
            <v>-6820.89</v>
          </cell>
          <cell r="H943" t="str">
            <v>B000107524</v>
          </cell>
          <cell r="J943" t="str">
            <v>NB</v>
          </cell>
        </row>
        <row r="944">
          <cell r="A944" t="str">
            <v>FC&amp;A CUPIAGUA</v>
          </cell>
          <cell r="B944" t="str">
            <v>745118</v>
          </cell>
          <cell r="C944" t="str">
            <v>ACCR EXP ACC CONV</v>
          </cell>
          <cell r="D944" t="str">
            <v>924</v>
          </cell>
          <cell r="E944" t="str">
            <v>ACCRUAL EXPENSE</v>
          </cell>
          <cell r="F944" t="str">
            <v>Real Julio</v>
          </cell>
          <cell r="G944">
            <v>6820.89</v>
          </cell>
          <cell r="H944" t="str">
            <v>B000107524</v>
          </cell>
          <cell r="J944" t="str">
            <v>NB</v>
          </cell>
        </row>
        <row r="945">
          <cell r="A945" t="str">
            <v>FC&amp;A CUSIANA</v>
          </cell>
          <cell r="B945" t="str">
            <v>700000</v>
          </cell>
          <cell r="C945" t="str">
            <v>SALARIES</v>
          </cell>
          <cell r="D945" t="str">
            <v>2004-7 SALARIOS</v>
          </cell>
          <cell r="E945" t="str">
            <v>ACCS RECEIV PAYROLL</v>
          </cell>
          <cell r="F945" t="str">
            <v>Real Julio</v>
          </cell>
          <cell r="G945">
            <v>-2026.5</v>
          </cell>
          <cell r="H945" t="str">
            <v>B000102186</v>
          </cell>
          <cell r="J945" t="str">
            <v>BI</v>
          </cell>
        </row>
        <row r="946">
          <cell r="A946" t="str">
            <v>FC&amp;A CUSIANA</v>
          </cell>
          <cell r="B946" t="str">
            <v>700000</v>
          </cell>
          <cell r="C946" t="str">
            <v>SALARIES</v>
          </cell>
          <cell r="D946" t="str">
            <v>2004-7 SALARIOS</v>
          </cell>
          <cell r="E946" t="str">
            <v>A/R LONG TERM EMPLYE</v>
          </cell>
          <cell r="F946" t="str">
            <v>Real Julio</v>
          </cell>
          <cell r="G946">
            <v>6303.78</v>
          </cell>
          <cell r="H946" t="str">
            <v>B000102186</v>
          </cell>
          <cell r="J946" t="str">
            <v>BI</v>
          </cell>
        </row>
        <row r="947">
          <cell r="A947" t="str">
            <v>FC&amp;A CUSIANA</v>
          </cell>
          <cell r="B947" t="str">
            <v>700000</v>
          </cell>
          <cell r="C947" t="str">
            <v>SALARIES</v>
          </cell>
          <cell r="D947" t="str">
            <v>2004-8 SALARIOS</v>
          </cell>
          <cell r="E947" t="str">
            <v>ACCS RECEIV PAYROLL</v>
          </cell>
          <cell r="F947" t="str">
            <v>Real Agosto</v>
          </cell>
          <cell r="G947">
            <v>6397.78</v>
          </cell>
          <cell r="H947" t="str">
            <v>B000102186</v>
          </cell>
          <cell r="J947" t="str">
            <v>BI</v>
          </cell>
        </row>
        <row r="948">
          <cell r="A948" t="str">
            <v>FC&amp;A CUSIANA</v>
          </cell>
          <cell r="B948" t="str">
            <v>700000</v>
          </cell>
          <cell r="C948" t="str">
            <v>SALARIES</v>
          </cell>
          <cell r="D948" t="str">
            <v>92402 100</v>
          </cell>
          <cell r="E948" t="str">
            <v>SALDO MIGRADO A SAP</v>
          </cell>
          <cell r="F948" t="str">
            <v>Acumulado a Junio</v>
          </cell>
          <cell r="G948">
            <v>17054.5</v>
          </cell>
          <cell r="H948" t="str">
            <v>B000102186</v>
          </cell>
          <cell r="J948" t="str">
            <v>NB</v>
          </cell>
        </row>
        <row r="949">
          <cell r="A949" t="str">
            <v>FC&amp;A CUSIANA</v>
          </cell>
          <cell r="B949" t="str">
            <v>701045</v>
          </cell>
          <cell r="C949" t="str">
            <v>MEDICAL INSURANCE</v>
          </cell>
          <cell r="D949" t="str">
            <v>2004-7 BENEFICIOS</v>
          </cell>
          <cell r="E949" t="str">
            <v>ACCS RECEIV PAYROLL</v>
          </cell>
          <cell r="F949" t="str">
            <v>Real Julio</v>
          </cell>
          <cell r="G949">
            <v>-70.84</v>
          </cell>
          <cell r="H949" t="str">
            <v>B000102186</v>
          </cell>
          <cell r="J949" t="str">
            <v>BI</v>
          </cell>
        </row>
        <row r="950">
          <cell r="A950" t="str">
            <v>FC&amp;A CUSIANA</v>
          </cell>
          <cell r="B950" t="str">
            <v>701045</v>
          </cell>
          <cell r="C950" t="str">
            <v>MEDICAL INSURANCE</v>
          </cell>
          <cell r="D950" t="str">
            <v>MAY/04 HONORARIOS ADMON/ REEM  PLAN MEDICO</v>
          </cell>
          <cell r="E950" t="str">
            <v>DELIMA MERCER CONSULTORIA DE RECURS</v>
          </cell>
          <cell r="F950" t="str">
            <v>Real Julio</v>
          </cell>
          <cell r="G950">
            <v>0.35</v>
          </cell>
          <cell r="H950" t="str">
            <v>B000102186</v>
          </cell>
          <cell r="J950" t="str">
            <v>BI</v>
          </cell>
        </row>
        <row r="951">
          <cell r="A951" t="str">
            <v>FC&amp;A CUSIANA</v>
          </cell>
          <cell r="B951" t="str">
            <v>701045</v>
          </cell>
          <cell r="C951" t="str">
            <v>MEDICAL INSURANCE</v>
          </cell>
          <cell r="D951" t="str">
            <v>MAY/04 HONORARIOS ADMON/ REEM  PLAN MEDICO</v>
          </cell>
          <cell r="E951" t="str">
            <v>DELIMA MERCER CONSULTORIA DE RECURS</v>
          </cell>
          <cell r="F951" t="str">
            <v>Real Julio</v>
          </cell>
          <cell r="G951">
            <v>11.09</v>
          </cell>
          <cell r="H951" t="str">
            <v>B000102186</v>
          </cell>
          <cell r="J951" t="str">
            <v>BI</v>
          </cell>
        </row>
        <row r="952">
          <cell r="A952" t="str">
            <v>FC&amp;A CUSIANA</v>
          </cell>
          <cell r="B952" t="str">
            <v>701045</v>
          </cell>
          <cell r="C952" t="str">
            <v>MEDICAL INSURANCE</v>
          </cell>
          <cell r="D952" t="str">
            <v>2004-8 BENEFICIOS</v>
          </cell>
          <cell r="E952" t="str">
            <v>A/R LONG TERM EMPLYE</v>
          </cell>
          <cell r="F952" t="str">
            <v>Real Agosto</v>
          </cell>
          <cell r="G952">
            <v>-71.89</v>
          </cell>
          <cell r="H952" t="str">
            <v>B000102186</v>
          </cell>
          <cell r="J952" t="str">
            <v>BI</v>
          </cell>
        </row>
        <row r="953">
          <cell r="A953" t="str">
            <v>FC&amp;A CUSIANA</v>
          </cell>
          <cell r="B953" t="str">
            <v>701045</v>
          </cell>
          <cell r="C953" t="str">
            <v>MEDICAL INSURANCE</v>
          </cell>
          <cell r="D953">
            <v>0</v>
          </cell>
          <cell r="E953" t="str">
            <v>DELIMA MERCER CONSULTORIA DE RECURS</v>
          </cell>
          <cell r="F953" t="str">
            <v>Real Agosto</v>
          </cell>
          <cell r="G953">
            <v>37.83</v>
          </cell>
          <cell r="H953" t="str">
            <v>B000102186</v>
          </cell>
          <cell r="J953" t="str">
            <v>BI</v>
          </cell>
        </row>
        <row r="954">
          <cell r="A954" t="str">
            <v>FC&amp;A CUSIANA</v>
          </cell>
          <cell r="B954" t="str">
            <v>701045</v>
          </cell>
          <cell r="C954" t="str">
            <v>MEDICAL INSURANCE</v>
          </cell>
          <cell r="D954" t="str">
            <v>92402 122</v>
          </cell>
          <cell r="E954" t="str">
            <v>TECH SERV PERM CONTR</v>
          </cell>
          <cell r="F954" t="str">
            <v>Acumulado a Junio</v>
          </cell>
          <cell r="G954">
            <v>-207.13</v>
          </cell>
          <cell r="H954" t="str">
            <v>B000102186</v>
          </cell>
          <cell r="J954" t="str">
            <v>NB</v>
          </cell>
        </row>
        <row r="955">
          <cell r="A955" t="str">
            <v>FC&amp;A CUSIANA</v>
          </cell>
          <cell r="B955" t="str">
            <v>701105</v>
          </cell>
          <cell r="C955" t="str">
            <v>OTHER BENEFITS</v>
          </cell>
          <cell r="D955" t="str">
            <v>2004-7 BENEFICIOS</v>
          </cell>
          <cell r="E955" t="str">
            <v>A/R LONG TERM EMPLYE</v>
          </cell>
          <cell r="F955" t="str">
            <v>Real Julio</v>
          </cell>
          <cell r="G955">
            <v>9036.6200000000008</v>
          </cell>
          <cell r="H955" t="str">
            <v>B000102186</v>
          </cell>
          <cell r="J955" t="str">
            <v>BI</v>
          </cell>
        </row>
        <row r="956">
          <cell r="A956" t="str">
            <v>FC&amp;A CUSIANA</v>
          </cell>
          <cell r="B956" t="str">
            <v>701105</v>
          </cell>
          <cell r="C956" t="str">
            <v>OTHER BENEFITS</v>
          </cell>
          <cell r="D956" t="str">
            <v>BENEFICIOS</v>
          </cell>
          <cell r="E956" t="str">
            <v>A/R LONG TERM EMPLYE</v>
          </cell>
          <cell r="F956" t="str">
            <v>Real Julio</v>
          </cell>
          <cell r="G956">
            <v>4433.3999999999996</v>
          </cell>
          <cell r="H956" t="str">
            <v>B000102186</v>
          </cell>
          <cell r="J956" t="str">
            <v>BI</v>
          </cell>
        </row>
        <row r="957">
          <cell r="A957" t="str">
            <v>FC&amp;A CUSIANA</v>
          </cell>
          <cell r="B957" t="str">
            <v>701105</v>
          </cell>
          <cell r="C957" t="str">
            <v>OTHER BENEFITS</v>
          </cell>
          <cell r="D957" t="str">
            <v>2004-8 BENEFICIOS</v>
          </cell>
          <cell r="E957" t="str">
            <v>ACCS RECEIV PAYROLL</v>
          </cell>
          <cell r="F957" t="str">
            <v>Real Agosto</v>
          </cell>
          <cell r="G957">
            <v>2942.37</v>
          </cell>
          <cell r="H957" t="str">
            <v>B000102186</v>
          </cell>
          <cell r="J957" t="str">
            <v>BI</v>
          </cell>
        </row>
        <row r="958">
          <cell r="A958" t="str">
            <v>FC&amp;A CUSIANA</v>
          </cell>
          <cell r="B958" t="str">
            <v>701105</v>
          </cell>
          <cell r="C958" t="str">
            <v>OTHER BENEFITS</v>
          </cell>
          <cell r="D958" t="str">
            <v>BENEFICIOS</v>
          </cell>
          <cell r="E958" t="str">
            <v>ACCS RECEIV PAYROLL</v>
          </cell>
          <cell r="F958" t="str">
            <v>Real Agosto</v>
          </cell>
          <cell r="G958">
            <v>3667.8</v>
          </cell>
          <cell r="H958" t="str">
            <v>B000102186</v>
          </cell>
          <cell r="J958" t="str">
            <v>BI</v>
          </cell>
        </row>
        <row r="959">
          <cell r="A959" t="str">
            <v>FC&amp;A CUSIANA</v>
          </cell>
          <cell r="B959" t="str">
            <v>701105</v>
          </cell>
          <cell r="C959" t="str">
            <v>OTHER BENEFITS</v>
          </cell>
          <cell r="D959" t="str">
            <v>92402 120</v>
          </cell>
          <cell r="E959" t="str">
            <v>SALDO MIGRADO A SAP</v>
          </cell>
          <cell r="F959" t="str">
            <v>Acumulado a Junio</v>
          </cell>
          <cell r="G959">
            <v>20072.14</v>
          </cell>
          <cell r="H959" t="str">
            <v>B000102186</v>
          </cell>
          <cell r="J959" t="str">
            <v>NB</v>
          </cell>
        </row>
        <row r="960">
          <cell r="A960" t="str">
            <v>FC&amp;A CUSIANA</v>
          </cell>
          <cell r="B960" t="str">
            <v>745080</v>
          </cell>
          <cell r="C960" t="str">
            <v>ACCRUAL EXPENSE</v>
          </cell>
          <cell r="D960" t="str">
            <v>ACCRUALS DEL MES DE JULIO</v>
          </cell>
          <cell r="E960" t="str">
            <v>ACCR EXP ACC CONV</v>
          </cell>
          <cell r="F960" t="str">
            <v>Real Agosto</v>
          </cell>
          <cell r="G960">
            <v>-31000</v>
          </cell>
          <cell r="H960" t="str">
            <v>B000102186</v>
          </cell>
          <cell r="J960" t="str">
            <v>BI</v>
          </cell>
        </row>
        <row r="961">
          <cell r="A961" t="str">
            <v>FC&amp;A CUSIANA</v>
          </cell>
          <cell r="B961" t="str">
            <v>745080</v>
          </cell>
          <cell r="C961" t="str">
            <v>ACCRUAL EXPENSE</v>
          </cell>
          <cell r="D961" t="str">
            <v>ACCRUALS DEL MES DE JULIO</v>
          </cell>
          <cell r="E961" t="str">
            <v>ACCR EXP ACC CONV</v>
          </cell>
          <cell r="F961" t="str">
            <v>Real Agosto</v>
          </cell>
          <cell r="G961">
            <v>31000</v>
          </cell>
          <cell r="H961" t="str">
            <v>B000102186</v>
          </cell>
          <cell r="J961" t="str">
            <v>BI</v>
          </cell>
        </row>
        <row r="962">
          <cell r="A962" t="str">
            <v>FC&amp;A CUSIANA</v>
          </cell>
          <cell r="B962" t="str">
            <v>745080</v>
          </cell>
          <cell r="C962" t="str">
            <v>ACCRUAL EXPENSE</v>
          </cell>
          <cell r="D962" t="str">
            <v>92496 945</v>
          </cell>
          <cell r="E962" t="str">
            <v>DIESEL PROCESS RECOV</v>
          </cell>
          <cell r="F962" t="str">
            <v>Acumulado a Junio</v>
          </cell>
          <cell r="G962">
            <v>5457.44</v>
          </cell>
          <cell r="H962" t="str">
            <v>B000102186</v>
          </cell>
          <cell r="J962" t="str">
            <v>NB</v>
          </cell>
        </row>
        <row r="963">
          <cell r="A963" t="str">
            <v>FC&amp;A CUSIANA</v>
          </cell>
          <cell r="B963" t="str">
            <v>745080</v>
          </cell>
          <cell r="C963" t="str">
            <v>ACCRUAL EXPENSE</v>
          </cell>
          <cell r="D963" t="str">
            <v>924</v>
          </cell>
          <cell r="E963" t="str">
            <v>ACCR EXP ACC CONV</v>
          </cell>
          <cell r="F963" t="str">
            <v>Real Julio</v>
          </cell>
          <cell r="G963">
            <v>-5457.44</v>
          </cell>
          <cell r="H963" t="str">
            <v>B000102186</v>
          </cell>
          <cell r="J963" t="str">
            <v>NB</v>
          </cell>
        </row>
        <row r="964">
          <cell r="A964" t="str">
            <v>FC&amp;A CUSIANA</v>
          </cell>
          <cell r="B964" t="str">
            <v>745118</v>
          </cell>
          <cell r="C964" t="str">
            <v>ACCR EXP ACC CONV</v>
          </cell>
          <cell r="D964" t="str">
            <v>ACCRUALS DEL MES DE JULIO</v>
          </cell>
          <cell r="E964" t="str">
            <v>ACCRUAL EXPENSE</v>
          </cell>
          <cell r="F964" t="str">
            <v>Real Agosto</v>
          </cell>
          <cell r="G964">
            <v>-31000</v>
          </cell>
          <cell r="H964" t="str">
            <v>B000102186</v>
          </cell>
          <cell r="J964" t="str">
            <v>BI</v>
          </cell>
        </row>
        <row r="965">
          <cell r="A965" t="str">
            <v>FC&amp;A CUSIANA</v>
          </cell>
          <cell r="B965" t="str">
            <v>745118</v>
          </cell>
          <cell r="C965" t="str">
            <v>ACCR EXP ACC CONV</v>
          </cell>
          <cell r="D965" t="str">
            <v>ACCRUALS DEL MES DE JULIO</v>
          </cell>
          <cell r="E965" t="str">
            <v>ACCRUAL EXPENSE</v>
          </cell>
          <cell r="F965" t="str">
            <v>Real Agosto</v>
          </cell>
          <cell r="G965">
            <v>31000</v>
          </cell>
          <cell r="H965" t="str">
            <v>B000102186</v>
          </cell>
          <cell r="J965" t="str">
            <v>BI</v>
          </cell>
        </row>
        <row r="966">
          <cell r="A966" t="str">
            <v>FC&amp;A CUSIANA</v>
          </cell>
          <cell r="B966" t="str">
            <v>745118</v>
          </cell>
          <cell r="C966" t="str">
            <v>ACCR EXP ACC CONV</v>
          </cell>
          <cell r="D966" t="str">
            <v>92496 946</v>
          </cell>
          <cell r="E966" t="str">
            <v>ACCRUAL EXPENSE</v>
          </cell>
          <cell r="F966" t="str">
            <v>Acumulado a Junio</v>
          </cell>
          <cell r="G966">
            <v>-5457.44</v>
          </cell>
          <cell r="H966" t="str">
            <v>B000102186</v>
          </cell>
          <cell r="J966" t="str">
            <v>NB</v>
          </cell>
        </row>
        <row r="967">
          <cell r="A967" t="str">
            <v>FC&amp;A CUSIANA</v>
          </cell>
          <cell r="B967" t="str">
            <v>745118</v>
          </cell>
          <cell r="C967" t="str">
            <v>ACCR EXP ACC CONV</v>
          </cell>
          <cell r="D967" t="str">
            <v>924</v>
          </cell>
          <cell r="E967" t="str">
            <v>ACCRUAL EXPENSE</v>
          </cell>
          <cell r="F967" t="str">
            <v>Real Julio</v>
          </cell>
          <cell r="G967">
            <v>5457.44</v>
          </cell>
          <cell r="H967" t="str">
            <v>B000102186</v>
          </cell>
          <cell r="J967" t="str">
            <v>NB</v>
          </cell>
        </row>
        <row r="968">
          <cell r="A968" t="str">
            <v>GAS CUSIANA</v>
          </cell>
          <cell r="B968" t="str">
            <v>720030</v>
          </cell>
          <cell r="C968" t="str">
            <v>OTHER MAT'LS &amp; SUPPL</v>
          </cell>
          <cell r="D968" t="str">
            <v>JUN/04 SOURCE LAMP, CADMIUN-COOPER</v>
          </cell>
          <cell r="E968" t="str">
            <v>PANAMERICAN POWER CORPORATION</v>
          </cell>
          <cell r="F968" t="str">
            <v>Real Julio</v>
          </cell>
          <cell r="G968">
            <v>1417</v>
          </cell>
          <cell r="H968" t="str">
            <v>B000102038</v>
          </cell>
          <cell r="J968" t="str">
            <v>BI</v>
          </cell>
        </row>
        <row r="969">
          <cell r="A969" t="str">
            <v>GAS CUSIANA</v>
          </cell>
          <cell r="B969" t="str">
            <v>720030</v>
          </cell>
          <cell r="C969" t="str">
            <v>OTHER MAT'LS &amp; SUPPL</v>
          </cell>
          <cell r="D969" t="str">
            <v>JUN/04 SOURCE LAMP, CADMIUN-COOPER</v>
          </cell>
          <cell r="E969" t="str">
            <v>PANAMERICAN POWER CORPORATION</v>
          </cell>
          <cell r="F969" t="str">
            <v>Real Agosto</v>
          </cell>
          <cell r="G969">
            <v>-1417</v>
          </cell>
          <cell r="H969" t="str">
            <v>B000102038</v>
          </cell>
          <cell r="J969" t="str">
            <v>BI</v>
          </cell>
        </row>
        <row r="970">
          <cell r="A970" t="str">
            <v>GAS CUSIANA</v>
          </cell>
          <cell r="B970" t="str">
            <v>720030</v>
          </cell>
          <cell r="C970" t="str">
            <v>OTHER MAT'LS &amp; SUPPL</v>
          </cell>
          <cell r="D970" t="str">
            <v>JUL/04 REEM  PAGO IMPORTACIONES TERCEROS</v>
          </cell>
          <cell r="E970" t="str">
            <v>MERCO REPRESENTACIONES LTD S.I.A</v>
          </cell>
          <cell r="F970" t="str">
            <v>Real Agosto</v>
          </cell>
          <cell r="G970">
            <v>75.150000000000006</v>
          </cell>
          <cell r="H970" t="str">
            <v>B000102038</v>
          </cell>
          <cell r="J970" t="str">
            <v>BI</v>
          </cell>
        </row>
        <row r="971">
          <cell r="A971" t="str">
            <v>GAS CUSIANA</v>
          </cell>
          <cell r="B971" t="str">
            <v>720030</v>
          </cell>
          <cell r="C971" t="str">
            <v>OTHER MAT'LS &amp; SUPPL</v>
          </cell>
          <cell r="D971">
            <v>0</v>
          </cell>
          <cell r="E971" t="str">
            <v>GR/IR-THIRD PARTY</v>
          </cell>
          <cell r="F971" t="str">
            <v>Real Agosto</v>
          </cell>
          <cell r="G971">
            <v>1417</v>
          </cell>
          <cell r="H971" t="str">
            <v>B000102038</v>
          </cell>
          <cell r="J971" t="str">
            <v>BI</v>
          </cell>
        </row>
        <row r="972">
          <cell r="A972" t="str">
            <v>GAS CUSIANA</v>
          </cell>
          <cell r="B972" t="str">
            <v>720030</v>
          </cell>
          <cell r="C972" t="str">
            <v>OTHER MAT'LS &amp; SUPPL</v>
          </cell>
          <cell r="D972">
            <v>0</v>
          </cell>
          <cell r="E972" t="str">
            <v>PANAMERICAN POWER CORPORATION</v>
          </cell>
          <cell r="F972" t="str">
            <v>Real Agosto</v>
          </cell>
          <cell r="G972">
            <v>0</v>
          </cell>
          <cell r="H972" t="str">
            <v>B000102038</v>
          </cell>
          <cell r="J972" t="str">
            <v>BI</v>
          </cell>
        </row>
        <row r="973">
          <cell r="A973" t="str">
            <v>GAS CUSIANA</v>
          </cell>
          <cell r="B973" t="str">
            <v>745080</v>
          </cell>
          <cell r="C973" t="str">
            <v>ACCRUAL EXPENSE</v>
          </cell>
          <cell r="D973" t="str">
            <v>92596 945</v>
          </cell>
          <cell r="E973" t="str">
            <v>ACCRUAL EXPENSE</v>
          </cell>
          <cell r="F973" t="str">
            <v>Acumulado a Junio</v>
          </cell>
          <cell r="G973">
            <v>-0.46</v>
          </cell>
          <cell r="H973" t="str">
            <v>B000102038</v>
          </cell>
          <cell r="J973" t="str">
            <v>NB</v>
          </cell>
        </row>
        <row r="974">
          <cell r="A974" t="str">
            <v>GERENCIA CUPIAGUA</v>
          </cell>
          <cell r="B974" t="str">
            <v>700000</v>
          </cell>
          <cell r="C974" t="str">
            <v>SALARIES</v>
          </cell>
          <cell r="D974" t="str">
            <v>2004-7 SALARIOS</v>
          </cell>
          <cell r="E974" t="str">
            <v>ACCS RECEIV PAYROLL</v>
          </cell>
          <cell r="F974" t="str">
            <v>Real Julio</v>
          </cell>
          <cell r="G974">
            <v>-4538.84</v>
          </cell>
          <cell r="H974" t="str">
            <v>B000101287</v>
          </cell>
          <cell r="J974" t="str">
            <v>BI</v>
          </cell>
        </row>
        <row r="975">
          <cell r="A975" t="str">
            <v>GERENCIA CUPIAGUA</v>
          </cell>
          <cell r="B975" t="str">
            <v>700000</v>
          </cell>
          <cell r="C975" t="str">
            <v>SALARIES</v>
          </cell>
          <cell r="D975" t="str">
            <v>2004-7 SALARIOS</v>
          </cell>
          <cell r="E975" t="str">
            <v>A/R LONG TERM EMPLYE</v>
          </cell>
          <cell r="F975" t="str">
            <v>Real Julio</v>
          </cell>
          <cell r="G975">
            <v>11625.52</v>
          </cell>
          <cell r="H975" t="str">
            <v>B000101287</v>
          </cell>
          <cell r="J975" t="str">
            <v>BI</v>
          </cell>
        </row>
        <row r="976">
          <cell r="A976" t="str">
            <v>GERENCIA CUPIAGUA</v>
          </cell>
          <cell r="B976" t="str">
            <v>700000</v>
          </cell>
          <cell r="C976" t="str">
            <v>SALARIES</v>
          </cell>
          <cell r="D976" t="str">
            <v>OMINA LOCAL</v>
          </cell>
          <cell r="E976" t="str">
            <v>ACCS RECEIV PAYROLL</v>
          </cell>
          <cell r="F976" t="str">
            <v>Real Agosto</v>
          </cell>
          <cell r="G976">
            <v>-539.32000000000005</v>
          </cell>
          <cell r="H976" t="str">
            <v>B000101287</v>
          </cell>
          <cell r="J976" t="str">
            <v>BI</v>
          </cell>
        </row>
        <row r="977">
          <cell r="A977" t="str">
            <v>GERENCIA CUPIAGUA</v>
          </cell>
          <cell r="B977" t="str">
            <v>700000</v>
          </cell>
          <cell r="C977" t="str">
            <v>SALARIES</v>
          </cell>
          <cell r="D977" t="str">
            <v>2004-8 SALARIOS</v>
          </cell>
          <cell r="E977" t="str">
            <v>ACCS RECEIV PAYROLL</v>
          </cell>
          <cell r="F977" t="str">
            <v>Real Agosto</v>
          </cell>
          <cell r="G977">
            <v>11798.87</v>
          </cell>
          <cell r="H977" t="str">
            <v>B000101287</v>
          </cell>
          <cell r="J977" t="str">
            <v>BI</v>
          </cell>
        </row>
        <row r="978">
          <cell r="A978" t="str">
            <v>GERENCIA CUPIAGUA</v>
          </cell>
          <cell r="B978" t="str">
            <v>700000</v>
          </cell>
          <cell r="C978" t="str">
            <v>SALARIES</v>
          </cell>
          <cell r="D978" t="str">
            <v>91202 100</v>
          </cell>
          <cell r="E978" t="str">
            <v>SALDO MIGRADO A SAP</v>
          </cell>
          <cell r="F978" t="str">
            <v>Acumulado a Junio</v>
          </cell>
          <cell r="G978">
            <v>75653.740000000005</v>
          </cell>
          <cell r="H978" t="str">
            <v>B000101287</v>
          </cell>
          <cell r="J978" t="str">
            <v>NB</v>
          </cell>
        </row>
        <row r="979">
          <cell r="A979" t="str">
            <v>GERENCIA CUPIAGUA</v>
          </cell>
          <cell r="B979" t="str">
            <v>701045</v>
          </cell>
          <cell r="C979" t="str">
            <v>MEDICAL INSURANCE</v>
          </cell>
          <cell r="D979" t="str">
            <v>2004-7 BENEFICIOS</v>
          </cell>
          <cell r="E979" t="str">
            <v>ACCS RECEIV PAYROLL</v>
          </cell>
          <cell r="F979" t="str">
            <v>Real Julio</v>
          </cell>
          <cell r="G979">
            <v>-59.03</v>
          </cell>
          <cell r="H979" t="str">
            <v>B000101287</v>
          </cell>
          <cell r="J979" t="str">
            <v>BI</v>
          </cell>
        </row>
        <row r="980">
          <cell r="A980" t="str">
            <v>GERENCIA CUPIAGUA</v>
          </cell>
          <cell r="B980" t="str">
            <v>701045</v>
          </cell>
          <cell r="C980" t="str">
            <v>MEDICAL INSURANCE</v>
          </cell>
          <cell r="D980" t="str">
            <v>ABR/04 HONORARIOS ADMON/REEM PLAN MEDICO</v>
          </cell>
          <cell r="E980" t="str">
            <v>DELIMA MERCER CONSULTORIA DE RECURS</v>
          </cell>
          <cell r="F980" t="str">
            <v>Real Julio</v>
          </cell>
          <cell r="G980">
            <v>4.41</v>
          </cell>
          <cell r="H980" t="str">
            <v>B000101287</v>
          </cell>
          <cell r="J980" t="str">
            <v>BI</v>
          </cell>
        </row>
        <row r="981">
          <cell r="A981" t="str">
            <v>GERENCIA CUPIAGUA</v>
          </cell>
          <cell r="B981" t="str">
            <v>701045</v>
          </cell>
          <cell r="C981" t="str">
            <v>MEDICAL INSURANCE</v>
          </cell>
          <cell r="D981" t="str">
            <v>ABR/04 HONORARIOS ADMON/REEM PLAN MEDICO</v>
          </cell>
          <cell r="E981" t="str">
            <v>DELIMA MERCER CONSULTORIA DE RECURS</v>
          </cell>
          <cell r="F981" t="str">
            <v>Real Julio</v>
          </cell>
          <cell r="G981">
            <v>50.28</v>
          </cell>
          <cell r="H981" t="str">
            <v>B000101287</v>
          </cell>
          <cell r="J981" t="str">
            <v>BI</v>
          </cell>
        </row>
        <row r="982">
          <cell r="A982" t="str">
            <v>GERENCIA CUPIAGUA</v>
          </cell>
          <cell r="B982" t="str">
            <v>701045</v>
          </cell>
          <cell r="C982" t="str">
            <v>MEDICAL INSURANCE</v>
          </cell>
          <cell r="D982" t="str">
            <v>MAY/04 HONORARIOS ADMON/ REEM  PLAN MEDICO</v>
          </cell>
          <cell r="E982" t="str">
            <v>DELIMA MERCER CONSULTORIA DE RECURS</v>
          </cell>
          <cell r="F982" t="str">
            <v>Real Julio</v>
          </cell>
          <cell r="G982">
            <v>1.06</v>
          </cell>
          <cell r="H982" t="str">
            <v>B000101287</v>
          </cell>
          <cell r="J982" t="str">
            <v>BI</v>
          </cell>
        </row>
        <row r="983">
          <cell r="A983" t="str">
            <v>GERENCIA CUPIAGUA</v>
          </cell>
          <cell r="B983" t="str">
            <v>701045</v>
          </cell>
          <cell r="C983" t="str">
            <v>MEDICAL INSURANCE</v>
          </cell>
          <cell r="D983" t="str">
            <v>MAY/04 HONORARIOS ADMON/ REEM  PLAN MEDICO</v>
          </cell>
          <cell r="E983" t="str">
            <v>DELIMA MERCER CONSULTORIA DE RECURS</v>
          </cell>
          <cell r="F983" t="str">
            <v>Real Julio</v>
          </cell>
          <cell r="G983">
            <v>33.78</v>
          </cell>
          <cell r="H983" t="str">
            <v>B000101287</v>
          </cell>
          <cell r="J983" t="str">
            <v>BI</v>
          </cell>
        </row>
        <row r="984">
          <cell r="A984" t="str">
            <v>GERENCIA CUPIAGUA</v>
          </cell>
          <cell r="B984" t="str">
            <v>701045</v>
          </cell>
          <cell r="C984" t="str">
            <v>MEDICAL INSURANCE</v>
          </cell>
          <cell r="D984" t="str">
            <v>2004-8 BENEFICIOS</v>
          </cell>
          <cell r="E984" t="str">
            <v>A/R LONG TERM EMPLYE</v>
          </cell>
          <cell r="F984" t="str">
            <v>Real Agosto</v>
          </cell>
          <cell r="G984">
            <v>-59.91</v>
          </cell>
          <cell r="H984" t="str">
            <v>B000101287</v>
          </cell>
          <cell r="J984" t="str">
            <v>BI</v>
          </cell>
        </row>
        <row r="985">
          <cell r="A985" t="str">
            <v>GERENCIA CUPIAGUA</v>
          </cell>
          <cell r="B985" t="str">
            <v>701045</v>
          </cell>
          <cell r="C985" t="str">
            <v>MEDICAL INSURANCE</v>
          </cell>
          <cell r="D985" t="str">
            <v>ENE/04 HONORARIOS ADMON PLAN MEDICO FAMILIAR</v>
          </cell>
          <cell r="E985" t="str">
            <v>DELIMA MERCER CONSULTORIA DE RECURS</v>
          </cell>
          <cell r="F985" t="str">
            <v>Real Agosto</v>
          </cell>
          <cell r="G985">
            <v>43.45</v>
          </cell>
          <cell r="H985" t="str">
            <v>B000101287</v>
          </cell>
          <cell r="J985" t="str">
            <v>BI</v>
          </cell>
        </row>
        <row r="986">
          <cell r="A986" t="str">
            <v>GERENCIA CUPIAGUA</v>
          </cell>
          <cell r="B986" t="str">
            <v>701045</v>
          </cell>
          <cell r="C986" t="str">
            <v>MEDICAL INSURANCE</v>
          </cell>
          <cell r="D986" t="str">
            <v>ENE/04 HONORARIOS ADMON PLAN MEDICO FAMILIAR</v>
          </cell>
          <cell r="E986" t="str">
            <v>DELIMA MERCER CONSULTORIA DE RECURS</v>
          </cell>
          <cell r="F986" t="str">
            <v>Real Agosto</v>
          </cell>
          <cell r="G986">
            <v>4.01</v>
          </cell>
          <cell r="H986" t="str">
            <v>B000101287</v>
          </cell>
          <cell r="J986" t="str">
            <v>BI</v>
          </cell>
        </row>
        <row r="987">
          <cell r="A987" t="str">
            <v>GERENCIA CUPIAGUA</v>
          </cell>
          <cell r="B987" t="str">
            <v>701045</v>
          </cell>
          <cell r="C987" t="str">
            <v>MEDICAL INSURANCE</v>
          </cell>
          <cell r="D987">
            <v>0</v>
          </cell>
          <cell r="E987" t="str">
            <v>DELIMA MERCER CONSULTORIA DE RECURS</v>
          </cell>
          <cell r="F987" t="str">
            <v>Real Agosto</v>
          </cell>
          <cell r="G987">
            <v>37.83</v>
          </cell>
          <cell r="H987" t="str">
            <v>B000101287</v>
          </cell>
          <cell r="J987" t="str">
            <v>BI</v>
          </cell>
        </row>
        <row r="988">
          <cell r="A988" t="str">
            <v>GERENCIA CUPIAGUA</v>
          </cell>
          <cell r="B988" t="str">
            <v>701045</v>
          </cell>
          <cell r="C988" t="str">
            <v>MEDICAL INSURANCE</v>
          </cell>
          <cell r="D988" t="str">
            <v>91202 122</v>
          </cell>
          <cell r="E988" t="str">
            <v>TECH SERV PERM CONTR</v>
          </cell>
          <cell r="F988" t="str">
            <v>Acumulado a Junio</v>
          </cell>
          <cell r="G988">
            <v>-292.26</v>
          </cell>
          <cell r="H988" t="str">
            <v>B000101287</v>
          </cell>
          <cell r="J988" t="str">
            <v>NB</v>
          </cell>
        </row>
        <row r="989">
          <cell r="A989" t="str">
            <v>GERENCIA CUPIAGUA</v>
          </cell>
          <cell r="B989" t="str">
            <v>701105</v>
          </cell>
          <cell r="C989" t="str">
            <v>OTHER BENEFITS</v>
          </cell>
          <cell r="D989" t="str">
            <v>2004-7 BENEFICIOS</v>
          </cell>
          <cell r="E989" t="str">
            <v>A/R LONG TERM EMPLYE</v>
          </cell>
          <cell r="F989" t="str">
            <v>Real Julio</v>
          </cell>
          <cell r="G989">
            <v>13971.76</v>
          </cell>
          <cell r="H989" t="str">
            <v>B000101287</v>
          </cell>
          <cell r="J989" t="str">
            <v>BI</v>
          </cell>
        </row>
        <row r="990">
          <cell r="A990" t="str">
            <v>GERENCIA CUPIAGUA</v>
          </cell>
          <cell r="B990" t="str">
            <v>701105</v>
          </cell>
          <cell r="C990" t="str">
            <v>OTHER BENEFITS</v>
          </cell>
          <cell r="D990" t="str">
            <v>BENEFICIOS</v>
          </cell>
          <cell r="E990" t="str">
            <v>A/R LONG TERM EMPLYE</v>
          </cell>
          <cell r="F990" t="str">
            <v>Real Julio</v>
          </cell>
          <cell r="G990">
            <v>7099.16</v>
          </cell>
          <cell r="H990" t="str">
            <v>B000101287</v>
          </cell>
          <cell r="J990" t="str">
            <v>BI</v>
          </cell>
        </row>
        <row r="991">
          <cell r="A991" t="str">
            <v>GERENCIA CUPIAGUA</v>
          </cell>
          <cell r="B991" t="str">
            <v>701105</v>
          </cell>
          <cell r="C991" t="str">
            <v>OTHER BENEFITS</v>
          </cell>
          <cell r="D991" t="str">
            <v>2004-8 BENEFICIOS</v>
          </cell>
          <cell r="E991" t="str">
            <v>ACCS RECEIV PAYROLL</v>
          </cell>
          <cell r="F991" t="str">
            <v>Real Agosto</v>
          </cell>
          <cell r="G991">
            <v>2675.77</v>
          </cell>
          <cell r="H991" t="str">
            <v>B000101287</v>
          </cell>
          <cell r="J991" t="str">
            <v>BI</v>
          </cell>
        </row>
        <row r="992">
          <cell r="A992" t="str">
            <v>GERENCIA CUPIAGUA</v>
          </cell>
          <cell r="B992" t="str">
            <v>701105</v>
          </cell>
          <cell r="C992" t="str">
            <v>OTHER BENEFITS</v>
          </cell>
          <cell r="D992" t="str">
            <v>BENEFICIOS</v>
          </cell>
          <cell r="E992" t="str">
            <v>ACCS RECEIV PAYROLL</v>
          </cell>
          <cell r="F992" t="str">
            <v>Real Agosto</v>
          </cell>
          <cell r="G992">
            <v>5941.13</v>
          </cell>
          <cell r="H992" t="str">
            <v>B000101287</v>
          </cell>
          <cell r="J992" t="str">
            <v>BI</v>
          </cell>
        </row>
        <row r="993">
          <cell r="A993" t="str">
            <v>GERENCIA CUPIAGUA</v>
          </cell>
          <cell r="B993" t="str">
            <v>701105</v>
          </cell>
          <cell r="C993" t="str">
            <v>OTHER BENEFITS</v>
          </cell>
          <cell r="D993" t="str">
            <v>91202 120</v>
          </cell>
          <cell r="E993" t="str">
            <v>SALDO MIGRADO A SAP</v>
          </cell>
          <cell r="F993" t="str">
            <v>Acumulado a Junio</v>
          </cell>
          <cell r="G993">
            <v>275232.21999999997</v>
          </cell>
          <cell r="H993" t="str">
            <v>B000101287</v>
          </cell>
          <cell r="J993" t="str">
            <v>NB</v>
          </cell>
        </row>
        <row r="994">
          <cell r="A994" t="str">
            <v>GERENCIA CUPIAGUA</v>
          </cell>
          <cell r="B994" t="str">
            <v>701105</v>
          </cell>
          <cell r="C994" t="str">
            <v>OTHER BENEFITS</v>
          </cell>
          <cell r="D994" t="str">
            <v>91203 146</v>
          </cell>
          <cell r="E994" t="str">
            <v>SALDO MIGRADO A SAP</v>
          </cell>
          <cell r="F994" t="str">
            <v>Acumulado a Junio</v>
          </cell>
          <cell r="G994">
            <v>1088.26</v>
          </cell>
          <cell r="H994" t="str">
            <v>B000101287</v>
          </cell>
          <cell r="J994" t="str">
            <v>NB</v>
          </cell>
        </row>
        <row r="995">
          <cell r="A995" t="str">
            <v>GERENCIA CUPIAGUA</v>
          </cell>
          <cell r="B995" t="str">
            <v>704035</v>
          </cell>
          <cell r="C995" t="str">
            <v>TRAVEL 100% DEDUCTBL</v>
          </cell>
          <cell r="D995" t="str">
            <v>ABR28-30/04 ALOJ VASQUEZ LUIS F</v>
          </cell>
          <cell r="E995" t="str">
            <v>HOTEL PARQUE ROYAL LTDA.</v>
          </cell>
          <cell r="F995" t="str">
            <v>Real Julio</v>
          </cell>
          <cell r="G995">
            <v>225.02</v>
          </cell>
          <cell r="H995" t="str">
            <v>B000101287</v>
          </cell>
          <cell r="J995" t="str">
            <v>BI</v>
          </cell>
        </row>
        <row r="996">
          <cell r="A996" t="str">
            <v>GERENCIA CUPIAGUA</v>
          </cell>
          <cell r="B996" t="str">
            <v>704035</v>
          </cell>
          <cell r="C996" t="str">
            <v>TRAVEL 100% DEDUCTBL</v>
          </cell>
          <cell r="D996" t="str">
            <v>ABR28-30/04 ALOJ VASQUEZ LUIS F</v>
          </cell>
          <cell r="E996" t="str">
            <v>HOTEL PARQUE ROYAL LTDA.</v>
          </cell>
          <cell r="F996" t="str">
            <v>Real Julio</v>
          </cell>
          <cell r="G996">
            <v>21.05</v>
          </cell>
          <cell r="H996" t="str">
            <v>B000101287</v>
          </cell>
          <cell r="J996" t="str">
            <v>BI</v>
          </cell>
        </row>
        <row r="997">
          <cell r="A997" t="str">
            <v>GERENCIA CUPIAGUA</v>
          </cell>
          <cell r="B997" t="str">
            <v>704035</v>
          </cell>
          <cell r="C997" t="str">
            <v>TRAVEL 100% DEDUCTBL</v>
          </cell>
          <cell r="D997" t="str">
            <v>ABR28-30/04 ALOJ VASQUEZ LUIS F</v>
          </cell>
          <cell r="E997" t="str">
            <v>HOTEL PARQUE ROYAL LTDA.</v>
          </cell>
          <cell r="F997" t="str">
            <v>Real Agosto</v>
          </cell>
          <cell r="G997">
            <v>-225.02</v>
          </cell>
          <cell r="H997" t="str">
            <v>B000101287</v>
          </cell>
          <cell r="J997" t="str">
            <v>BI</v>
          </cell>
        </row>
        <row r="998">
          <cell r="A998" t="str">
            <v>GERENCIA CUPIAGUA</v>
          </cell>
          <cell r="B998" t="str">
            <v>704035</v>
          </cell>
          <cell r="C998" t="str">
            <v>TRAVEL 100% DEDUCTBL</v>
          </cell>
          <cell r="D998" t="str">
            <v>ABR28-30/04 ALOJ VASQUEZ LUIS F</v>
          </cell>
          <cell r="E998" t="str">
            <v>HOTEL PARQUE ROYAL LTDA.</v>
          </cell>
          <cell r="F998" t="str">
            <v>Real Agosto</v>
          </cell>
          <cell r="G998">
            <v>-21.05</v>
          </cell>
          <cell r="H998" t="str">
            <v>B000101287</v>
          </cell>
          <cell r="J998" t="str">
            <v>BI</v>
          </cell>
        </row>
        <row r="999">
          <cell r="A999" t="str">
            <v>GERENCIA CUPIAGUA</v>
          </cell>
          <cell r="B999" t="str">
            <v>704035</v>
          </cell>
          <cell r="C999" t="str">
            <v>TRAVEL 100% DEDUCTBL</v>
          </cell>
          <cell r="D999">
            <v>0</v>
          </cell>
          <cell r="E999" t="str">
            <v>GR/IR-THIRD PARTY</v>
          </cell>
          <cell r="F999" t="str">
            <v>Real Agosto</v>
          </cell>
          <cell r="G999">
            <v>-10.02</v>
          </cell>
          <cell r="H999" t="str">
            <v>B000101287</v>
          </cell>
          <cell r="J999" t="str">
            <v>BI</v>
          </cell>
        </row>
        <row r="1000">
          <cell r="A1000" t="str">
            <v>GERENCIA CUPIAGUA</v>
          </cell>
          <cell r="B1000" t="str">
            <v>704035</v>
          </cell>
          <cell r="C1000" t="str">
            <v>TRAVEL 100% DEDUCTBL</v>
          </cell>
          <cell r="D1000">
            <v>0</v>
          </cell>
          <cell r="E1000" t="str">
            <v>GR/IR-THIRD PARTY</v>
          </cell>
          <cell r="F1000" t="str">
            <v>Real Agosto</v>
          </cell>
          <cell r="G1000">
            <v>217.78</v>
          </cell>
          <cell r="H1000" t="str">
            <v>B000101287</v>
          </cell>
          <cell r="J1000" t="str">
            <v>BI</v>
          </cell>
        </row>
        <row r="1001">
          <cell r="A1001" t="str">
            <v>GERENCIA CUPIAGUA</v>
          </cell>
          <cell r="B1001" t="str">
            <v>704035</v>
          </cell>
          <cell r="C1001" t="str">
            <v>TRAVEL 100% DEDUCTBL</v>
          </cell>
          <cell r="D1001">
            <v>0</v>
          </cell>
          <cell r="E1001" t="str">
            <v>GR/IR-THIRD PARTY</v>
          </cell>
          <cell r="F1001" t="str">
            <v>Real Agosto</v>
          </cell>
          <cell r="G1001">
            <v>5.53</v>
          </cell>
          <cell r="H1001" t="str">
            <v>B000101287</v>
          </cell>
          <cell r="J1001" t="str">
            <v>BI</v>
          </cell>
        </row>
        <row r="1002">
          <cell r="A1002" t="str">
            <v>GERENCIA CUPIAGUA</v>
          </cell>
          <cell r="B1002" t="str">
            <v>704035</v>
          </cell>
          <cell r="C1002" t="str">
            <v>TRAVEL 100% DEDUCTBL</v>
          </cell>
          <cell r="D1002">
            <v>0</v>
          </cell>
          <cell r="E1002" t="str">
            <v>GR/IR-THIRD PARTY</v>
          </cell>
          <cell r="F1002" t="str">
            <v>Real Agosto</v>
          </cell>
          <cell r="G1002">
            <v>25.95</v>
          </cell>
          <cell r="H1002" t="str">
            <v>B000101287</v>
          </cell>
          <cell r="J1002" t="str">
            <v>BI</v>
          </cell>
        </row>
        <row r="1003">
          <cell r="A1003" t="str">
            <v>GERENCIA CUPIAGUA</v>
          </cell>
          <cell r="B1003" t="str">
            <v>704035</v>
          </cell>
          <cell r="C1003" t="str">
            <v>TRAVEL 100% DEDUCTBL</v>
          </cell>
          <cell r="D1003" t="str">
            <v>AGOS/04 REEMBOLSO TRASLADO A BOGOTA</v>
          </cell>
          <cell r="E1003" t="str">
            <v>"RODRIGUEZ GONZALEZ, REINALDO"</v>
          </cell>
          <cell r="F1003" t="str">
            <v>Real Agosto</v>
          </cell>
          <cell r="G1003">
            <v>539.75</v>
          </cell>
          <cell r="H1003" t="str">
            <v>B000101287</v>
          </cell>
          <cell r="J1003" t="str">
            <v>BI</v>
          </cell>
        </row>
        <row r="1004">
          <cell r="A1004" t="str">
            <v>GERENCIA CUPIAGUA</v>
          </cell>
          <cell r="B1004" t="str">
            <v>704035</v>
          </cell>
          <cell r="C1004" t="str">
            <v>TRAVEL 100% DEDUCTBL</v>
          </cell>
          <cell r="D1004">
            <v>0</v>
          </cell>
          <cell r="E1004" t="str">
            <v>HOTEL PARQUE ROYAL LTDA.</v>
          </cell>
          <cell r="F1004" t="str">
            <v>Real Agosto</v>
          </cell>
          <cell r="G1004">
            <v>10.02</v>
          </cell>
          <cell r="H1004" t="str">
            <v>B000101287</v>
          </cell>
          <cell r="J1004" t="str">
            <v>BI</v>
          </cell>
        </row>
        <row r="1005">
          <cell r="A1005" t="str">
            <v>GERENCIA CUPIAGUA</v>
          </cell>
          <cell r="B1005" t="str">
            <v>704035</v>
          </cell>
          <cell r="C1005" t="str">
            <v>TRAVEL 100% DEDUCTBL</v>
          </cell>
          <cell r="D1005" t="str">
            <v>91202 200</v>
          </cell>
          <cell r="E1005" t="str">
            <v>SALDO MIGRADO A SAP</v>
          </cell>
          <cell r="F1005" t="str">
            <v>Acumulado a Junio</v>
          </cell>
          <cell r="G1005">
            <v>187.94</v>
          </cell>
          <cell r="H1005" t="str">
            <v>B000101287</v>
          </cell>
          <cell r="J1005" t="str">
            <v>NB</v>
          </cell>
        </row>
        <row r="1006">
          <cell r="A1006" t="str">
            <v>GERENCIA CUPIAGUA</v>
          </cell>
          <cell r="B1006" t="str">
            <v>704050</v>
          </cell>
          <cell r="C1006" t="str">
            <v>SEMINAR-TRAINING FEE</v>
          </cell>
          <cell r="D1006" t="str">
            <v>JUL04.REEMB.VIATICOS ENTRENAMIENTO SAP</v>
          </cell>
          <cell r="E1006" t="str">
            <v>NINO ASCENCIO EDELMIRA</v>
          </cell>
          <cell r="F1006" t="str">
            <v>Real Julio</v>
          </cell>
          <cell r="G1006">
            <v>116.25</v>
          </cell>
          <cell r="H1006" t="str">
            <v>B000101287</v>
          </cell>
          <cell r="J1006" t="str">
            <v>BI</v>
          </cell>
        </row>
        <row r="1007">
          <cell r="A1007" t="str">
            <v>GERENCIA CUPIAGUA</v>
          </cell>
          <cell r="B1007" t="str">
            <v>704050</v>
          </cell>
          <cell r="C1007" t="str">
            <v>SEMINAR-TRAINING FEE</v>
          </cell>
          <cell r="D1007" t="str">
            <v>91201 222</v>
          </cell>
          <cell r="E1007" t="str">
            <v>SALDO MIGRADO A SAP</v>
          </cell>
          <cell r="F1007" t="str">
            <v>Acumulado a Junio</v>
          </cell>
          <cell r="G1007">
            <v>618.95000000000005</v>
          </cell>
          <cell r="H1007" t="str">
            <v>B000101287</v>
          </cell>
          <cell r="J1007" t="str">
            <v>NB</v>
          </cell>
        </row>
        <row r="1008">
          <cell r="A1008" t="str">
            <v>GERENCIA CUPIAGUA</v>
          </cell>
          <cell r="B1008" t="str">
            <v>704050</v>
          </cell>
          <cell r="C1008" t="str">
            <v>SEMINAR-TRAINING FEE</v>
          </cell>
          <cell r="D1008" t="str">
            <v>91202 222</v>
          </cell>
          <cell r="E1008" t="str">
            <v>SALDO MIGRADO A SAP</v>
          </cell>
          <cell r="F1008" t="str">
            <v>Acumulado a Junio</v>
          </cell>
          <cell r="G1008">
            <v>4170.03</v>
          </cell>
          <cell r="H1008" t="str">
            <v>B000101287</v>
          </cell>
          <cell r="J1008" t="str">
            <v>NB</v>
          </cell>
        </row>
        <row r="1009">
          <cell r="A1009" t="str">
            <v>GERENCIA CUPIAGUA</v>
          </cell>
          <cell r="B1009" t="str">
            <v>704090</v>
          </cell>
          <cell r="C1009" t="str">
            <v>SEVERANCE ALLOWANCE</v>
          </cell>
          <cell r="D1009" t="str">
            <v>91202 125</v>
          </cell>
          <cell r="E1009" t="str">
            <v>SALDO MIGRADO A SAP</v>
          </cell>
          <cell r="F1009" t="str">
            <v>Acumulado a Junio</v>
          </cell>
          <cell r="G1009">
            <v>1189.7</v>
          </cell>
          <cell r="H1009" t="str">
            <v>B000101287</v>
          </cell>
          <cell r="J1009" t="str">
            <v>NB</v>
          </cell>
        </row>
        <row r="1010">
          <cell r="A1010" t="str">
            <v>GERENCIA CUPIAGUA</v>
          </cell>
          <cell r="B1010" t="str">
            <v>745080</v>
          </cell>
          <cell r="C1010" t="str">
            <v>ACCRUAL EXPENSE</v>
          </cell>
          <cell r="D1010" t="str">
            <v>ACCRUALS DEL MES DE JULIO</v>
          </cell>
          <cell r="E1010" t="str">
            <v>ACCR EXP ACC CONV</v>
          </cell>
          <cell r="F1010" t="str">
            <v>Real Agosto</v>
          </cell>
          <cell r="G1010">
            <v>-37000</v>
          </cell>
          <cell r="H1010" t="str">
            <v>B000101287</v>
          </cell>
          <cell r="J1010" t="str">
            <v>BI</v>
          </cell>
        </row>
        <row r="1011">
          <cell r="A1011" t="str">
            <v>GERENCIA CUPIAGUA</v>
          </cell>
          <cell r="B1011" t="str">
            <v>745080</v>
          </cell>
          <cell r="C1011" t="str">
            <v>ACCRUAL EXPENSE</v>
          </cell>
          <cell r="D1011" t="str">
            <v>ACCRUALS DEL MES DE JULIO</v>
          </cell>
          <cell r="E1011" t="str">
            <v>ACCR EXP ACC CONV</v>
          </cell>
          <cell r="F1011" t="str">
            <v>Real Agosto</v>
          </cell>
          <cell r="G1011">
            <v>37000</v>
          </cell>
          <cell r="H1011" t="str">
            <v>B000101287</v>
          </cell>
          <cell r="J1011" t="str">
            <v>BI</v>
          </cell>
        </row>
        <row r="1012">
          <cell r="A1012" t="str">
            <v>GERENCIA CUPIAGUA</v>
          </cell>
          <cell r="B1012" t="str">
            <v>745080</v>
          </cell>
          <cell r="C1012" t="str">
            <v>ACCRUAL EXPENSE</v>
          </cell>
          <cell r="D1012" t="str">
            <v>91296 945</v>
          </cell>
          <cell r="E1012" t="str">
            <v>OIL PROCESS RECOV</v>
          </cell>
          <cell r="F1012" t="str">
            <v>Acumulado a Junio</v>
          </cell>
          <cell r="G1012">
            <v>1953.53</v>
          </cell>
          <cell r="H1012" t="str">
            <v>B000101287</v>
          </cell>
          <cell r="J1012" t="str">
            <v>NB</v>
          </cell>
        </row>
        <row r="1013">
          <cell r="A1013" t="str">
            <v>GERENCIA CUPIAGUA</v>
          </cell>
          <cell r="B1013" t="str">
            <v>745080</v>
          </cell>
          <cell r="C1013" t="str">
            <v>ACCRUAL EXPENSE</v>
          </cell>
          <cell r="D1013" t="str">
            <v>912</v>
          </cell>
          <cell r="E1013" t="str">
            <v>ACCR EXP ACC CONV</v>
          </cell>
          <cell r="F1013" t="str">
            <v>Real Julio</v>
          </cell>
          <cell r="G1013">
            <v>-30261.34</v>
          </cell>
          <cell r="H1013" t="str">
            <v>B000101287</v>
          </cell>
          <cell r="J1013" t="str">
            <v>NB</v>
          </cell>
        </row>
        <row r="1014">
          <cell r="A1014" t="str">
            <v>GERENCIA CUPIAGUA</v>
          </cell>
          <cell r="B1014" t="str">
            <v>745118</v>
          </cell>
          <cell r="C1014" t="str">
            <v>ACCR EXP ACC CONV</v>
          </cell>
          <cell r="D1014" t="str">
            <v>ACCRUALS DEL MES DE JULIO</v>
          </cell>
          <cell r="E1014" t="str">
            <v>ACCRUAL EXPENSE</v>
          </cell>
          <cell r="F1014" t="str">
            <v>Real Agosto</v>
          </cell>
          <cell r="G1014">
            <v>-37000</v>
          </cell>
          <cell r="H1014" t="str">
            <v>B000101287</v>
          </cell>
          <cell r="J1014" t="str">
            <v>BI</v>
          </cell>
        </row>
        <row r="1015">
          <cell r="A1015" t="str">
            <v>GERENCIA CUPIAGUA</v>
          </cell>
          <cell r="B1015" t="str">
            <v>745118</v>
          </cell>
          <cell r="C1015" t="str">
            <v>ACCR EXP ACC CONV</v>
          </cell>
          <cell r="D1015" t="str">
            <v>ACCRUALS DEL MES DE JULIO</v>
          </cell>
          <cell r="E1015" t="str">
            <v>ACCRUAL EXPENSE</v>
          </cell>
          <cell r="F1015" t="str">
            <v>Real Agosto</v>
          </cell>
          <cell r="G1015">
            <v>37000</v>
          </cell>
          <cell r="H1015" t="str">
            <v>B000101287</v>
          </cell>
          <cell r="J1015" t="str">
            <v>BI</v>
          </cell>
        </row>
        <row r="1016">
          <cell r="A1016" t="str">
            <v>GERENCIA CUPIAGUA</v>
          </cell>
          <cell r="B1016" t="str">
            <v>745118</v>
          </cell>
          <cell r="C1016" t="str">
            <v>ACCR EXP ACC CONV</v>
          </cell>
          <cell r="D1016" t="str">
            <v>91296 946</v>
          </cell>
          <cell r="E1016" t="str">
            <v>SALDO MIGRADO A SAP</v>
          </cell>
          <cell r="F1016" t="str">
            <v>Acumulado a Junio</v>
          </cell>
          <cell r="G1016">
            <v>-30261.34</v>
          </cell>
          <cell r="H1016" t="str">
            <v>B000101287</v>
          </cell>
          <cell r="J1016" t="str">
            <v>NB</v>
          </cell>
        </row>
        <row r="1017">
          <cell r="A1017" t="str">
            <v>GERENCIA CUPIAGUA</v>
          </cell>
          <cell r="B1017" t="str">
            <v>745118</v>
          </cell>
          <cell r="C1017" t="str">
            <v>ACCR EXP ACC CONV</v>
          </cell>
          <cell r="D1017" t="str">
            <v>912</v>
          </cell>
          <cell r="E1017" t="str">
            <v>ACCRUAL EXPENSE</v>
          </cell>
          <cell r="F1017" t="str">
            <v>Real Julio</v>
          </cell>
          <cell r="G1017">
            <v>30261.34</v>
          </cell>
          <cell r="H1017" t="str">
            <v>B000101287</v>
          </cell>
          <cell r="J1017" t="str">
            <v>NB</v>
          </cell>
        </row>
        <row r="1018">
          <cell r="A1018" t="str">
            <v>GERENCIA CUPIAGUA</v>
          </cell>
          <cell r="B1018" t="str">
            <v>760049</v>
          </cell>
          <cell r="C1018" t="str">
            <v>TECH SERV PERM CONTR</v>
          </cell>
          <cell r="D1018">
            <v>0</v>
          </cell>
          <cell r="E1018" t="str">
            <v>GR/IR-THIRD PARTY</v>
          </cell>
          <cell r="F1018" t="str">
            <v>Real Agosto</v>
          </cell>
          <cell r="G1018">
            <v>139.31</v>
          </cell>
          <cell r="H1018" t="str">
            <v>B000101287</v>
          </cell>
          <cell r="J1018" t="str">
            <v>BI</v>
          </cell>
        </row>
        <row r="1019">
          <cell r="A1019" t="str">
            <v>GERENCIA CUPIAGUA</v>
          </cell>
          <cell r="B1019" t="str">
            <v>701105</v>
          </cell>
          <cell r="C1019" t="str">
            <v>OTHER BENEFITS</v>
          </cell>
          <cell r="F1019" t="str">
            <v>WIP Agosto</v>
          </cell>
          <cell r="G1019">
            <v>0</v>
          </cell>
          <cell r="H1019" t="str">
            <v>B000101287</v>
          </cell>
        </row>
        <row r="1020">
          <cell r="A1020" t="str">
            <v>GERENCIA CUSIANA</v>
          </cell>
          <cell r="B1020" t="str">
            <v>700000</v>
          </cell>
          <cell r="C1020" t="str">
            <v>SALARIES</v>
          </cell>
          <cell r="D1020" t="str">
            <v>2004-7 SALARIOS</v>
          </cell>
          <cell r="E1020" t="str">
            <v>A/R LONG TERM EMPLYE</v>
          </cell>
          <cell r="F1020" t="str">
            <v>Real Julio</v>
          </cell>
          <cell r="G1020">
            <v>19660.79</v>
          </cell>
          <cell r="H1020" t="str">
            <v>B000101279</v>
          </cell>
          <cell r="J1020" t="str">
            <v>BI</v>
          </cell>
        </row>
        <row r="1021">
          <cell r="A1021" t="str">
            <v>GERENCIA CUSIANA</v>
          </cell>
          <cell r="B1021" t="str">
            <v>700000</v>
          </cell>
          <cell r="C1021" t="str">
            <v>SALARIES</v>
          </cell>
          <cell r="D1021" t="str">
            <v>OMINA LOCAL</v>
          </cell>
          <cell r="E1021" t="str">
            <v>ACCS RECEIV PAYROLL</v>
          </cell>
          <cell r="F1021" t="str">
            <v>Real Agosto</v>
          </cell>
          <cell r="G1021">
            <v>-539.32000000000005</v>
          </cell>
          <cell r="H1021" t="str">
            <v>B000101279</v>
          </cell>
          <cell r="J1021" t="str">
            <v>BI</v>
          </cell>
        </row>
        <row r="1022">
          <cell r="A1022" t="str">
            <v>GERENCIA CUSIANA</v>
          </cell>
          <cell r="B1022" t="str">
            <v>700000</v>
          </cell>
          <cell r="C1022" t="str">
            <v>SALARIES</v>
          </cell>
          <cell r="D1022" t="str">
            <v>2004-8 SALARIOS</v>
          </cell>
          <cell r="E1022" t="str">
            <v>ACCS RECEIV PAYROLL</v>
          </cell>
          <cell r="F1022" t="str">
            <v>Real Agosto</v>
          </cell>
          <cell r="G1022">
            <v>19953.95</v>
          </cell>
          <cell r="H1022" t="str">
            <v>B000101279</v>
          </cell>
          <cell r="J1022" t="str">
            <v>BI</v>
          </cell>
        </row>
        <row r="1023">
          <cell r="A1023" t="str">
            <v>GERENCIA CUSIANA</v>
          </cell>
          <cell r="B1023" t="str">
            <v>700000</v>
          </cell>
          <cell r="C1023" t="str">
            <v>SALARIES</v>
          </cell>
          <cell r="D1023" t="str">
            <v>91202 100</v>
          </cell>
          <cell r="E1023" t="str">
            <v>SALDO MIGRADO A SAP</v>
          </cell>
          <cell r="F1023" t="str">
            <v>Acumulado a Junio</v>
          </cell>
          <cell r="G1023">
            <v>100211.55</v>
          </cell>
          <cell r="H1023" t="str">
            <v>B000101279</v>
          </cell>
          <cell r="J1023" t="str">
            <v>NB</v>
          </cell>
        </row>
        <row r="1024">
          <cell r="A1024" t="str">
            <v>GERENCIA CUSIANA</v>
          </cell>
          <cell r="B1024" t="str">
            <v>701045</v>
          </cell>
          <cell r="C1024" t="str">
            <v>MEDICAL INSURANCE</v>
          </cell>
          <cell r="D1024" t="str">
            <v>2004-7 BENEFICIOS</v>
          </cell>
          <cell r="E1024" t="str">
            <v>ACCS RECEIV PAYROLL</v>
          </cell>
          <cell r="F1024" t="str">
            <v>Real Julio</v>
          </cell>
          <cell r="G1024">
            <v>-49.41</v>
          </cell>
          <cell r="H1024" t="str">
            <v>B000101279</v>
          </cell>
          <cell r="J1024" t="str">
            <v>BI</v>
          </cell>
        </row>
        <row r="1025">
          <cell r="A1025" t="str">
            <v>GERENCIA CUSIANA</v>
          </cell>
          <cell r="B1025" t="str">
            <v>701045</v>
          </cell>
          <cell r="C1025" t="str">
            <v>MEDICAL INSURANCE</v>
          </cell>
          <cell r="D1025" t="str">
            <v>ABR/04 HONORARIOS ADMON/REEM PLAN MEDICO</v>
          </cell>
          <cell r="E1025" t="str">
            <v>DELIMA MERCER CONSULTORIA DE RECURS</v>
          </cell>
          <cell r="F1025" t="str">
            <v>Real Julio</v>
          </cell>
          <cell r="G1025">
            <v>4.41</v>
          </cell>
          <cell r="H1025" t="str">
            <v>B000101279</v>
          </cell>
          <cell r="J1025" t="str">
            <v>BI</v>
          </cell>
        </row>
        <row r="1026">
          <cell r="A1026" t="str">
            <v>GERENCIA CUSIANA</v>
          </cell>
          <cell r="B1026" t="str">
            <v>701045</v>
          </cell>
          <cell r="C1026" t="str">
            <v>MEDICAL INSURANCE</v>
          </cell>
          <cell r="D1026" t="str">
            <v>ABR/04 HONORARIOS ADMON/REEM PLAN MEDICO</v>
          </cell>
          <cell r="E1026" t="str">
            <v>DELIMA MERCER CONSULTORIA DE RECURS</v>
          </cell>
          <cell r="F1026" t="str">
            <v>Real Julio</v>
          </cell>
          <cell r="G1026">
            <v>50.28</v>
          </cell>
          <cell r="H1026" t="str">
            <v>B000101279</v>
          </cell>
          <cell r="J1026" t="str">
            <v>BI</v>
          </cell>
        </row>
        <row r="1027">
          <cell r="A1027" t="str">
            <v>GERENCIA CUSIANA</v>
          </cell>
          <cell r="B1027" t="str">
            <v>701045</v>
          </cell>
          <cell r="C1027" t="str">
            <v>MEDICAL INSURANCE</v>
          </cell>
          <cell r="D1027" t="str">
            <v>MAY/04 HONORARIOS ADMON/ REEM  PLAN MEDICO</v>
          </cell>
          <cell r="E1027" t="str">
            <v>DELIMA MERCER CONSULTORIA DE RECURS</v>
          </cell>
          <cell r="F1027" t="str">
            <v>Real Julio</v>
          </cell>
          <cell r="G1027">
            <v>1.42</v>
          </cell>
          <cell r="H1027" t="str">
            <v>B000101279</v>
          </cell>
          <cell r="J1027" t="str">
            <v>BI</v>
          </cell>
        </row>
        <row r="1028">
          <cell r="A1028" t="str">
            <v>GERENCIA CUSIANA</v>
          </cell>
          <cell r="B1028" t="str">
            <v>701045</v>
          </cell>
          <cell r="C1028" t="str">
            <v>MEDICAL INSURANCE</v>
          </cell>
          <cell r="D1028" t="str">
            <v>MAY/04 HONORARIOS ADMON/ REEM  PLAN MEDICO</v>
          </cell>
          <cell r="E1028" t="str">
            <v>DELIMA MERCER CONSULTORIA DE RECURS</v>
          </cell>
          <cell r="F1028" t="str">
            <v>Real Julio</v>
          </cell>
          <cell r="G1028">
            <v>45.38</v>
          </cell>
          <cell r="H1028" t="str">
            <v>B000101279</v>
          </cell>
          <cell r="J1028" t="str">
            <v>BI</v>
          </cell>
        </row>
        <row r="1029">
          <cell r="A1029" t="str">
            <v>GERENCIA CUSIANA</v>
          </cell>
          <cell r="B1029" t="str">
            <v>701045</v>
          </cell>
          <cell r="C1029" t="str">
            <v>MEDICAL INSURANCE</v>
          </cell>
          <cell r="D1029" t="str">
            <v>2004-8 BENEFICIOS</v>
          </cell>
          <cell r="E1029" t="str">
            <v>A/R LONG TERM EMPLYE</v>
          </cell>
          <cell r="F1029" t="str">
            <v>Real Agosto</v>
          </cell>
          <cell r="G1029">
            <v>-50.15</v>
          </cell>
          <cell r="H1029" t="str">
            <v>B000101279</v>
          </cell>
          <cell r="J1029" t="str">
            <v>BI</v>
          </cell>
        </row>
        <row r="1030">
          <cell r="A1030" t="str">
            <v>GERENCIA CUSIANA</v>
          </cell>
          <cell r="B1030" t="str">
            <v>701045</v>
          </cell>
          <cell r="C1030" t="str">
            <v>MEDICAL INSURANCE</v>
          </cell>
          <cell r="D1030" t="str">
            <v>ENE/04 HONORARIOS ADMON PLAN MEDICO FAMILIAR</v>
          </cell>
          <cell r="E1030" t="str">
            <v>DELIMA MERCER CONSULTORIA DE RECURS</v>
          </cell>
          <cell r="F1030" t="str">
            <v>Real Agosto</v>
          </cell>
          <cell r="G1030">
            <v>43.45</v>
          </cell>
          <cell r="H1030" t="str">
            <v>B000101279</v>
          </cell>
          <cell r="J1030" t="str">
            <v>BI</v>
          </cell>
        </row>
        <row r="1031">
          <cell r="A1031" t="str">
            <v>GERENCIA CUSIANA</v>
          </cell>
          <cell r="B1031" t="str">
            <v>701045</v>
          </cell>
          <cell r="C1031" t="str">
            <v>MEDICAL INSURANCE</v>
          </cell>
          <cell r="D1031" t="str">
            <v>ENE/04 HONORARIOS ADMON PLAN MEDICO FAMILIAR</v>
          </cell>
          <cell r="E1031" t="str">
            <v>DELIMA MERCER CONSULTORIA DE RECURS</v>
          </cell>
          <cell r="F1031" t="str">
            <v>Real Agosto</v>
          </cell>
          <cell r="G1031">
            <v>4.01</v>
          </cell>
          <cell r="H1031" t="str">
            <v>B000101279</v>
          </cell>
          <cell r="J1031" t="str">
            <v>BI</v>
          </cell>
        </row>
        <row r="1032">
          <cell r="A1032" t="str">
            <v>GERENCIA CUSIANA</v>
          </cell>
          <cell r="B1032" t="str">
            <v>701045</v>
          </cell>
          <cell r="C1032" t="str">
            <v>MEDICAL INSURANCE</v>
          </cell>
          <cell r="D1032">
            <v>0</v>
          </cell>
          <cell r="E1032" t="str">
            <v>DELIMA MERCER CONSULTORIA DE RECURS</v>
          </cell>
          <cell r="F1032" t="str">
            <v>Real Agosto</v>
          </cell>
          <cell r="G1032">
            <v>50.44</v>
          </cell>
          <cell r="H1032" t="str">
            <v>B000101279</v>
          </cell>
          <cell r="J1032" t="str">
            <v>BI</v>
          </cell>
        </row>
        <row r="1033">
          <cell r="A1033" t="str">
            <v>GERENCIA CUSIANA</v>
          </cell>
          <cell r="B1033" t="str">
            <v>701045</v>
          </cell>
          <cell r="C1033" t="str">
            <v>MEDICAL INSURANCE</v>
          </cell>
          <cell r="D1033" t="str">
            <v>91202 122</v>
          </cell>
          <cell r="E1033" t="str">
            <v>TECH SERV PERM CONTR</v>
          </cell>
          <cell r="F1033" t="str">
            <v>Acumulado a Junio</v>
          </cell>
          <cell r="G1033">
            <v>-194.91</v>
          </cell>
          <cell r="H1033" t="str">
            <v>B000101279</v>
          </cell>
          <cell r="J1033" t="str">
            <v>NB</v>
          </cell>
        </row>
        <row r="1034">
          <cell r="A1034" t="str">
            <v>GERENCIA CUSIANA</v>
          </cell>
          <cell r="B1034" t="str">
            <v>701105</v>
          </cell>
          <cell r="C1034" t="str">
            <v>OTHER BENEFITS</v>
          </cell>
          <cell r="D1034" t="str">
            <v>2004-7 BENEFICIOS</v>
          </cell>
          <cell r="E1034" t="str">
            <v>A/R LONG TERM EMPLYE</v>
          </cell>
          <cell r="F1034" t="str">
            <v>Real Julio</v>
          </cell>
          <cell r="G1034">
            <v>21249.3</v>
          </cell>
          <cell r="H1034" t="str">
            <v>B000101279</v>
          </cell>
          <cell r="J1034" t="str">
            <v>BI</v>
          </cell>
        </row>
        <row r="1035">
          <cell r="A1035" t="str">
            <v>GERENCIA CUSIANA</v>
          </cell>
          <cell r="B1035" t="str">
            <v>701105</v>
          </cell>
          <cell r="C1035" t="str">
            <v>OTHER BENEFITS</v>
          </cell>
          <cell r="D1035" t="str">
            <v>BENEFICIOS</v>
          </cell>
          <cell r="E1035" t="str">
            <v>A/R LONG TERM EMPLYE</v>
          </cell>
          <cell r="F1035" t="str">
            <v>Real Julio</v>
          </cell>
          <cell r="G1035">
            <v>9240.9500000000007</v>
          </cell>
          <cell r="H1035" t="str">
            <v>B000101279</v>
          </cell>
          <cell r="J1035" t="str">
            <v>BI</v>
          </cell>
        </row>
        <row r="1036">
          <cell r="A1036" t="str">
            <v>GERENCIA CUSIANA</v>
          </cell>
          <cell r="B1036" t="str">
            <v>701105</v>
          </cell>
          <cell r="C1036" t="str">
            <v>OTHER BENEFITS</v>
          </cell>
          <cell r="D1036" t="str">
            <v>2004-8 BENEFICIOS</v>
          </cell>
          <cell r="E1036" t="str">
            <v>ACCS RECEIV PAYROLL</v>
          </cell>
          <cell r="F1036" t="str">
            <v>Real Agosto</v>
          </cell>
          <cell r="G1036">
            <v>2990.27</v>
          </cell>
          <cell r="H1036" t="str">
            <v>B000101279</v>
          </cell>
          <cell r="J1036" t="str">
            <v>BI</v>
          </cell>
        </row>
        <row r="1037">
          <cell r="A1037" t="str">
            <v>GERENCIA CUSIANA</v>
          </cell>
          <cell r="B1037" t="str">
            <v>701105</v>
          </cell>
          <cell r="C1037" t="str">
            <v>OTHER BENEFITS</v>
          </cell>
          <cell r="D1037" t="str">
            <v>BENEFICIOS</v>
          </cell>
          <cell r="E1037" t="str">
            <v>ACCS RECEIV PAYROLL</v>
          </cell>
          <cell r="F1037" t="str">
            <v>Real Agosto</v>
          </cell>
          <cell r="G1037">
            <v>9527.65</v>
          </cell>
          <cell r="H1037" t="str">
            <v>B000101279</v>
          </cell>
          <cell r="J1037" t="str">
            <v>BI</v>
          </cell>
        </row>
        <row r="1038">
          <cell r="A1038" t="str">
            <v>GERENCIA CUSIANA</v>
          </cell>
          <cell r="B1038" t="str">
            <v>701105</v>
          </cell>
          <cell r="C1038" t="str">
            <v>OTHER BENEFITS</v>
          </cell>
          <cell r="D1038" t="str">
            <v>91202 120</v>
          </cell>
          <cell r="E1038" t="str">
            <v>SALDO MIGRADO A SAP</v>
          </cell>
          <cell r="F1038" t="str">
            <v>Acumulado a Junio</v>
          </cell>
          <cell r="G1038">
            <v>130793.61</v>
          </cell>
          <cell r="H1038" t="str">
            <v>B000101279</v>
          </cell>
          <cell r="J1038" t="str">
            <v>NB</v>
          </cell>
        </row>
        <row r="1039">
          <cell r="A1039" t="str">
            <v>GERENCIA CUSIANA</v>
          </cell>
          <cell r="B1039" t="str">
            <v>704035</v>
          </cell>
          <cell r="C1039" t="str">
            <v>TRAVEL 100% DEDUCTBL</v>
          </cell>
          <cell r="D1039" t="str">
            <v>MAY17-JUN15/4 UNIFICCAION GERENCIA CUS</v>
          </cell>
          <cell r="E1039" t="str">
            <v>"RODRIGUEZ GONZALEZ, REINALDO"</v>
          </cell>
          <cell r="F1039" t="str">
            <v>Real Julio</v>
          </cell>
          <cell r="G1039">
            <v>722.81</v>
          </cell>
          <cell r="H1039" t="str">
            <v>B000101279</v>
          </cell>
          <cell r="J1039" t="str">
            <v>BI</v>
          </cell>
        </row>
        <row r="1040">
          <cell r="A1040" t="str">
            <v>GERENCIA CUSIANA</v>
          </cell>
          <cell r="B1040" t="str">
            <v>704035</v>
          </cell>
          <cell r="C1040" t="str">
            <v>TRAVEL 100% DEDUCTBL</v>
          </cell>
          <cell r="D1040" t="str">
            <v>REEMBOLSO PARQUEADEROS OF.BOGOTA</v>
          </cell>
          <cell r="E1040" t="str">
            <v>AYALA CARRENO MARCO AURELIO</v>
          </cell>
          <cell r="F1040" t="str">
            <v>Real Julio</v>
          </cell>
          <cell r="G1040">
            <v>59.83</v>
          </cell>
          <cell r="H1040" t="str">
            <v>B000101279</v>
          </cell>
          <cell r="J1040" t="str">
            <v>BI</v>
          </cell>
        </row>
        <row r="1041">
          <cell r="A1041" t="str">
            <v>GERENCIA CUSIANA</v>
          </cell>
          <cell r="B1041" t="str">
            <v>704035</v>
          </cell>
          <cell r="C1041" t="str">
            <v>TRAVEL 100% DEDUCTBL</v>
          </cell>
          <cell r="D1041" t="str">
            <v>JUNIO/04 REEMBOLSO TIQUETES</v>
          </cell>
          <cell r="E1041" t="str">
            <v>A/R - PRELIM POST</v>
          </cell>
          <cell r="F1041" t="str">
            <v>Real Julio</v>
          </cell>
          <cell r="G1041">
            <v>3064.34</v>
          </cell>
          <cell r="H1041" t="str">
            <v>B000101279</v>
          </cell>
          <cell r="J1041" t="str">
            <v>BI</v>
          </cell>
        </row>
        <row r="1042">
          <cell r="A1042" t="str">
            <v>GERENCIA CUSIANA</v>
          </cell>
          <cell r="B1042" t="str">
            <v>704035</v>
          </cell>
          <cell r="C1042" t="str">
            <v>TRAVEL 100% DEDUCTBL</v>
          </cell>
          <cell r="D1042" t="str">
            <v>JUNIO/04 REEMBOLSO TIQUETES</v>
          </cell>
          <cell r="E1042" t="str">
            <v>A/R - PRELIM POST</v>
          </cell>
          <cell r="F1042" t="str">
            <v>Real Agosto</v>
          </cell>
          <cell r="G1042">
            <v>-3064.34</v>
          </cell>
          <cell r="H1042" t="str">
            <v>B000101279</v>
          </cell>
          <cell r="J1042" t="str">
            <v>BI</v>
          </cell>
        </row>
        <row r="1043">
          <cell r="A1043" t="str">
            <v>GERENCIA CUSIANA</v>
          </cell>
          <cell r="B1043" t="str">
            <v>704035</v>
          </cell>
          <cell r="C1043" t="str">
            <v>TRAVEL 100% DEDUCTBL</v>
          </cell>
          <cell r="D1043" t="str">
            <v>AGOS/04 REEMBOLSO TRASLADO A BOGOTA</v>
          </cell>
          <cell r="E1043" t="str">
            <v>"RODRIGUEZ GONZALEZ, REINALDO"</v>
          </cell>
          <cell r="F1043" t="str">
            <v>Real Agosto</v>
          </cell>
          <cell r="G1043">
            <v>539.74</v>
          </cell>
          <cell r="H1043" t="str">
            <v>B000101279</v>
          </cell>
          <cell r="J1043" t="str">
            <v>BI</v>
          </cell>
        </row>
        <row r="1044">
          <cell r="A1044" t="str">
            <v>GERENCIA CUSIANA</v>
          </cell>
          <cell r="B1044" t="str">
            <v>704035</v>
          </cell>
          <cell r="C1044" t="str">
            <v>TRAVEL 100% DEDUCTBL</v>
          </cell>
          <cell r="D1044" t="str">
            <v>JUL/04 REEMBOLSO TIQUETES</v>
          </cell>
          <cell r="E1044" t="str">
            <v>A/R - PRELIM POST</v>
          </cell>
          <cell r="F1044" t="str">
            <v>Real Agosto</v>
          </cell>
          <cell r="G1044">
            <v>324.02999999999997</v>
          </cell>
          <cell r="H1044" t="str">
            <v>B000101279</v>
          </cell>
          <cell r="J1044" t="str">
            <v>BI</v>
          </cell>
        </row>
        <row r="1045">
          <cell r="A1045" t="str">
            <v>GERENCIA CUSIANA</v>
          </cell>
          <cell r="B1045" t="str">
            <v>704035</v>
          </cell>
          <cell r="C1045" t="str">
            <v>TRAVEL 100% DEDUCTBL</v>
          </cell>
          <cell r="D1045" t="str">
            <v>JUNIO/04 REEMBOLSO TIQUETES</v>
          </cell>
          <cell r="E1045" t="str">
            <v>A/R - PRELIM POST</v>
          </cell>
          <cell r="F1045" t="str">
            <v>Real Agosto</v>
          </cell>
          <cell r="G1045">
            <v>3064.34</v>
          </cell>
          <cell r="H1045" t="str">
            <v>B000101279</v>
          </cell>
          <cell r="J1045" t="str">
            <v>BI</v>
          </cell>
        </row>
        <row r="1046">
          <cell r="A1046" t="str">
            <v>GERENCIA CUSIANA</v>
          </cell>
          <cell r="B1046" t="str">
            <v>704035</v>
          </cell>
          <cell r="C1046" t="str">
            <v>TRAVEL 100% DEDUCTBL</v>
          </cell>
          <cell r="D1046" t="str">
            <v>91202 200</v>
          </cell>
          <cell r="E1046" t="str">
            <v>SALDO MIGRADO A SAP</v>
          </cell>
          <cell r="F1046" t="str">
            <v>Acumulado a Junio</v>
          </cell>
          <cell r="G1046">
            <v>1254.17</v>
          </cell>
          <cell r="H1046" t="str">
            <v>B000101279</v>
          </cell>
          <cell r="J1046" t="str">
            <v>NB</v>
          </cell>
        </row>
        <row r="1047">
          <cell r="A1047" t="str">
            <v>GERENCIA CUSIANA</v>
          </cell>
          <cell r="B1047" t="str">
            <v>704035</v>
          </cell>
          <cell r="C1047" t="str">
            <v>TRAVEL 100% DEDUCTBL</v>
          </cell>
          <cell r="D1047" t="str">
            <v>91202 201</v>
          </cell>
          <cell r="E1047" t="str">
            <v>SALDO MIGRADO A SAP</v>
          </cell>
          <cell r="F1047" t="str">
            <v>Acumulado a Junio</v>
          </cell>
          <cell r="G1047">
            <v>1916.78</v>
          </cell>
          <cell r="H1047" t="str">
            <v>B000101279</v>
          </cell>
          <cell r="J1047" t="str">
            <v>NB</v>
          </cell>
        </row>
        <row r="1048">
          <cell r="A1048" t="str">
            <v>GERENCIA CUSIANA</v>
          </cell>
          <cell r="B1048" t="str">
            <v>704050</v>
          </cell>
          <cell r="C1048" t="str">
            <v>SEMINAR-TRAINING FEE</v>
          </cell>
          <cell r="D1048" t="str">
            <v>JUN21-23/4 ALOJ, QUINONEZ HENRY</v>
          </cell>
          <cell r="E1048" t="str">
            <v>SOCIEDAD HOTELERA CIEN INTER</v>
          </cell>
          <cell r="F1048" t="str">
            <v>Real Julio</v>
          </cell>
          <cell r="G1048">
            <v>158.69999999999999</v>
          </cell>
          <cell r="H1048" t="str">
            <v>B000101279</v>
          </cell>
          <cell r="J1048" t="str">
            <v>BI</v>
          </cell>
        </row>
        <row r="1049">
          <cell r="A1049" t="str">
            <v>GERENCIA CUSIANA</v>
          </cell>
          <cell r="B1049" t="str">
            <v>704050</v>
          </cell>
          <cell r="C1049" t="str">
            <v>SEMINAR-TRAINING FEE</v>
          </cell>
          <cell r="D1049" t="str">
            <v>JUN21-23/4 ALOJ, QUINONEZ HENRY</v>
          </cell>
          <cell r="E1049" t="str">
            <v>SOCIEDAD HOTELERA CIEN INTER</v>
          </cell>
          <cell r="F1049" t="str">
            <v>Real Julio</v>
          </cell>
          <cell r="G1049">
            <v>26.72</v>
          </cell>
          <cell r="H1049" t="str">
            <v>B000101279</v>
          </cell>
          <cell r="J1049" t="str">
            <v>BI</v>
          </cell>
        </row>
        <row r="1050">
          <cell r="A1050" t="str">
            <v>GERENCIA CUSIANA</v>
          </cell>
          <cell r="B1050" t="str">
            <v>704050</v>
          </cell>
          <cell r="C1050" t="str">
            <v>SEMINAR-TRAINING FEE</v>
          </cell>
          <cell r="D1050" t="str">
            <v>JUN21-23/4 ALOJ, QUINONEZ HENRY</v>
          </cell>
          <cell r="E1050" t="str">
            <v>SOCIEDAD HOTELERA CIEN INTER</v>
          </cell>
          <cell r="F1050" t="str">
            <v>Real Julio</v>
          </cell>
          <cell r="G1050">
            <v>1.53</v>
          </cell>
          <cell r="H1050" t="str">
            <v>B000101279</v>
          </cell>
          <cell r="J1050" t="str">
            <v>BI</v>
          </cell>
        </row>
        <row r="1051">
          <cell r="A1051" t="str">
            <v>GERENCIA CUSIANA</v>
          </cell>
          <cell r="B1051" t="str">
            <v>704050</v>
          </cell>
          <cell r="C1051" t="str">
            <v>SEMINAR-TRAINING FEE</v>
          </cell>
          <cell r="D1051" t="str">
            <v>JUL 15-16/04  EL PODER DE LAS FINANZAS R. AVENDANO</v>
          </cell>
          <cell r="E1051" t="str">
            <v>SEMINARIUM COLOMBIA S.A.</v>
          </cell>
          <cell r="F1051" t="str">
            <v>Real Agosto</v>
          </cell>
          <cell r="G1051">
            <v>1201.79</v>
          </cell>
          <cell r="H1051" t="str">
            <v>B000101279</v>
          </cell>
          <cell r="J1051" t="str">
            <v>BI</v>
          </cell>
        </row>
        <row r="1052">
          <cell r="A1052" t="str">
            <v>GERENCIA CUSIANA</v>
          </cell>
          <cell r="B1052" t="str">
            <v>704050</v>
          </cell>
          <cell r="C1052" t="str">
            <v>SEMINAR-TRAINING FEE</v>
          </cell>
          <cell r="D1052" t="str">
            <v>91202 222</v>
          </cell>
          <cell r="E1052" t="str">
            <v>SALDO MIGRADO A SAP</v>
          </cell>
          <cell r="F1052" t="str">
            <v>Acumulado a Junio</v>
          </cell>
          <cell r="G1052">
            <v>1629.82</v>
          </cell>
          <cell r="H1052" t="str">
            <v>B000101279</v>
          </cell>
          <cell r="J1052" t="str">
            <v>NB</v>
          </cell>
        </row>
        <row r="1053">
          <cell r="A1053" t="str">
            <v>GERENCIA CUSIANA</v>
          </cell>
          <cell r="B1053" t="str">
            <v>710002</v>
          </cell>
          <cell r="C1053" t="str">
            <v>SECUR CONTR SERVICE</v>
          </cell>
          <cell r="D1053" t="str">
            <v>JUN/04;SEGURIDAD SOPORTE CENTROS DE OPERACION</v>
          </cell>
          <cell r="E1053" t="str">
            <v>ISVI LTDA</v>
          </cell>
          <cell r="F1053" t="str">
            <v>Real Julio</v>
          </cell>
          <cell r="G1053">
            <v>2175.44</v>
          </cell>
          <cell r="H1053" t="str">
            <v>B000101279</v>
          </cell>
          <cell r="J1053" t="str">
            <v>BI</v>
          </cell>
        </row>
        <row r="1054">
          <cell r="A1054" t="str">
            <v>GERENCIA CUSIANA</v>
          </cell>
          <cell r="B1054" t="str">
            <v>710002</v>
          </cell>
          <cell r="C1054" t="str">
            <v>SECUR CONTR SERVICE</v>
          </cell>
          <cell r="D1054" t="str">
            <v>JUN/04;SEGURIDAD SOPORTE CENTROS DE OPERACION</v>
          </cell>
          <cell r="E1054" t="str">
            <v>ISVI LTDA</v>
          </cell>
          <cell r="F1054" t="str">
            <v>Real Julio</v>
          </cell>
          <cell r="G1054">
            <v>326.32</v>
          </cell>
          <cell r="H1054" t="str">
            <v>B000101279</v>
          </cell>
          <cell r="J1054" t="str">
            <v>BI</v>
          </cell>
        </row>
        <row r="1055">
          <cell r="A1055" t="str">
            <v>GERENCIA CUSIANA</v>
          </cell>
          <cell r="B1055" t="str">
            <v>710002</v>
          </cell>
          <cell r="C1055" t="str">
            <v>SECUR CONTR SERVICE</v>
          </cell>
          <cell r="D1055" t="str">
            <v>JUN/04;SEGURIDAD SOPORTE CENTROS DE OPERACION</v>
          </cell>
          <cell r="E1055" t="str">
            <v>ISVI LTDA</v>
          </cell>
          <cell r="F1055" t="str">
            <v>Real Julio</v>
          </cell>
          <cell r="G1055">
            <v>3266</v>
          </cell>
          <cell r="H1055" t="str">
            <v>B000101279</v>
          </cell>
          <cell r="J1055" t="str">
            <v>BI</v>
          </cell>
        </row>
        <row r="1056">
          <cell r="A1056" t="str">
            <v>GERENCIA CUSIANA</v>
          </cell>
          <cell r="B1056" t="str">
            <v>710002</v>
          </cell>
          <cell r="C1056" t="str">
            <v>SECUR CONTR SERVICE</v>
          </cell>
          <cell r="D1056" t="str">
            <v>JUN/04;SEGURIDAD SOPORTE CENTROS DE OPERACION</v>
          </cell>
          <cell r="E1056" t="str">
            <v>ISVI LTDA</v>
          </cell>
          <cell r="F1056" t="str">
            <v>Real Julio</v>
          </cell>
          <cell r="G1056">
            <v>489.9</v>
          </cell>
          <cell r="H1056" t="str">
            <v>B000101279</v>
          </cell>
          <cell r="J1056" t="str">
            <v>BI</v>
          </cell>
        </row>
        <row r="1057">
          <cell r="A1057" t="str">
            <v>GERENCIA CUSIANA</v>
          </cell>
          <cell r="B1057" t="str">
            <v>710002</v>
          </cell>
          <cell r="C1057" t="str">
            <v>SECUR CONTR SERVICE</v>
          </cell>
          <cell r="D1057" t="str">
            <v>JUN/04 SEG PRIVADA CAMPO</v>
          </cell>
          <cell r="E1057" t="str">
            <v>ISVI LTDA</v>
          </cell>
          <cell r="F1057" t="str">
            <v>Real Julio</v>
          </cell>
          <cell r="G1057">
            <v>8990.1200000000008</v>
          </cell>
          <cell r="H1057" t="str">
            <v>B000101279</v>
          </cell>
          <cell r="J1057" t="str">
            <v>BI</v>
          </cell>
        </row>
        <row r="1058">
          <cell r="A1058" t="str">
            <v>GERENCIA CUSIANA</v>
          </cell>
          <cell r="B1058" t="str">
            <v>710002</v>
          </cell>
          <cell r="C1058" t="str">
            <v>SECUR CONTR SERVICE</v>
          </cell>
          <cell r="D1058" t="str">
            <v>JUN/04 SEG PRIVADA CAMPO</v>
          </cell>
          <cell r="E1058" t="str">
            <v>ISVI LTDA</v>
          </cell>
          <cell r="F1058" t="str">
            <v>Real Julio</v>
          </cell>
          <cell r="G1058">
            <v>1348.51</v>
          </cell>
          <cell r="H1058" t="str">
            <v>B000101279</v>
          </cell>
          <cell r="J1058" t="str">
            <v>BI</v>
          </cell>
        </row>
        <row r="1059">
          <cell r="A1059" t="str">
            <v>GERENCIA CUSIANA</v>
          </cell>
          <cell r="B1059" t="str">
            <v>710002</v>
          </cell>
          <cell r="C1059" t="str">
            <v>SECUR CONTR SERVICE</v>
          </cell>
          <cell r="D1059" t="str">
            <v>RECLASIF  KR 1900000229 DE B0001279 A B000102129</v>
          </cell>
          <cell r="E1059" t="str">
            <v>SECUR CONTR SERVICE</v>
          </cell>
          <cell r="F1059" t="str">
            <v>Real Agosto</v>
          </cell>
          <cell r="G1059">
            <v>-8990.1200000000008</v>
          </cell>
          <cell r="H1059" t="str">
            <v>B000101279</v>
          </cell>
          <cell r="J1059" t="str">
            <v>BI</v>
          </cell>
        </row>
        <row r="1060">
          <cell r="A1060" t="str">
            <v>GERENCIA CUSIANA</v>
          </cell>
          <cell r="B1060" t="str">
            <v>710002</v>
          </cell>
          <cell r="C1060" t="str">
            <v>SECUR CONTR SERVICE</v>
          </cell>
          <cell r="D1060" t="str">
            <v>RECLASIF  KR 1900000229 DE B0001279 A B000102129</v>
          </cell>
          <cell r="E1060" t="str">
            <v>SECUR CONTR SERVICE</v>
          </cell>
          <cell r="F1060" t="str">
            <v>Real Agosto</v>
          </cell>
          <cell r="G1060">
            <v>-1348.52</v>
          </cell>
          <cell r="H1060" t="str">
            <v>B000101279</v>
          </cell>
          <cell r="J1060" t="str">
            <v>BI</v>
          </cell>
        </row>
        <row r="1061">
          <cell r="A1061" t="str">
            <v>GERENCIA CUSIANA</v>
          </cell>
          <cell r="B1061" t="str">
            <v>710002</v>
          </cell>
          <cell r="C1061" t="str">
            <v>SECUR CONTR SERVICE</v>
          </cell>
          <cell r="D1061" t="str">
            <v>RECLASIF  KR 1900000210 DE B000101279 A B000102129</v>
          </cell>
          <cell r="E1061" t="str">
            <v>SECUR CONTR SERVICE</v>
          </cell>
          <cell r="F1061" t="str">
            <v>Real Agosto</v>
          </cell>
          <cell r="G1061">
            <v>-2175.44</v>
          </cell>
          <cell r="H1061" t="str">
            <v>B000101279</v>
          </cell>
          <cell r="J1061" t="str">
            <v>BI</v>
          </cell>
        </row>
        <row r="1062">
          <cell r="A1062" t="str">
            <v>GERENCIA CUSIANA</v>
          </cell>
          <cell r="B1062" t="str">
            <v>710002</v>
          </cell>
          <cell r="C1062" t="str">
            <v>SECUR CONTR SERVICE</v>
          </cell>
          <cell r="D1062" t="str">
            <v>RECLASIF  KR 1900000210 DE B000101279 A B000102129</v>
          </cell>
          <cell r="E1062" t="str">
            <v>SECUR CONTR SERVICE</v>
          </cell>
          <cell r="F1062" t="str">
            <v>Real Agosto</v>
          </cell>
          <cell r="G1062">
            <v>-326.32</v>
          </cell>
          <cell r="H1062" t="str">
            <v>B000101279</v>
          </cell>
          <cell r="J1062" t="str">
            <v>BI</v>
          </cell>
        </row>
        <row r="1063">
          <cell r="A1063" t="str">
            <v>GERENCIA CUSIANA</v>
          </cell>
          <cell r="B1063" t="str">
            <v>745080</v>
          </cell>
          <cell r="C1063" t="str">
            <v>ACCRUAL EXPENSE</v>
          </cell>
          <cell r="D1063" t="str">
            <v>91296 945</v>
          </cell>
          <cell r="E1063" t="str">
            <v>ACCRUAL EXPENSE</v>
          </cell>
          <cell r="F1063" t="str">
            <v>Acumulado a Junio</v>
          </cell>
          <cell r="G1063">
            <v>-1756.24</v>
          </cell>
          <cell r="H1063" t="str">
            <v>B000101279</v>
          </cell>
          <cell r="J1063" t="str">
            <v>NB</v>
          </cell>
        </row>
        <row r="1064">
          <cell r="A1064" t="str">
            <v>GERENCIA CUSIANA</v>
          </cell>
          <cell r="B1064" t="str">
            <v>745080</v>
          </cell>
          <cell r="C1064" t="str">
            <v>ACCRUAL EXPENSE</v>
          </cell>
          <cell r="D1064" t="str">
            <v>912</v>
          </cell>
          <cell r="E1064" t="str">
            <v>ACCR EXP ACC CONV</v>
          </cell>
          <cell r="F1064" t="str">
            <v>Real Julio</v>
          </cell>
          <cell r="G1064">
            <v>-32067.7</v>
          </cell>
          <cell r="H1064" t="str">
            <v>B000101279</v>
          </cell>
          <cell r="J1064" t="str">
            <v>NB</v>
          </cell>
        </row>
        <row r="1065">
          <cell r="A1065" t="str">
            <v>GERENCIA CUSIANA</v>
          </cell>
          <cell r="B1065" t="str">
            <v>745118</v>
          </cell>
          <cell r="C1065" t="str">
            <v>ACCR EXP ACC CONV</v>
          </cell>
          <cell r="D1065" t="str">
            <v>91296 946</v>
          </cell>
          <cell r="E1065" t="str">
            <v>ACCRUAL EXPENSE</v>
          </cell>
          <cell r="F1065" t="str">
            <v>Acumulado a Junio</v>
          </cell>
          <cell r="G1065">
            <v>-32067.7</v>
          </cell>
          <cell r="H1065" t="str">
            <v>B000101279</v>
          </cell>
          <cell r="J1065" t="str">
            <v>NB</v>
          </cell>
        </row>
        <row r="1066">
          <cell r="A1066" t="str">
            <v>GERENCIA CUSIANA</v>
          </cell>
          <cell r="B1066" t="str">
            <v>745118</v>
          </cell>
          <cell r="C1066" t="str">
            <v>ACCR EXP ACC CONV</v>
          </cell>
          <cell r="D1066" t="str">
            <v>912</v>
          </cell>
          <cell r="E1066" t="str">
            <v>ACCRUAL EXPENSE</v>
          </cell>
          <cell r="F1066" t="str">
            <v>Real Julio</v>
          </cell>
          <cell r="G1066">
            <v>32067.7</v>
          </cell>
          <cell r="H1066" t="str">
            <v>B000101279</v>
          </cell>
          <cell r="J1066" t="str">
            <v>NB</v>
          </cell>
        </row>
        <row r="1067">
          <cell r="A1067" t="str">
            <v>GERENCIA CUSIANA</v>
          </cell>
          <cell r="B1067" t="str">
            <v>745593</v>
          </cell>
          <cell r="C1067" t="str">
            <v>HEALTH SERVICES</v>
          </cell>
          <cell r="D1067">
            <v>0</v>
          </cell>
          <cell r="E1067" t="str">
            <v>SOC INTERDICIPLINARIA PARA LA SALUD</v>
          </cell>
          <cell r="F1067" t="str">
            <v>Real Agosto</v>
          </cell>
          <cell r="G1067">
            <v>10.9</v>
          </cell>
          <cell r="H1067" t="str">
            <v>B000101279</v>
          </cell>
          <cell r="J1067" t="str">
            <v>BI</v>
          </cell>
        </row>
        <row r="1068">
          <cell r="A1068" t="str">
            <v>GERENCIA CUSIANA</v>
          </cell>
          <cell r="B1068" t="str">
            <v>760049</v>
          </cell>
          <cell r="C1068" t="str">
            <v>TECH SERV PERM CONTR</v>
          </cell>
          <cell r="D1068">
            <v>0</v>
          </cell>
          <cell r="E1068" t="str">
            <v>GR/IR-THIRD PARTY</v>
          </cell>
          <cell r="F1068" t="str">
            <v>Real Julio</v>
          </cell>
          <cell r="G1068">
            <v>-766.79</v>
          </cell>
          <cell r="H1068" t="str">
            <v>B000101279</v>
          </cell>
          <cell r="J1068" t="str">
            <v>BI</v>
          </cell>
        </row>
        <row r="1069">
          <cell r="A1069" t="str">
            <v>GERENCIA CUSIANA</v>
          </cell>
          <cell r="B1069" t="str">
            <v>760049</v>
          </cell>
          <cell r="C1069" t="str">
            <v>TECH SERV PERM CONTR</v>
          </cell>
          <cell r="D1069">
            <v>0</v>
          </cell>
          <cell r="E1069" t="str">
            <v>GR/IR-THIRD PARTY</v>
          </cell>
          <cell r="F1069" t="str">
            <v>Real Julio</v>
          </cell>
          <cell r="G1069">
            <v>-766.79</v>
          </cell>
          <cell r="H1069" t="str">
            <v>B000101279</v>
          </cell>
          <cell r="J1069" t="str">
            <v>BI</v>
          </cell>
        </row>
        <row r="1070">
          <cell r="A1070" t="str">
            <v>GERENCIA CUSIANA</v>
          </cell>
          <cell r="B1070" t="str">
            <v>760049</v>
          </cell>
          <cell r="C1070" t="str">
            <v>TECH SERV PERM CONTR</v>
          </cell>
          <cell r="D1070">
            <v>0</v>
          </cell>
          <cell r="E1070" t="str">
            <v>GR/IR-THIRD PARTY</v>
          </cell>
          <cell r="F1070" t="str">
            <v>Real Julio</v>
          </cell>
          <cell r="G1070">
            <v>382.63</v>
          </cell>
          <cell r="H1070" t="str">
            <v>B000101279</v>
          </cell>
          <cell r="J1070" t="str">
            <v>BI</v>
          </cell>
        </row>
        <row r="1071">
          <cell r="A1071" t="str">
            <v>GERENCIA CUSIANA</v>
          </cell>
          <cell r="B1071" t="str">
            <v>760049</v>
          </cell>
          <cell r="C1071" t="str">
            <v>TECH SERV PERM CONTR</v>
          </cell>
          <cell r="D1071">
            <v>0</v>
          </cell>
          <cell r="E1071" t="str">
            <v>GR/IR-THIRD PARTY</v>
          </cell>
          <cell r="F1071" t="str">
            <v>Real Julio</v>
          </cell>
          <cell r="G1071">
            <v>766.79</v>
          </cell>
          <cell r="H1071" t="str">
            <v>B000101279</v>
          </cell>
          <cell r="J1071" t="str">
            <v>BI</v>
          </cell>
        </row>
        <row r="1072">
          <cell r="A1072" t="str">
            <v>GERENCIA CUSIANA</v>
          </cell>
          <cell r="B1072" t="str">
            <v>760049</v>
          </cell>
          <cell r="C1072" t="str">
            <v>TECH SERV PERM CONTR</v>
          </cell>
          <cell r="D1072">
            <v>0</v>
          </cell>
          <cell r="E1072" t="str">
            <v>GR/IR-THIRD PARTY</v>
          </cell>
          <cell r="F1072" t="str">
            <v>Real Julio</v>
          </cell>
          <cell r="G1072">
            <v>766.79</v>
          </cell>
          <cell r="H1072" t="str">
            <v>B000101279</v>
          </cell>
          <cell r="J1072" t="str">
            <v>BI</v>
          </cell>
        </row>
        <row r="1073">
          <cell r="A1073" t="str">
            <v>GERENCIA CUSIANA</v>
          </cell>
          <cell r="B1073" t="str">
            <v>760049</v>
          </cell>
          <cell r="C1073" t="str">
            <v>TECH SERV PERM CONTR</v>
          </cell>
          <cell r="D1073">
            <v>0</v>
          </cell>
          <cell r="E1073" t="str">
            <v>GR/IR-THIRD PARTY</v>
          </cell>
          <cell r="F1073" t="str">
            <v>Real Julio</v>
          </cell>
          <cell r="G1073">
            <v>385.57</v>
          </cell>
          <cell r="H1073" t="str">
            <v>B000101279</v>
          </cell>
          <cell r="J1073" t="str">
            <v>BI</v>
          </cell>
        </row>
        <row r="1074">
          <cell r="A1074" t="str">
            <v>GERENCIA CUSIANA</v>
          </cell>
          <cell r="B1074" t="str">
            <v>760049</v>
          </cell>
          <cell r="C1074" t="str">
            <v>TECH SERV PERM CONTR</v>
          </cell>
          <cell r="D1074">
            <v>0</v>
          </cell>
          <cell r="E1074" t="str">
            <v>GR/IR-THIRD PARTY</v>
          </cell>
          <cell r="F1074" t="str">
            <v>Real Julio</v>
          </cell>
          <cell r="G1074">
            <v>385.57</v>
          </cell>
          <cell r="H1074" t="str">
            <v>B000101279</v>
          </cell>
          <cell r="J1074" t="str">
            <v>BI</v>
          </cell>
        </row>
        <row r="1075">
          <cell r="A1075" t="str">
            <v>GERENCIA CUSIANA</v>
          </cell>
          <cell r="B1075" t="str">
            <v>760049</v>
          </cell>
          <cell r="C1075" t="str">
            <v>TECH SERV PERM CONTR</v>
          </cell>
          <cell r="D1075">
            <v>0</v>
          </cell>
          <cell r="E1075" t="str">
            <v>GR/IR-THIRD PARTY</v>
          </cell>
          <cell r="F1075" t="str">
            <v>Real Agosto</v>
          </cell>
          <cell r="G1075">
            <v>0</v>
          </cell>
          <cell r="H1075" t="str">
            <v>B000101279</v>
          </cell>
          <cell r="J1075" t="str">
            <v>BI</v>
          </cell>
        </row>
        <row r="1076">
          <cell r="A1076" t="str">
            <v>GERENCIA CUSIANA</v>
          </cell>
          <cell r="B1076" t="str">
            <v>760049</v>
          </cell>
          <cell r="C1076" t="str">
            <v>TECH SERV PERM CONTR</v>
          </cell>
          <cell r="F1076" t="str">
            <v>WIP Agosto</v>
          </cell>
          <cell r="G1076">
            <v>0</v>
          </cell>
          <cell r="H1076" t="str">
            <v>B000101279</v>
          </cell>
        </row>
        <row r="1077">
          <cell r="A1077" t="str">
            <v>HSE CUPIAGUA</v>
          </cell>
          <cell r="B1077" t="str">
            <v>701000</v>
          </cell>
          <cell r="C1077" t="str">
            <v>EDUC ASSIST-JOB RELA</v>
          </cell>
          <cell r="D1077" t="str">
            <v>91802 221</v>
          </cell>
          <cell r="E1077" t="str">
            <v>SALDO MIGRADO A SAP</v>
          </cell>
          <cell r="F1077" t="str">
            <v>Acumulado a Junio</v>
          </cell>
          <cell r="G1077">
            <v>235.55</v>
          </cell>
          <cell r="H1077" t="str">
            <v>B000102160</v>
          </cell>
          <cell r="J1077" t="str">
            <v>NB</v>
          </cell>
        </row>
        <row r="1078">
          <cell r="A1078" t="str">
            <v>HSE CUPIAGUA</v>
          </cell>
          <cell r="B1078" t="str">
            <v>701045</v>
          </cell>
          <cell r="C1078" t="str">
            <v>MEDICAL INSURANCE</v>
          </cell>
          <cell r="D1078" t="str">
            <v>JUN/04 REEM GASTOS MEDICOS EMPLEADOS BPX</v>
          </cell>
          <cell r="E1078" t="str">
            <v>DELIMA MERCER CONSULTORIA DE RECURS</v>
          </cell>
          <cell r="F1078" t="str">
            <v>Real Julio</v>
          </cell>
          <cell r="G1078">
            <v>-4357.95</v>
          </cell>
          <cell r="H1078" t="str">
            <v>B000102160</v>
          </cell>
          <cell r="J1078" t="str">
            <v>BI</v>
          </cell>
        </row>
        <row r="1079">
          <cell r="A1079" t="str">
            <v>HSE CUPIAGUA</v>
          </cell>
          <cell r="B1079" t="str">
            <v>701045</v>
          </cell>
          <cell r="C1079" t="str">
            <v>MEDICAL INSURANCE</v>
          </cell>
          <cell r="D1079" t="str">
            <v>JUN/04 REEM GASTOS MEDICOS EMPLEADOS BPX</v>
          </cell>
          <cell r="E1079" t="str">
            <v>DELIMA MERCER CONSULTORIA DE RECURS</v>
          </cell>
          <cell r="F1079" t="str">
            <v>Real Julio</v>
          </cell>
          <cell r="G1079">
            <v>4357.95</v>
          </cell>
          <cell r="H1079" t="str">
            <v>B000102160</v>
          </cell>
          <cell r="J1079" t="str">
            <v>BI</v>
          </cell>
        </row>
        <row r="1080">
          <cell r="A1080" t="str">
            <v>HSE CUPIAGUA</v>
          </cell>
          <cell r="B1080" t="str">
            <v>701045</v>
          </cell>
          <cell r="C1080" t="str">
            <v>MEDICAL INSURANCE</v>
          </cell>
          <cell r="D1080" t="str">
            <v>JUL17/04 REEM GTOS MEDICOS EMPLEADOS YOPAL</v>
          </cell>
          <cell r="E1080" t="str">
            <v>DELIMA MERCER CONSULTORIA DE RECURS</v>
          </cell>
          <cell r="F1080" t="str">
            <v>Real Julio</v>
          </cell>
          <cell r="G1080">
            <v>4357.95</v>
          </cell>
          <cell r="H1080" t="str">
            <v>B000102160</v>
          </cell>
          <cell r="J1080" t="str">
            <v>BI</v>
          </cell>
        </row>
        <row r="1081">
          <cell r="A1081" t="str">
            <v>HSE CUPIAGUA</v>
          </cell>
          <cell r="B1081" t="str">
            <v>701045</v>
          </cell>
          <cell r="C1081" t="str">
            <v>MEDICAL INSURANCE</v>
          </cell>
          <cell r="D1081" t="str">
            <v>JUL 6-16/04 REEMBOLSO PLAN MEDICO</v>
          </cell>
          <cell r="E1081" t="str">
            <v>DELIMA MERCER CONSULTORIA DE RECURS</v>
          </cell>
          <cell r="F1081" t="str">
            <v>Real Julio</v>
          </cell>
          <cell r="G1081">
            <v>4155</v>
          </cell>
          <cell r="H1081" t="str">
            <v>B000102160</v>
          </cell>
          <cell r="J1081" t="str">
            <v>BI</v>
          </cell>
        </row>
        <row r="1082">
          <cell r="A1082" t="str">
            <v>HSE CUPIAGUA</v>
          </cell>
          <cell r="B1082" t="str">
            <v>701045</v>
          </cell>
          <cell r="C1082" t="str">
            <v>MEDICAL INSURANCE</v>
          </cell>
          <cell r="D1082" t="str">
            <v>JUL1/04 REEM GTOS MEDICOS EMPLEADOS BPX</v>
          </cell>
          <cell r="E1082" t="str">
            <v>DELIMA MERCER CONSULTORIA DE RECURS</v>
          </cell>
          <cell r="F1082" t="str">
            <v>Real Julio</v>
          </cell>
          <cell r="G1082">
            <v>7301.11</v>
          </cell>
          <cell r="H1082" t="str">
            <v>B000102160</v>
          </cell>
          <cell r="J1082" t="str">
            <v>BI</v>
          </cell>
        </row>
        <row r="1083">
          <cell r="A1083" t="str">
            <v>HSE CUPIAGUA</v>
          </cell>
          <cell r="B1083" t="str">
            <v>701045</v>
          </cell>
          <cell r="C1083" t="str">
            <v>MEDICAL INSURANCE</v>
          </cell>
          <cell r="D1083" t="str">
            <v>JUL 19-30/04 REEMBOLSO PLAN MEDICO</v>
          </cell>
          <cell r="E1083" t="str">
            <v>DELIMA MERCER CONSULTORIA DE RECURS</v>
          </cell>
          <cell r="F1083" t="str">
            <v>Real Agosto</v>
          </cell>
          <cell r="G1083">
            <v>6947.15</v>
          </cell>
          <cell r="H1083" t="str">
            <v>B000102160</v>
          </cell>
          <cell r="J1083" t="str">
            <v>BI</v>
          </cell>
        </row>
        <row r="1084">
          <cell r="A1084" t="str">
            <v>HSE CUPIAGUA</v>
          </cell>
          <cell r="B1084" t="str">
            <v>701045</v>
          </cell>
          <cell r="C1084" t="str">
            <v>MEDICAL INSURANCE</v>
          </cell>
          <cell r="D1084" t="str">
            <v>AGOS 3-13/04 REEMBOLSO PLAN MEDICO</v>
          </cell>
          <cell r="E1084" t="str">
            <v>DELIMA MERCER CONSULTORIA DE RECURS</v>
          </cell>
          <cell r="F1084" t="str">
            <v>Real Agosto</v>
          </cell>
          <cell r="G1084">
            <v>5426.92</v>
          </cell>
          <cell r="H1084" t="str">
            <v>B000102160</v>
          </cell>
          <cell r="J1084" t="str">
            <v>BI</v>
          </cell>
        </row>
        <row r="1085">
          <cell r="A1085" t="str">
            <v>HSE CUPIAGUA</v>
          </cell>
          <cell r="B1085" t="str">
            <v>701045</v>
          </cell>
          <cell r="C1085" t="str">
            <v>MEDICAL INSURANCE</v>
          </cell>
          <cell r="D1085" t="str">
            <v>91802 122</v>
          </cell>
          <cell r="E1085" t="str">
            <v>SALDO MIGRADO A SAP</v>
          </cell>
          <cell r="F1085" t="str">
            <v>Acumulado a Junio</v>
          </cell>
          <cell r="G1085">
            <v>58203.69</v>
          </cell>
          <cell r="H1085" t="str">
            <v>B000102160</v>
          </cell>
          <cell r="J1085" t="str">
            <v>NB</v>
          </cell>
        </row>
        <row r="1086">
          <cell r="A1086" t="str">
            <v>HSE CUPIAGUA</v>
          </cell>
          <cell r="B1086" t="str">
            <v>704050</v>
          </cell>
          <cell r="C1086" t="str">
            <v>SEMINAR-TRAINING FEE</v>
          </cell>
          <cell r="D1086" t="str">
            <v>91802 222</v>
          </cell>
          <cell r="E1086" t="str">
            <v>SALDO MIGRADO A SAP</v>
          </cell>
          <cell r="F1086" t="str">
            <v>Acumulado a Junio</v>
          </cell>
          <cell r="G1086">
            <v>463.22</v>
          </cell>
          <cell r="H1086" t="str">
            <v>B000102160</v>
          </cell>
          <cell r="J1086" t="str">
            <v>NB</v>
          </cell>
        </row>
        <row r="1087">
          <cell r="A1087" t="str">
            <v>HSE CUPIAGUA</v>
          </cell>
          <cell r="B1087" t="str">
            <v>712025</v>
          </cell>
          <cell r="C1087" t="str">
            <v>OTHER SPECIALIZED SV</v>
          </cell>
          <cell r="D1087" t="str">
            <v>INTERVENT.AMBIENTAL</v>
          </cell>
          <cell r="E1087" t="str">
            <v>UNION TEMPORAL DUARTE VALDERRAMA</v>
          </cell>
          <cell r="F1087" t="str">
            <v>Real Julio</v>
          </cell>
          <cell r="G1087">
            <v>3147.79</v>
          </cell>
          <cell r="H1087" t="str">
            <v>B000102160</v>
          </cell>
          <cell r="J1087" t="str">
            <v>BI</v>
          </cell>
        </row>
        <row r="1088">
          <cell r="A1088" t="str">
            <v>HSE CUPIAGUA</v>
          </cell>
          <cell r="B1088" t="str">
            <v>712025</v>
          </cell>
          <cell r="C1088" t="str">
            <v>OTHER SPECIALIZED SV</v>
          </cell>
          <cell r="D1088" t="str">
            <v>91816 366</v>
          </cell>
          <cell r="E1088" t="str">
            <v>SALDO MIGRADO A SAP</v>
          </cell>
          <cell r="F1088" t="str">
            <v>Acumulado a Junio</v>
          </cell>
          <cell r="G1088">
            <v>41585.919999999998</v>
          </cell>
          <cell r="H1088" t="str">
            <v>B000102160</v>
          </cell>
          <cell r="J1088" t="str">
            <v>NB</v>
          </cell>
        </row>
        <row r="1089">
          <cell r="A1089" t="str">
            <v>HSE CUPIAGUA</v>
          </cell>
          <cell r="B1089" t="str">
            <v>712025</v>
          </cell>
          <cell r="C1089" t="str">
            <v>OTHER SPECIALIZED SV</v>
          </cell>
          <cell r="D1089" t="str">
            <v>91814 366</v>
          </cell>
          <cell r="E1089" t="str">
            <v>SALDO MIGRADO A SAP</v>
          </cell>
          <cell r="F1089" t="str">
            <v>Acumulado a Junio</v>
          </cell>
          <cell r="G1089">
            <v>831.7</v>
          </cell>
          <cell r="H1089" t="str">
            <v>B000102160</v>
          </cell>
          <cell r="J1089" t="str">
            <v>NB</v>
          </cell>
        </row>
        <row r="1090">
          <cell r="A1090" t="str">
            <v>HSE CUPIAGUA</v>
          </cell>
          <cell r="B1090" t="str">
            <v>712126</v>
          </cell>
          <cell r="C1090" t="str">
            <v>TECH SERV PUNC CONTR</v>
          </cell>
          <cell r="D1090" t="str">
            <v>DIC1-15-03 TRANS PUERTO/AEROP CASANARE</v>
          </cell>
          <cell r="E1090" t="str">
            <v>CONSORCIO MOS</v>
          </cell>
          <cell r="F1090" t="str">
            <v>Real Julio</v>
          </cell>
          <cell r="G1090">
            <v>-50.46</v>
          </cell>
          <cell r="H1090" t="str">
            <v>B000102160</v>
          </cell>
          <cell r="J1090" t="str">
            <v>BI</v>
          </cell>
        </row>
        <row r="1091">
          <cell r="A1091" t="str">
            <v>HSE CUPIAGUA</v>
          </cell>
          <cell r="B1091" t="str">
            <v>712126</v>
          </cell>
          <cell r="C1091" t="str">
            <v>TECH SERV PUNC CONTR</v>
          </cell>
          <cell r="D1091" t="str">
            <v>DIC1-15-03 TRANS PUERTO/AEROP CASANARE</v>
          </cell>
          <cell r="E1091" t="str">
            <v>CONSORCIO MOS</v>
          </cell>
          <cell r="F1091" t="str">
            <v>Real Julio</v>
          </cell>
          <cell r="G1091">
            <v>50.46</v>
          </cell>
          <cell r="H1091" t="str">
            <v>B000102160</v>
          </cell>
          <cell r="J1091" t="str">
            <v>BI</v>
          </cell>
        </row>
        <row r="1092">
          <cell r="A1092" t="str">
            <v>HSE CUPIAGUA</v>
          </cell>
          <cell r="B1092" t="str">
            <v>712126</v>
          </cell>
          <cell r="C1092" t="str">
            <v>TECH SERV PUNC CONTR</v>
          </cell>
          <cell r="D1092" t="str">
            <v>DIC1-15-03 TRANS PUERTO/AEROP CASANARE</v>
          </cell>
          <cell r="E1092" t="str">
            <v>CONSORCIO MOS</v>
          </cell>
          <cell r="F1092" t="str">
            <v>Real Julio</v>
          </cell>
          <cell r="G1092">
            <v>50.46</v>
          </cell>
          <cell r="H1092" t="str">
            <v>B000102160</v>
          </cell>
          <cell r="J1092" t="str">
            <v>BI</v>
          </cell>
        </row>
        <row r="1093">
          <cell r="A1093" t="str">
            <v>HSE CUPIAGUA</v>
          </cell>
          <cell r="B1093" t="str">
            <v>712126</v>
          </cell>
          <cell r="C1093" t="str">
            <v>TECH SERV PUNC CONTR</v>
          </cell>
          <cell r="D1093" t="str">
            <v>FEB/04 TRANSP. DE PUERTOS Y AEROPUERTOS AL CASANAR</v>
          </cell>
          <cell r="E1093" t="str">
            <v>CONSORCIO MOS</v>
          </cell>
          <cell r="F1093" t="str">
            <v>Real Julio</v>
          </cell>
          <cell r="G1093">
            <v>144.52000000000001</v>
          </cell>
          <cell r="H1093" t="str">
            <v>B000102160</v>
          </cell>
          <cell r="J1093" t="str">
            <v>BI</v>
          </cell>
        </row>
        <row r="1094">
          <cell r="A1094" t="str">
            <v>HSE CUPIAGUA</v>
          </cell>
          <cell r="B1094" t="str">
            <v>712126</v>
          </cell>
          <cell r="C1094" t="str">
            <v>TECH SERV PUNC CONTR</v>
          </cell>
          <cell r="D1094" t="str">
            <v>ENE/04 TRANS PUERTO/AEROP CASANARE</v>
          </cell>
          <cell r="E1094" t="str">
            <v>CONSORCIO MOS</v>
          </cell>
          <cell r="F1094" t="str">
            <v>Real Julio</v>
          </cell>
          <cell r="G1094">
            <v>63.92</v>
          </cell>
          <cell r="H1094" t="str">
            <v>B000102160</v>
          </cell>
          <cell r="J1094" t="str">
            <v>BI</v>
          </cell>
        </row>
        <row r="1095">
          <cell r="A1095" t="str">
            <v>HSE CUPIAGUA</v>
          </cell>
          <cell r="B1095" t="str">
            <v>712126</v>
          </cell>
          <cell r="C1095" t="str">
            <v>TECH SERV PUNC CONTR</v>
          </cell>
          <cell r="D1095" t="str">
            <v>ENE/04 TRANS PUERTO/AEROP CASANARE</v>
          </cell>
          <cell r="E1095" t="str">
            <v>CONSORCIO MOS</v>
          </cell>
          <cell r="F1095" t="str">
            <v>Real Julio</v>
          </cell>
          <cell r="G1095">
            <v>193.49</v>
          </cell>
          <cell r="H1095" t="str">
            <v>B000102160</v>
          </cell>
          <cell r="J1095" t="str">
            <v>BI</v>
          </cell>
        </row>
        <row r="1096">
          <cell r="A1096" t="str">
            <v>HSE CUPIAGUA</v>
          </cell>
          <cell r="B1096" t="str">
            <v>712126</v>
          </cell>
          <cell r="C1096" t="str">
            <v>TECH SERV PUNC CONTR</v>
          </cell>
          <cell r="D1096" t="str">
            <v>ABRIL/04 TRAN. TERRESTRE DE PUERTOS Y AERO A CASAN</v>
          </cell>
          <cell r="E1096" t="str">
            <v>CONSORCIO MOS</v>
          </cell>
          <cell r="F1096" t="str">
            <v>Real Julio</v>
          </cell>
          <cell r="G1096">
            <v>82.18</v>
          </cell>
          <cell r="H1096" t="str">
            <v>B000102160</v>
          </cell>
          <cell r="J1096" t="str">
            <v>BI</v>
          </cell>
        </row>
        <row r="1097">
          <cell r="A1097" t="str">
            <v>HSE CUPIAGUA</v>
          </cell>
          <cell r="B1097" t="str">
            <v>712126</v>
          </cell>
          <cell r="C1097" t="str">
            <v>TECH SERV PUNC CONTR</v>
          </cell>
          <cell r="D1097" t="str">
            <v>JUL 7/04 1/2 PAG EDIT SECC C</v>
          </cell>
          <cell r="E1097" t="str">
            <v>EDITORIAL EL GLOBO S.A.</v>
          </cell>
          <cell r="F1097" t="str">
            <v>Real Julio</v>
          </cell>
          <cell r="G1097">
            <v>40.33</v>
          </cell>
          <cell r="H1097" t="str">
            <v>B000102160</v>
          </cell>
          <cell r="J1097" t="str">
            <v>BI</v>
          </cell>
        </row>
        <row r="1098">
          <cell r="A1098" t="str">
            <v>HSE CUPIAGUA</v>
          </cell>
          <cell r="B1098" t="str">
            <v>712126</v>
          </cell>
          <cell r="C1098" t="str">
            <v>TECH SERV PUNC CONTR</v>
          </cell>
          <cell r="D1098" t="str">
            <v>JUN04.CONSTRUCCION CERCA Y CUNETA PERIMETRO CAMPO</v>
          </cell>
          <cell r="E1098" t="str">
            <v>UTEMPO LTDA</v>
          </cell>
          <cell r="F1098" t="str">
            <v>Real Julio</v>
          </cell>
          <cell r="G1098">
            <v>28.15</v>
          </cell>
          <cell r="H1098" t="str">
            <v>B000102160</v>
          </cell>
          <cell r="J1098" t="str">
            <v>BI</v>
          </cell>
        </row>
        <row r="1099">
          <cell r="A1099" t="str">
            <v>HSE CUPIAGUA</v>
          </cell>
          <cell r="B1099" t="str">
            <v>712126</v>
          </cell>
          <cell r="C1099" t="str">
            <v>TECH SERV PUNC CONTR</v>
          </cell>
          <cell r="D1099" t="str">
            <v>JUN04.CONSTRUCCION CERCA Y CUNETA PERIMETRO CAMPO</v>
          </cell>
          <cell r="E1099" t="str">
            <v>UTEMPO LTDA</v>
          </cell>
          <cell r="F1099" t="str">
            <v>Real Julio</v>
          </cell>
          <cell r="G1099">
            <v>474.39</v>
          </cell>
          <cell r="H1099" t="str">
            <v>B000102160</v>
          </cell>
          <cell r="J1099" t="str">
            <v>BI</v>
          </cell>
        </row>
        <row r="1100">
          <cell r="A1100" t="str">
            <v>HSE CUPIAGUA</v>
          </cell>
          <cell r="B1100" t="str">
            <v>712126</v>
          </cell>
          <cell r="C1100" t="str">
            <v>TECH SERV PUNC CONTR</v>
          </cell>
          <cell r="D1100" t="str">
            <v>JUN04.CONSTRUCCION CERCA Y CUNETA PERIMETRO CAMPO</v>
          </cell>
          <cell r="E1100" t="str">
            <v>UTEMPO LTDA</v>
          </cell>
          <cell r="F1100" t="str">
            <v>Real Agosto</v>
          </cell>
          <cell r="G1100">
            <v>-28.15</v>
          </cell>
          <cell r="H1100" t="str">
            <v>B000102160</v>
          </cell>
          <cell r="J1100" t="str">
            <v>BI</v>
          </cell>
        </row>
        <row r="1101">
          <cell r="A1101" t="str">
            <v>HSE CUPIAGUA</v>
          </cell>
          <cell r="B1101" t="str">
            <v>712126</v>
          </cell>
          <cell r="C1101" t="str">
            <v>TECH SERV PUNC CONTR</v>
          </cell>
          <cell r="D1101" t="str">
            <v>JUN04.CONSTRUCCION CERCA Y CUNETA PERIMETRO CAMPO</v>
          </cell>
          <cell r="E1101" t="str">
            <v>UTEMPO LTDA</v>
          </cell>
          <cell r="F1101" t="str">
            <v>Real Agosto</v>
          </cell>
          <cell r="G1101">
            <v>-474.39</v>
          </cell>
          <cell r="H1101" t="str">
            <v>B000102160</v>
          </cell>
          <cell r="J1101" t="str">
            <v>BI</v>
          </cell>
        </row>
        <row r="1102">
          <cell r="A1102" t="str">
            <v>HSE CUPIAGUA</v>
          </cell>
          <cell r="B1102" t="str">
            <v>712126</v>
          </cell>
          <cell r="C1102" t="str">
            <v>TECH SERV PUNC CONTR</v>
          </cell>
          <cell r="D1102" t="str">
            <v>JUN04.CONSTRUCCION CERCA Y CUNETA PERIMETRO CAMPO</v>
          </cell>
          <cell r="E1102" t="str">
            <v>UTEMPO LTDA</v>
          </cell>
          <cell r="F1102" t="str">
            <v>Real Agosto</v>
          </cell>
          <cell r="G1102">
            <v>28.15</v>
          </cell>
          <cell r="H1102" t="str">
            <v>B000102160</v>
          </cell>
          <cell r="J1102" t="str">
            <v>BI</v>
          </cell>
        </row>
        <row r="1103">
          <cell r="A1103" t="str">
            <v>HSE CUPIAGUA</v>
          </cell>
          <cell r="B1103" t="str">
            <v>712126</v>
          </cell>
          <cell r="C1103" t="str">
            <v>TECH SERV PUNC CONTR</v>
          </cell>
          <cell r="D1103" t="str">
            <v>JUN04.CONSTRUCCION CERCA Y CUNETA PERIMETRO CAMPO</v>
          </cell>
          <cell r="E1103" t="str">
            <v>UTEMPO LTDA</v>
          </cell>
          <cell r="F1103" t="str">
            <v>Real Agosto</v>
          </cell>
          <cell r="G1103">
            <v>474.39</v>
          </cell>
          <cell r="H1103" t="str">
            <v>B000102160</v>
          </cell>
          <cell r="J1103" t="str">
            <v>BI</v>
          </cell>
        </row>
        <row r="1104">
          <cell r="A1104" t="str">
            <v>HSE CUPIAGUA</v>
          </cell>
          <cell r="B1104" t="str">
            <v>712126</v>
          </cell>
          <cell r="C1104" t="str">
            <v>TECH SERV PUNC CONTR</v>
          </cell>
          <cell r="D1104" t="str">
            <v>IMPLEMENTACION MAXIMO PARA CONTROL AMBIENTAL CUS C</v>
          </cell>
          <cell r="E1104" t="str">
            <v>EQUIPO DE SERVICIOS PETROLEROS LTDA</v>
          </cell>
          <cell r="F1104" t="str">
            <v>Real Agosto</v>
          </cell>
          <cell r="G1104">
            <v>6533.67</v>
          </cell>
          <cell r="H1104" t="str">
            <v>B000102160</v>
          </cell>
          <cell r="J1104" t="str">
            <v>BI</v>
          </cell>
        </row>
        <row r="1105">
          <cell r="A1105" t="str">
            <v>HSE CUPIAGUA</v>
          </cell>
          <cell r="B1105" t="str">
            <v>712126</v>
          </cell>
          <cell r="C1105" t="str">
            <v>TECH SERV PUNC CONTR</v>
          </cell>
          <cell r="D1105" t="str">
            <v>91815 368</v>
          </cell>
          <cell r="E1105" t="str">
            <v>SALDO MIGRADO A SAP</v>
          </cell>
          <cell r="F1105" t="str">
            <v>Acumulado a Junio</v>
          </cell>
          <cell r="G1105">
            <v>143.65</v>
          </cell>
          <cell r="H1105" t="str">
            <v>B000102160</v>
          </cell>
          <cell r="J1105" t="str">
            <v>NB</v>
          </cell>
        </row>
        <row r="1106">
          <cell r="A1106" t="str">
            <v>HSE CUPIAGUA</v>
          </cell>
          <cell r="B1106" t="str">
            <v>712126</v>
          </cell>
          <cell r="C1106" t="str">
            <v>TECH SERV PUNC CONTR</v>
          </cell>
          <cell r="D1106" t="str">
            <v>91814 368</v>
          </cell>
          <cell r="E1106" t="str">
            <v>SALDO MIGRADO A SAP</v>
          </cell>
          <cell r="F1106" t="str">
            <v>Acumulado a Junio</v>
          </cell>
          <cell r="G1106">
            <v>16438.009999999998</v>
          </cell>
          <cell r="H1106" t="str">
            <v>B000102160</v>
          </cell>
          <cell r="J1106" t="str">
            <v>NB</v>
          </cell>
        </row>
        <row r="1107">
          <cell r="A1107" t="str">
            <v>HSE CUPIAGUA</v>
          </cell>
          <cell r="B1107" t="str">
            <v>712126</v>
          </cell>
          <cell r="C1107" t="str">
            <v>TECH SERV PUNC CONTR</v>
          </cell>
          <cell r="D1107" t="str">
            <v>91816 368</v>
          </cell>
          <cell r="E1107" t="str">
            <v>SALDO MIGRADO A SAP</v>
          </cell>
          <cell r="F1107" t="str">
            <v>Acumulado a Junio</v>
          </cell>
          <cell r="G1107">
            <v>16845.400000000001</v>
          </cell>
          <cell r="H1107" t="str">
            <v>B000102160</v>
          </cell>
          <cell r="J1107" t="str">
            <v>NB</v>
          </cell>
        </row>
        <row r="1108">
          <cell r="A1108" t="str">
            <v>HSE CUPIAGUA</v>
          </cell>
          <cell r="B1108" t="str">
            <v>712126</v>
          </cell>
          <cell r="C1108" t="str">
            <v>TECH SERV PUNC CONTR</v>
          </cell>
          <cell r="D1108" t="str">
            <v>91814 368</v>
          </cell>
          <cell r="E1108" t="str">
            <v>OIL PROCESS RECOV</v>
          </cell>
          <cell r="F1108" t="str">
            <v>Acumulado a Junio</v>
          </cell>
          <cell r="G1108">
            <v>1887.1</v>
          </cell>
          <cell r="H1108" t="str">
            <v>B000102160</v>
          </cell>
          <cell r="J1108" t="str">
            <v>NB</v>
          </cell>
        </row>
        <row r="1109">
          <cell r="A1109" t="str">
            <v>HSE CUPIAGUA</v>
          </cell>
          <cell r="B1109" t="str">
            <v>720030</v>
          </cell>
          <cell r="C1109" t="str">
            <v>OTHER MAT'LS &amp; SUPPL</v>
          </cell>
          <cell r="D1109" t="str">
            <v>DIC1-15-03 TRANS PUERTO/AEROP CASANARE</v>
          </cell>
          <cell r="E1109" t="str">
            <v>CONSORCIO MOS</v>
          </cell>
          <cell r="F1109" t="str">
            <v>Real Julio</v>
          </cell>
          <cell r="G1109">
            <v>-13.08</v>
          </cell>
          <cell r="H1109" t="str">
            <v>B000102160</v>
          </cell>
          <cell r="J1109" t="str">
            <v>BI</v>
          </cell>
        </row>
        <row r="1110">
          <cell r="A1110" t="str">
            <v>HSE CUPIAGUA</v>
          </cell>
          <cell r="B1110" t="str">
            <v>720030</v>
          </cell>
          <cell r="C1110" t="str">
            <v>OTHER MAT'LS &amp; SUPPL</v>
          </cell>
          <cell r="D1110" t="str">
            <v>JUN 3/04   4 EXTINTORES PQS BC 20 LB</v>
          </cell>
          <cell r="E1110" t="str">
            <v>INDUSTRIA COLOMBIANA DE EXTINTORES</v>
          </cell>
          <cell r="F1110" t="str">
            <v>Real Julio</v>
          </cell>
          <cell r="G1110">
            <v>623.41</v>
          </cell>
          <cell r="H1110" t="str">
            <v>B000102160</v>
          </cell>
          <cell r="J1110" t="str">
            <v>BI</v>
          </cell>
        </row>
        <row r="1111">
          <cell r="A1111" t="str">
            <v>HSE CUPIAGUA</v>
          </cell>
          <cell r="B1111" t="str">
            <v>720030</v>
          </cell>
          <cell r="C1111" t="str">
            <v>OTHER MAT'LS &amp; SUPPL</v>
          </cell>
          <cell r="D1111" t="str">
            <v>JUN/04 REEM GTOS IMPORTACION</v>
          </cell>
          <cell r="E1111" t="str">
            <v>MERCO REPRESENTACIONES LTD S.I.A</v>
          </cell>
          <cell r="F1111" t="str">
            <v>Real Julio</v>
          </cell>
          <cell r="G1111">
            <v>298.37</v>
          </cell>
          <cell r="H1111" t="str">
            <v>B000102160</v>
          </cell>
          <cell r="J1111" t="str">
            <v>BI</v>
          </cell>
        </row>
        <row r="1112">
          <cell r="A1112" t="str">
            <v>HSE CUPIAGUA</v>
          </cell>
          <cell r="B1112" t="str">
            <v>720030</v>
          </cell>
          <cell r="C1112" t="str">
            <v>OTHER MAT'LS &amp; SUPPL</v>
          </cell>
          <cell r="D1112" t="str">
            <v>0405.MONITOREO.AGUA.AIRE.CUSIANA.CUPIAGUA,RECETOR</v>
          </cell>
          <cell r="E1112" t="str">
            <v>ILAM LTDA INGENIERIA Y LABORATORIO</v>
          </cell>
          <cell r="F1112" t="str">
            <v>Real Julio</v>
          </cell>
          <cell r="G1112">
            <v>11153.15</v>
          </cell>
          <cell r="H1112" t="str">
            <v>B000102160</v>
          </cell>
          <cell r="J1112" t="str">
            <v>BI</v>
          </cell>
        </row>
        <row r="1113">
          <cell r="A1113" t="str">
            <v>HSE CUPIAGUA</v>
          </cell>
          <cell r="B1113" t="str">
            <v>720030</v>
          </cell>
          <cell r="C1113" t="str">
            <v>OTHER MAT'LS &amp; SUPPL</v>
          </cell>
          <cell r="D1113" t="str">
            <v>0406.MATERIALES.BOMBA.DOSIFICADOR.AGUA</v>
          </cell>
          <cell r="E1113" t="str">
            <v>FERREAGUAS Y ASOCIADOS S.EN C.</v>
          </cell>
          <cell r="F1113" t="str">
            <v>Real Julio</v>
          </cell>
          <cell r="G1113">
            <v>369.87</v>
          </cell>
          <cell r="H1113" t="str">
            <v>B000102160</v>
          </cell>
          <cell r="J1113" t="str">
            <v>BI</v>
          </cell>
        </row>
        <row r="1114">
          <cell r="A1114" t="str">
            <v>HSE CUPIAGUA</v>
          </cell>
          <cell r="B1114" t="str">
            <v>720030</v>
          </cell>
          <cell r="C1114" t="str">
            <v>OTHER MAT'LS &amp; SUPPL</v>
          </cell>
          <cell r="D1114" t="str">
            <v>DIC1-15-03 TRANS PUERTO/AEROP CASANARE</v>
          </cell>
          <cell r="E1114" t="str">
            <v>CONSORCIO MOS</v>
          </cell>
          <cell r="F1114" t="str">
            <v>Real Julio</v>
          </cell>
          <cell r="G1114">
            <v>13.08</v>
          </cell>
          <cell r="H1114" t="str">
            <v>B000102160</v>
          </cell>
          <cell r="J1114" t="str">
            <v>BI</v>
          </cell>
        </row>
        <row r="1115">
          <cell r="A1115" t="str">
            <v>HSE CUPIAGUA</v>
          </cell>
          <cell r="B1115" t="str">
            <v>720030</v>
          </cell>
          <cell r="C1115" t="str">
            <v>OTHER MAT'LS &amp; SUPPL</v>
          </cell>
          <cell r="D1115">
            <v>0</v>
          </cell>
          <cell r="E1115" t="str">
            <v>SIMA INGENIEROS LTDA</v>
          </cell>
          <cell r="F1115" t="str">
            <v>Real Julio</v>
          </cell>
          <cell r="G1115">
            <v>6694.68</v>
          </cell>
          <cell r="H1115" t="str">
            <v>B000102160</v>
          </cell>
          <cell r="J1115" t="str">
            <v>BI</v>
          </cell>
        </row>
        <row r="1116">
          <cell r="A1116" t="str">
            <v>HSE CUPIAGUA</v>
          </cell>
          <cell r="B1116" t="str">
            <v>720030</v>
          </cell>
          <cell r="C1116" t="str">
            <v>OTHER MAT'LS &amp; SUPPL</v>
          </cell>
          <cell r="D1116">
            <v>0</v>
          </cell>
          <cell r="E1116" t="str">
            <v>SIMA INGENIEROS LTDA</v>
          </cell>
          <cell r="F1116" t="str">
            <v>Real Julio</v>
          </cell>
          <cell r="G1116">
            <v>43244.78</v>
          </cell>
          <cell r="H1116" t="str">
            <v>B000102160</v>
          </cell>
          <cell r="J1116" t="str">
            <v>BI</v>
          </cell>
        </row>
        <row r="1117">
          <cell r="A1117" t="str">
            <v>HSE CUPIAGUA</v>
          </cell>
          <cell r="B1117" t="str">
            <v>720030</v>
          </cell>
          <cell r="C1117" t="str">
            <v>OTHER MAT'LS &amp; SUPPL</v>
          </cell>
          <cell r="D1117">
            <v>0</v>
          </cell>
          <cell r="E1117" t="str">
            <v>SIMA INGENIEROS LTDA</v>
          </cell>
          <cell r="F1117" t="str">
            <v>Real Julio</v>
          </cell>
          <cell r="G1117">
            <v>5355.74</v>
          </cell>
          <cell r="H1117" t="str">
            <v>B000102160</v>
          </cell>
          <cell r="J1117" t="str">
            <v>BI</v>
          </cell>
        </row>
        <row r="1118">
          <cell r="A1118" t="str">
            <v>HSE CUPIAGUA</v>
          </cell>
          <cell r="B1118" t="str">
            <v>720030</v>
          </cell>
          <cell r="C1118" t="str">
            <v>OTHER MAT'LS &amp; SUPPL</v>
          </cell>
          <cell r="D1118">
            <v>0</v>
          </cell>
          <cell r="E1118" t="str">
            <v>SIMA INGENIEROS LTDA</v>
          </cell>
          <cell r="F1118" t="str">
            <v>Real Julio</v>
          </cell>
          <cell r="G1118">
            <v>33008.1</v>
          </cell>
          <cell r="H1118" t="str">
            <v>B000102160</v>
          </cell>
          <cell r="J1118" t="str">
            <v>BI</v>
          </cell>
        </row>
        <row r="1119">
          <cell r="A1119" t="str">
            <v>HSE CUPIAGUA</v>
          </cell>
          <cell r="B1119" t="str">
            <v>720030</v>
          </cell>
          <cell r="C1119" t="str">
            <v>OTHER MAT'LS &amp; SUPPL</v>
          </cell>
          <cell r="D1119" t="str">
            <v>DIC1-15-03 TRANS PUERTO/AEROP CASANARE</v>
          </cell>
          <cell r="E1119" t="str">
            <v>CONSORCIO MOS</v>
          </cell>
          <cell r="F1119" t="str">
            <v>Real Julio</v>
          </cell>
          <cell r="G1119">
            <v>13.08</v>
          </cell>
          <cell r="H1119" t="str">
            <v>B000102160</v>
          </cell>
          <cell r="J1119" t="str">
            <v>BI</v>
          </cell>
        </row>
        <row r="1120">
          <cell r="A1120" t="str">
            <v>HSE CUPIAGUA</v>
          </cell>
          <cell r="B1120" t="str">
            <v>720030</v>
          </cell>
          <cell r="C1120" t="str">
            <v>OTHER MAT'LS &amp; SUPPL</v>
          </cell>
          <cell r="D1120" t="str">
            <v>ENE/04 TRANS PUERTO/AEROP CASANARE</v>
          </cell>
          <cell r="E1120" t="str">
            <v>CONSORCIO MOS</v>
          </cell>
          <cell r="F1120" t="str">
            <v>Real Julio</v>
          </cell>
          <cell r="G1120">
            <v>43.19</v>
          </cell>
          <cell r="H1120" t="str">
            <v>B000102160</v>
          </cell>
          <cell r="J1120" t="str">
            <v>BI</v>
          </cell>
        </row>
        <row r="1121">
          <cell r="A1121" t="str">
            <v>HSE CUPIAGUA</v>
          </cell>
          <cell r="B1121" t="str">
            <v>720030</v>
          </cell>
          <cell r="C1121" t="str">
            <v>OTHER MAT'LS &amp; SUPPL</v>
          </cell>
          <cell r="D1121" t="str">
            <v>ENE/04 TRANS PUERTO/AEROP CASANARE</v>
          </cell>
          <cell r="E1121" t="str">
            <v>CONSORCIO MOS</v>
          </cell>
          <cell r="F1121" t="str">
            <v>Real Julio</v>
          </cell>
          <cell r="G1121">
            <v>27.64</v>
          </cell>
          <cell r="H1121" t="str">
            <v>B000102160</v>
          </cell>
          <cell r="J1121" t="str">
            <v>BI</v>
          </cell>
        </row>
        <row r="1122">
          <cell r="A1122" t="str">
            <v>HSE CUPIAGUA</v>
          </cell>
          <cell r="B1122" t="str">
            <v>720030</v>
          </cell>
          <cell r="C1122" t="str">
            <v>OTHER MAT'LS &amp; SUPPL</v>
          </cell>
          <cell r="D1122" t="str">
            <v>ENE/04 TRANS PUERTO/AEROP CASANARE</v>
          </cell>
          <cell r="E1122" t="str">
            <v>CONSORCIO MOS</v>
          </cell>
          <cell r="F1122" t="str">
            <v>Real Julio</v>
          </cell>
          <cell r="G1122">
            <v>27.64</v>
          </cell>
          <cell r="H1122" t="str">
            <v>B000102160</v>
          </cell>
          <cell r="J1122" t="str">
            <v>BI</v>
          </cell>
        </row>
        <row r="1123">
          <cell r="A1123" t="str">
            <v>HSE CUPIAGUA</v>
          </cell>
          <cell r="B1123" t="str">
            <v>720030</v>
          </cell>
          <cell r="C1123" t="str">
            <v>OTHER MAT'LS &amp; SUPPL</v>
          </cell>
          <cell r="D1123" t="str">
            <v>ENE/04 TRANS PUERTO/AEROP CASANARE</v>
          </cell>
          <cell r="E1123" t="str">
            <v>CONSORCIO MOS</v>
          </cell>
          <cell r="F1123" t="str">
            <v>Real Julio</v>
          </cell>
          <cell r="G1123">
            <v>5.18</v>
          </cell>
          <cell r="H1123" t="str">
            <v>B000102160</v>
          </cell>
          <cell r="J1123" t="str">
            <v>BI</v>
          </cell>
        </row>
        <row r="1124">
          <cell r="A1124" t="str">
            <v>HSE CUPIAGUA</v>
          </cell>
          <cell r="B1124" t="str">
            <v>720030</v>
          </cell>
          <cell r="C1124" t="str">
            <v>OTHER MAT'LS &amp; SUPPL</v>
          </cell>
          <cell r="D1124" t="str">
            <v>ABRIL/04 TRAN. TERRESTRE DE PUERTOS Y AERO A CASAN</v>
          </cell>
          <cell r="E1124" t="str">
            <v>CONSORCIO MOS</v>
          </cell>
          <cell r="F1124" t="str">
            <v>Real Julio</v>
          </cell>
          <cell r="G1124">
            <v>125.43</v>
          </cell>
          <cell r="H1124" t="str">
            <v>B000102160</v>
          </cell>
          <cell r="J1124" t="str">
            <v>BI</v>
          </cell>
        </row>
        <row r="1125">
          <cell r="A1125" t="str">
            <v>HSE CUPIAGUA</v>
          </cell>
          <cell r="B1125" t="str">
            <v>720030</v>
          </cell>
          <cell r="C1125" t="str">
            <v>OTHER MAT'LS &amp; SUPPL</v>
          </cell>
          <cell r="D1125" t="str">
            <v>JUL13/04 NORMAS ICONTEC Y LIBROS GTC30, ANGEL ROSA</v>
          </cell>
          <cell r="E1125" t="str">
            <v>CAJA MENOR BANCO CITIBANK</v>
          </cell>
          <cell r="F1125" t="str">
            <v>Real Julio</v>
          </cell>
          <cell r="G1125">
            <v>95.12</v>
          </cell>
          <cell r="H1125" t="str">
            <v>B000102160</v>
          </cell>
          <cell r="J1125" t="str">
            <v>BI</v>
          </cell>
        </row>
        <row r="1126">
          <cell r="A1126" t="str">
            <v>HSE CUPIAGUA</v>
          </cell>
          <cell r="B1126" t="str">
            <v>720030</v>
          </cell>
          <cell r="C1126" t="str">
            <v>OTHER MAT'LS &amp; SUPPL</v>
          </cell>
          <cell r="D1126" t="str">
            <v>JUN/04 SERVICIOS ADICIONALES</v>
          </cell>
          <cell r="E1126" t="str">
            <v>CIA DE SERVICIOS Y ADMON S.A. SERDA</v>
          </cell>
          <cell r="F1126" t="str">
            <v>Real Julio</v>
          </cell>
          <cell r="G1126">
            <v>245.79</v>
          </cell>
          <cell r="H1126" t="str">
            <v>B000102160</v>
          </cell>
          <cell r="J1126" t="str">
            <v>BI</v>
          </cell>
        </row>
        <row r="1127">
          <cell r="A1127" t="str">
            <v>HSE CUPIAGUA</v>
          </cell>
          <cell r="B1127" t="str">
            <v>720030</v>
          </cell>
          <cell r="C1127" t="str">
            <v>OTHER MAT'LS &amp; SUPPL</v>
          </cell>
          <cell r="D1127" t="str">
            <v>MAR/04 TRANS. TERESTRE DE PUESTO Y AERO AL CASANAR</v>
          </cell>
          <cell r="E1127" t="str">
            <v>CONSORCIO MOS</v>
          </cell>
          <cell r="F1127" t="str">
            <v>Real Julio</v>
          </cell>
          <cell r="G1127">
            <v>208.38</v>
          </cell>
          <cell r="H1127" t="str">
            <v>B000102160</v>
          </cell>
          <cell r="J1127" t="str">
            <v>BI</v>
          </cell>
        </row>
        <row r="1128">
          <cell r="A1128" t="str">
            <v>HSE CUPIAGUA</v>
          </cell>
          <cell r="B1128" t="str">
            <v>720030</v>
          </cell>
          <cell r="C1128" t="str">
            <v>OTHER MAT'LS &amp; SUPPL</v>
          </cell>
          <cell r="D1128">
            <v>0</v>
          </cell>
          <cell r="E1128" t="str">
            <v>GR/IR-THIRD PARTY</v>
          </cell>
          <cell r="F1128" t="str">
            <v>Real Julio</v>
          </cell>
          <cell r="G1128">
            <v>474.61</v>
          </cell>
          <cell r="H1128" t="str">
            <v>B000102160</v>
          </cell>
          <cell r="J1128" t="str">
            <v>BI</v>
          </cell>
        </row>
        <row r="1129">
          <cell r="A1129" t="str">
            <v>HSE CUPIAGUA</v>
          </cell>
          <cell r="B1129" t="str">
            <v>720030</v>
          </cell>
          <cell r="C1129" t="str">
            <v>OTHER MAT'LS &amp; SUPPL</v>
          </cell>
          <cell r="D1129" t="str">
            <v>B000102459;INTERFASE INV JUN.16 JUL.28 2004</v>
          </cell>
          <cell r="E1129" t="str">
            <v>INV  MAT/INV RECEP</v>
          </cell>
          <cell r="F1129" t="str">
            <v>Real Julio</v>
          </cell>
          <cell r="G1129">
            <v>1540.53</v>
          </cell>
          <cell r="H1129" t="str">
            <v>B000102160</v>
          </cell>
          <cell r="J1129" t="str">
            <v>BI</v>
          </cell>
        </row>
        <row r="1130">
          <cell r="A1130" t="str">
            <v>HSE CUPIAGUA</v>
          </cell>
          <cell r="B1130" t="str">
            <v>720030</v>
          </cell>
          <cell r="C1130" t="str">
            <v>OTHER MAT'LS &amp; SUPPL</v>
          </cell>
          <cell r="D1130" t="str">
            <v>B000102459;INTERFASE INV JUN.16 JUL.28 2004</v>
          </cell>
          <cell r="E1130" t="str">
            <v>INV  MAT/INV RECEP</v>
          </cell>
          <cell r="F1130" t="str">
            <v>Real Julio</v>
          </cell>
          <cell r="G1130">
            <v>1856.01</v>
          </cell>
          <cell r="H1130" t="str">
            <v>B000102160</v>
          </cell>
          <cell r="J1130" t="str">
            <v>BI</v>
          </cell>
        </row>
        <row r="1131">
          <cell r="A1131" t="str">
            <v>HSE CUPIAGUA</v>
          </cell>
          <cell r="B1131" t="str">
            <v>720030</v>
          </cell>
          <cell r="C1131" t="str">
            <v>OTHER MAT'LS &amp; SUPPL</v>
          </cell>
          <cell r="D1131" t="str">
            <v>JUN/04 SERVICIOS ADICIONALES</v>
          </cell>
          <cell r="E1131" t="str">
            <v>CIA DE SERVICIOS Y ADMON S.A. SERDA</v>
          </cell>
          <cell r="F1131" t="str">
            <v>Real Agosto</v>
          </cell>
          <cell r="G1131">
            <v>-245.79</v>
          </cell>
          <cell r="H1131" t="str">
            <v>B000102160</v>
          </cell>
          <cell r="J1131" t="str">
            <v>BI</v>
          </cell>
        </row>
        <row r="1132">
          <cell r="A1132" t="str">
            <v>HSE CUPIAGUA</v>
          </cell>
          <cell r="B1132" t="str">
            <v>720030</v>
          </cell>
          <cell r="C1132" t="str">
            <v>OTHER MAT'LS &amp; SUPPL</v>
          </cell>
          <cell r="D1132" t="str">
            <v>MAY/JUN RECL IMP TRANSPORTE FAC 0753/4</v>
          </cell>
          <cell r="E1132" t="str">
            <v>SIMA INGENIEROS LTDA</v>
          </cell>
          <cell r="F1132" t="str">
            <v>Real Agosto</v>
          </cell>
          <cell r="G1132">
            <v>-12050.42</v>
          </cell>
          <cell r="H1132" t="str">
            <v>B000102160</v>
          </cell>
          <cell r="J1132" t="str">
            <v>BI</v>
          </cell>
        </row>
        <row r="1133">
          <cell r="A1133" t="str">
            <v>HSE CUPIAGUA</v>
          </cell>
          <cell r="B1133" t="str">
            <v>720030</v>
          </cell>
          <cell r="C1133" t="str">
            <v>OTHER MAT'LS &amp; SUPPL</v>
          </cell>
          <cell r="D1133" t="str">
            <v>JUL13/04 LEG PROV COMPRA LIBROS ICONTEC.</v>
          </cell>
          <cell r="E1133" t="str">
            <v>CITI-COL-SAVING0011D</v>
          </cell>
          <cell r="F1133" t="str">
            <v>Real Agosto</v>
          </cell>
          <cell r="G1133">
            <v>-36.65</v>
          </cell>
          <cell r="H1133" t="str">
            <v>B000102160</v>
          </cell>
          <cell r="J1133" t="str">
            <v>BI</v>
          </cell>
        </row>
        <row r="1134">
          <cell r="A1134" t="str">
            <v>HSE CUPIAGUA</v>
          </cell>
          <cell r="B1134" t="str">
            <v>720030</v>
          </cell>
          <cell r="C1134" t="str">
            <v>OTHER MAT'LS &amp; SUPPL</v>
          </cell>
          <cell r="D1134" t="str">
            <v>RECLASIFICACION KR 1900000235 FALTA IVA 130159</v>
          </cell>
          <cell r="E1134" t="str">
            <v>MERCO REPRESENTACIONES LTD S.I.A</v>
          </cell>
          <cell r="F1134" t="str">
            <v>Real Agosto</v>
          </cell>
          <cell r="G1134">
            <v>-298.37</v>
          </cell>
          <cell r="H1134" t="str">
            <v>B000102160</v>
          </cell>
          <cell r="J1134" t="str">
            <v>BI</v>
          </cell>
        </row>
        <row r="1135">
          <cell r="A1135" t="str">
            <v>HSE CUPIAGUA</v>
          </cell>
          <cell r="B1135" t="str">
            <v>720030</v>
          </cell>
          <cell r="C1135" t="str">
            <v>OTHER MAT'LS &amp; SUPPL</v>
          </cell>
          <cell r="D1135" t="str">
            <v>JUN/04 SERVICIOS ADICIONALES</v>
          </cell>
          <cell r="E1135" t="str">
            <v>CIA DE SERVICIOS Y ADMON S.A. SERDA</v>
          </cell>
          <cell r="F1135" t="str">
            <v>Real Agosto</v>
          </cell>
          <cell r="G1135">
            <v>-245.79</v>
          </cell>
          <cell r="H1135" t="str">
            <v>B000102160</v>
          </cell>
          <cell r="J1135" t="str">
            <v>BI</v>
          </cell>
        </row>
        <row r="1136">
          <cell r="A1136" t="str">
            <v>HSE CUPIAGUA</v>
          </cell>
          <cell r="B1136" t="str">
            <v>720030</v>
          </cell>
          <cell r="C1136" t="str">
            <v>OTHER MAT'LS &amp; SUPPL</v>
          </cell>
          <cell r="D1136" t="str">
            <v>REEMBOLSO CAJA MENOR CUP COMPRA PAPEL</v>
          </cell>
          <cell r="E1136" t="str">
            <v>"FONSECA GARAVITO, CLARA MARIA"</v>
          </cell>
          <cell r="F1136" t="str">
            <v>Real Agosto</v>
          </cell>
          <cell r="G1136">
            <v>8.41</v>
          </cell>
          <cell r="H1136" t="str">
            <v>B000102160</v>
          </cell>
          <cell r="J1136" t="str">
            <v>BI</v>
          </cell>
        </row>
        <row r="1137">
          <cell r="A1137" t="str">
            <v>HSE CUPIAGUA</v>
          </cell>
          <cell r="B1137" t="str">
            <v>720030</v>
          </cell>
          <cell r="C1137" t="str">
            <v>OTHER MAT'LS &amp; SUPPL</v>
          </cell>
          <cell r="D1137">
            <v>0</v>
          </cell>
          <cell r="E1137" t="str">
            <v>SIMA INGENIEROS LTDA</v>
          </cell>
          <cell r="F1137" t="str">
            <v>Real Agosto</v>
          </cell>
          <cell r="G1137">
            <v>5416.94</v>
          </cell>
          <cell r="H1137" t="str">
            <v>B000102160</v>
          </cell>
          <cell r="J1137" t="str">
            <v>BI</v>
          </cell>
        </row>
        <row r="1138">
          <cell r="A1138" t="str">
            <v>HSE CUPIAGUA</v>
          </cell>
          <cell r="B1138" t="str">
            <v>720030</v>
          </cell>
          <cell r="C1138" t="str">
            <v>OTHER MAT'LS &amp; SUPPL</v>
          </cell>
          <cell r="D1138">
            <v>0</v>
          </cell>
          <cell r="E1138" t="str">
            <v>SIMA INGENIEROS LTDA</v>
          </cell>
          <cell r="F1138" t="str">
            <v>Real Agosto</v>
          </cell>
          <cell r="G1138">
            <v>22186.400000000001</v>
          </cell>
          <cell r="H1138" t="str">
            <v>B000102160</v>
          </cell>
          <cell r="J1138" t="str">
            <v>BI</v>
          </cell>
        </row>
        <row r="1139">
          <cell r="A1139" t="str">
            <v>HSE CUPIAGUA</v>
          </cell>
          <cell r="B1139" t="str">
            <v>720030</v>
          </cell>
          <cell r="C1139" t="str">
            <v>OTHER MAT'LS &amp; SUPPL</v>
          </cell>
          <cell r="D1139" t="str">
            <v>MAY/JUN RECL IMP TRANSPORTE FAC 0753/4</v>
          </cell>
          <cell r="E1139" t="str">
            <v>SIMA INGENIEROS LTDA</v>
          </cell>
          <cell r="F1139" t="str">
            <v>Real Agosto</v>
          </cell>
          <cell r="G1139">
            <v>12050.42</v>
          </cell>
          <cell r="H1139" t="str">
            <v>B000102160</v>
          </cell>
          <cell r="J1139" t="str">
            <v>BI</v>
          </cell>
        </row>
        <row r="1140">
          <cell r="A1140" t="str">
            <v>HSE CUPIAGUA</v>
          </cell>
          <cell r="B1140" t="str">
            <v>720030</v>
          </cell>
          <cell r="C1140" t="str">
            <v>OTHER MAT'LS &amp; SUPPL</v>
          </cell>
          <cell r="D1140" t="str">
            <v>ENERO/04 GASTOS FIJOS</v>
          </cell>
          <cell r="E1140" t="str">
            <v>MERCO REPRESENTACIONES LTD S.I.A</v>
          </cell>
          <cell r="F1140" t="str">
            <v>Real Agosto</v>
          </cell>
          <cell r="G1140">
            <v>80.89</v>
          </cell>
          <cell r="H1140" t="str">
            <v>B000102160</v>
          </cell>
          <cell r="J1140" t="str">
            <v>BI</v>
          </cell>
        </row>
        <row r="1141">
          <cell r="A1141" t="str">
            <v>HSE CUPIAGUA</v>
          </cell>
          <cell r="B1141" t="str">
            <v>720030</v>
          </cell>
          <cell r="C1141" t="str">
            <v>OTHER MAT'LS &amp; SUPPL</v>
          </cell>
          <cell r="D1141" t="str">
            <v>DIC/03 SERVICIOS VARIOS DE IMPORTACIONES</v>
          </cell>
          <cell r="E1141" t="str">
            <v>MERCO REPRESENTACIONES LTD S.I.A</v>
          </cell>
          <cell r="F1141" t="str">
            <v>Real Agosto</v>
          </cell>
          <cell r="G1141">
            <v>68.17</v>
          </cell>
          <cell r="H1141" t="str">
            <v>B000102160</v>
          </cell>
          <cell r="J1141" t="str">
            <v>BI</v>
          </cell>
        </row>
        <row r="1142">
          <cell r="A1142" t="str">
            <v>HSE CUPIAGUA</v>
          </cell>
          <cell r="B1142" t="str">
            <v>720030</v>
          </cell>
          <cell r="C1142" t="str">
            <v>OTHER MAT'LS &amp; SUPPL</v>
          </cell>
          <cell r="D1142">
            <v>0</v>
          </cell>
          <cell r="E1142" t="str">
            <v>GR/IR-THIRD PARTY</v>
          </cell>
          <cell r="F1142" t="str">
            <v>Real Agosto</v>
          </cell>
          <cell r="G1142">
            <v>667.67</v>
          </cell>
          <cell r="H1142" t="str">
            <v>B000102160</v>
          </cell>
          <cell r="J1142" t="str">
            <v>BI</v>
          </cell>
        </row>
        <row r="1143">
          <cell r="A1143" t="str">
            <v>HSE CUPIAGUA</v>
          </cell>
          <cell r="B1143" t="str">
            <v>720030</v>
          </cell>
          <cell r="C1143" t="str">
            <v>OTHER MAT'LS &amp; SUPPL</v>
          </cell>
          <cell r="D1143">
            <v>0</v>
          </cell>
          <cell r="E1143" t="str">
            <v>GR/IR-THIRD PARTY</v>
          </cell>
          <cell r="F1143" t="str">
            <v>Real Agosto</v>
          </cell>
          <cell r="G1143">
            <v>332.74</v>
          </cell>
          <cell r="H1143" t="str">
            <v>B000102160</v>
          </cell>
          <cell r="J1143" t="str">
            <v>BI</v>
          </cell>
        </row>
        <row r="1144">
          <cell r="A1144" t="str">
            <v>HSE CUPIAGUA</v>
          </cell>
          <cell r="B1144" t="str">
            <v>720030</v>
          </cell>
          <cell r="C1144" t="str">
            <v>OTHER MAT'LS &amp; SUPPL</v>
          </cell>
          <cell r="D1144">
            <v>0</v>
          </cell>
          <cell r="E1144" t="str">
            <v>SIMA INGENIEROS LTDA</v>
          </cell>
          <cell r="F1144" t="str">
            <v>Real Agosto</v>
          </cell>
          <cell r="G1144">
            <v>30190.99</v>
          </cell>
          <cell r="H1144" t="str">
            <v>B000102160</v>
          </cell>
          <cell r="J1144" t="str">
            <v>BI</v>
          </cell>
        </row>
        <row r="1145">
          <cell r="A1145" t="str">
            <v>HSE CUPIAGUA</v>
          </cell>
          <cell r="B1145" t="str">
            <v>720030</v>
          </cell>
          <cell r="C1145" t="str">
            <v>OTHER MAT'LS &amp; SUPPL</v>
          </cell>
          <cell r="D1145" t="str">
            <v>JUN/04 REEM GTOS IMPORTACIO, REV KR 1900000235</v>
          </cell>
          <cell r="E1145" t="str">
            <v>MERCO REPRESENTACIONES LTD S.I.A</v>
          </cell>
          <cell r="F1145" t="str">
            <v>Real Agosto</v>
          </cell>
          <cell r="G1145">
            <v>69.349999999999994</v>
          </cell>
          <cell r="H1145" t="str">
            <v>B000102160</v>
          </cell>
          <cell r="J1145" t="str">
            <v>BI</v>
          </cell>
        </row>
        <row r="1146">
          <cell r="A1146" t="str">
            <v>HSE CUPIAGUA</v>
          </cell>
          <cell r="B1146" t="str">
            <v>720030</v>
          </cell>
          <cell r="C1146" t="str">
            <v>OTHER MAT'LS &amp; SUPPL</v>
          </cell>
          <cell r="D1146" t="str">
            <v>JUN/04 SERVICIOS ADICIONALES</v>
          </cell>
          <cell r="E1146" t="str">
            <v>CIA DE SERVICIOS Y ADMON S.A. SERDA</v>
          </cell>
          <cell r="F1146" t="str">
            <v>Real Agosto</v>
          </cell>
          <cell r="G1146">
            <v>245.79</v>
          </cell>
          <cell r="H1146" t="str">
            <v>B000102160</v>
          </cell>
          <cell r="J1146" t="str">
            <v>BI</v>
          </cell>
        </row>
        <row r="1147">
          <cell r="A1147" t="str">
            <v>HSE CUPIAGUA</v>
          </cell>
          <cell r="B1147" t="str">
            <v>720030</v>
          </cell>
          <cell r="C1147" t="str">
            <v>OTHER MAT'LS &amp; SUPPL</v>
          </cell>
          <cell r="D1147" t="str">
            <v>JUN/04 SERVICIOS ADICIONALES</v>
          </cell>
          <cell r="E1147" t="str">
            <v>CIA DE SERVICIOS Y ADMON S.A. SERDA</v>
          </cell>
          <cell r="F1147" t="str">
            <v>Real Agosto</v>
          </cell>
          <cell r="G1147">
            <v>245.79</v>
          </cell>
          <cell r="H1147" t="str">
            <v>B000102160</v>
          </cell>
          <cell r="J1147" t="str">
            <v>BI</v>
          </cell>
        </row>
        <row r="1148">
          <cell r="A1148" t="str">
            <v>HSE CUPIAGUA</v>
          </cell>
          <cell r="B1148" t="str">
            <v>720030</v>
          </cell>
          <cell r="C1148" t="str">
            <v>OTHER MAT'LS &amp; SUPPL</v>
          </cell>
          <cell r="D1148" t="str">
            <v>B000102459;INTERFASE INV JUL.29 AGO.22 2004</v>
          </cell>
          <cell r="E1148" t="str">
            <v>INV  MAT/INV RECEP</v>
          </cell>
          <cell r="F1148" t="str">
            <v>Real Agosto</v>
          </cell>
          <cell r="G1148">
            <v>1039.1300000000001</v>
          </cell>
          <cell r="H1148" t="str">
            <v>B000102160</v>
          </cell>
          <cell r="J1148" t="str">
            <v>BI</v>
          </cell>
        </row>
        <row r="1149">
          <cell r="A1149" t="str">
            <v>HSE CUPIAGUA</v>
          </cell>
          <cell r="B1149" t="str">
            <v>720030</v>
          </cell>
          <cell r="C1149" t="str">
            <v>OTHER MAT'LS &amp; SUPPL</v>
          </cell>
          <cell r="D1149" t="str">
            <v>B000102152;INTERFASE INV AGO.23 AGO.27 2004</v>
          </cell>
          <cell r="E1149" t="str">
            <v>INV  MAT/INV RECEP</v>
          </cell>
          <cell r="F1149" t="str">
            <v>Real Agosto</v>
          </cell>
          <cell r="G1149">
            <v>71.94</v>
          </cell>
          <cell r="H1149" t="str">
            <v>B000102160</v>
          </cell>
          <cell r="J1149" t="str">
            <v>BI</v>
          </cell>
        </row>
        <row r="1150">
          <cell r="A1150" t="str">
            <v>HSE CUPIAGUA</v>
          </cell>
          <cell r="B1150" t="str">
            <v>720030</v>
          </cell>
          <cell r="C1150" t="str">
            <v>OTHER MAT'LS &amp; SUPPL</v>
          </cell>
          <cell r="D1150">
            <v>0</v>
          </cell>
          <cell r="E1150" t="str">
            <v>ROHDE &amp; LIESENFELD</v>
          </cell>
          <cell r="F1150" t="str">
            <v>Real Agosto</v>
          </cell>
          <cell r="G1150">
            <v>95</v>
          </cell>
          <cell r="H1150" t="str">
            <v>B000102160</v>
          </cell>
          <cell r="J1150" t="str">
            <v>BI</v>
          </cell>
        </row>
        <row r="1151">
          <cell r="A1151" t="str">
            <v>HSE CUPIAGUA</v>
          </cell>
          <cell r="B1151" t="str">
            <v>720030</v>
          </cell>
          <cell r="C1151" t="str">
            <v>OTHER MAT'LS &amp; SUPPL</v>
          </cell>
          <cell r="D1151" t="str">
            <v>B000102459;INTERFASE INV JUL.29 AGO.22 2004</v>
          </cell>
          <cell r="E1151" t="str">
            <v>INV  MAT/INV RECEP</v>
          </cell>
          <cell r="F1151" t="str">
            <v>Real Agosto</v>
          </cell>
          <cell r="G1151">
            <v>0.06</v>
          </cell>
          <cell r="H1151" t="str">
            <v>B000102160</v>
          </cell>
          <cell r="J1151" t="str">
            <v>BI</v>
          </cell>
        </row>
        <row r="1152">
          <cell r="A1152" t="str">
            <v>HSE CUPIAGUA</v>
          </cell>
          <cell r="B1152" t="str">
            <v>720030</v>
          </cell>
          <cell r="C1152" t="str">
            <v>OTHER MAT'LS &amp; SUPPL</v>
          </cell>
          <cell r="D1152" t="str">
            <v>91814 469</v>
          </cell>
          <cell r="E1152" t="str">
            <v>SALDO MIGRADO A SAP</v>
          </cell>
          <cell r="F1152" t="str">
            <v>Acumulado a Junio</v>
          </cell>
          <cell r="G1152">
            <v>9521.35</v>
          </cell>
          <cell r="H1152" t="str">
            <v>B000102160</v>
          </cell>
          <cell r="J1152" t="str">
            <v>NB</v>
          </cell>
        </row>
        <row r="1153">
          <cell r="A1153" t="str">
            <v>HSE CUPIAGUA</v>
          </cell>
          <cell r="B1153" t="str">
            <v>720030</v>
          </cell>
          <cell r="C1153" t="str">
            <v>OTHER MAT'LS &amp; SUPPL</v>
          </cell>
          <cell r="D1153" t="str">
            <v>91815 469</v>
          </cell>
          <cell r="E1153" t="str">
            <v>SALDO MIGRADO A SAP</v>
          </cell>
          <cell r="F1153" t="str">
            <v>Acumulado a Junio</v>
          </cell>
          <cell r="G1153">
            <v>2602.12</v>
          </cell>
          <cell r="H1153" t="str">
            <v>B000102160</v>
          </cell>
          <cell r="J1153" t="str">
            <v>NB</v>
          </cell>
        </row>
        <row r="1154">
          <cell r="A1154" t="str">
            <v>HSE CUPIAGUA</v>
          </cell>
          <cell r="B1154" t="str">
            <v>720030</v>
          </cell>
          <cell r="C1154" t="str">
            <v>OTHER MAT'LS &amp; SUPPL</v>
          </cell>
          <cell r="D1154" t="str">
            <v>91814 463</v>
          </cell>
          <cell r="E1154" t="str">
            <v>SALDO MIGRADO A SAP</v>
          </cell>
          <cell r="F1154" t="str">
            <v>Acumulado a Junio</v>
          </cell>
          <cell r="G1154">
            <v>3708.46</v>
          </cell>
          <cell r="H1154" t="str">
            <v>B000102160</v>
          </cell>
          <cell r="J1154" t="str">
            <v>NB</v>
          </cell>
        </row>
        <row r="1155">
          <cell r="A1155" t="str">
            <v>HSE CUPIAGUA</v>
          </cell>
          <cell r="B1155" t="str">
            <v>720030</v>
          </cell>
          <cell r="C1155" t="str">
            <v>OTHER MAT'LS &amp; SUPPL</v>
          </cell>
          <cell r="D1155" t="str">
            <v>91816 469</v>
          </cell>
          <cell r="E1155" t="str">
            <v>SALDO MIGRADO A SAP</v>
          </cell>
          <cell r="F1155" t="str">
            <v>Acumulado a Junio</v>
          </cell>
          <cell r="G1155">
            <v>5467.6</v>
          </cell>
          <cell r="H1155" t="str">
            <v>B000102160</v>
          </cell>
          <cell r="J1155" t="str">
            <v>NB</v>
          </cell>
        </row>
        <row r="1156">
          <cell r="A1156" t="str">
            <v>HSE CUPIAGUA</v>
          </cell>
          <cell r="B1156" t="str">
            <v>720030</v>
          </cell>
          <cell r="C1156" t="str">
            <v>OTHER MAT'LS &amp; SUPPL</v>
          </cell>
          <cell r="D1156" t="str">
            <v>91817 469</v>
          </cell>
          <cell r="E1156" t="str">
            <v>SALDO MIGRADO A SAP</v>
          </cell>
          <cell r="F1156" t="str">
            <v>Acumulado a Junio</v>
          </cell>
          <cell r="G1156">
            <v>21.6</v>
          </cell>
          <cell r="H1156" t="str">
            <v>B000102160</v>
          </cell>
          <cell r="J1156" t="str">
            <v>NB</v>
          </cell>
        </row>
        <row r="1157">
          <cell r="A1157" t="str">
            <v>HSE CUPIAGUA</v>
          </cell>
          <cell r="B1157" t="str">
            <v>720030</v>
          </cell>
          <cell r="C1157" t="str">
            <v>OTHER MAT'LS &amp; SUPPL</v>
          </cell>
          <cell r="D1157" t="str">
            <v>91814 463</v>
          </cell>
          <cell r="E1157" t="str">
            <v>OIL PROCESS RECOV</v>
          </cell>
          <cell r="F1157" t="str">
            <v>Acumulado a Junio</v>
          </cell>
          <cell r="G1157">
            <v>4.34</v>
          </cell>
          <cell r="H1157" t="str">
            <v>B000102160</v>
          </cell>
          <cell r="J1157" t="str">
            <v>NB</v>
          </cell>
        </row>
        <row r="1158">
          <cell r="A1158" t="str">
            <v>HSE CUPIAGUA</v>
          </cell>
          <cell r="B1158" t="str">
            <v>720030</v>
          </cell>
          <cell r="C1158" t="str">
            <v>OTHER MAT'LS &amp; SUPPL</v>
          </cell>
          <cell r="D1158" t="str">
            <v>91814 469</v>
          </cell>
          <cell r="E1158" t="str">
            <v>OIL PROCESS RECOV</v>
          </cell>
          <cell r="F1158" t="str">
            <v>Acumulado a Junio</v>
          </cell>
          <cell r="G1158">
            <v>3081.8</v>
          </cell>
          <cell r="H1158" t="str">
            <v>B000102160</v>
          </cell>
          <cell r="J1158" t="str">
            <v>NB</v>
          </cell>
        </row>
        <row r="1159">
          <cell r="A1159" t="str">
            <v>HSE CUPIAGUA</v>
          </cell>
          <cell r="B1159" t="str">
            <v>720030</v>
          </cell>
          <cell r="C1159" t="str">
            <v>OTHER MAT'LS &amp; SUPPL</v>
          </cell>
          <cell r="D1159" t="str">
            <v>91816 469</v>
          </cell>
          <cell r="E1159" t="str">
            <v>OIL PROCESS RECOV</v>
          </cell>
          <cell r="F1159" t="str">
            <v>Acumulado a Junio</v>
          </cell>
          <cell r="G1159">
            <v>1284.32</v>
          </cell>
          <cell r="H1159" t="str">
            <v>B000102160</v>
          </cell>
          <cell r="J1159" t="str">
            <v>NB</v>
          </cell>
        </row>
        <row r="1160">
          <cell r="A1160" t="str">
            <v>HSE CUPIAGUA</v>
          </cell>
          <cell r="B1160" t="str">
            <v>720040</v>
          </cell>
          <cell r="C1160" t="str">
            <v>REPAIR MTL &amp; SUPPLY</v>
          </cell>
          <cell r="D1160" t="str">
            <v>DIC1-15-03 TRANS PUERTO/AEROP CASANARE</v>
          </cell>
          <cell r="E1160" t="str">
            <v>CONSORCIO MOS</v>
          </cell>
          <cell r="F1160" t="str">
            <v>Real Julio</v>
          </cell>
          <cell r="G1160">
            <v>-38</v>
          </cell>
          <cell r="H1160" t="str">
            <v>B000102160</v>
          </cell>
          <cell r="J1160" t="str">
            <v>BI</v>
          </cell>
        </row>
        <row r="1161">
          <cell r="A1161" t="str">
            <v>HSE CUPIAGUA</v>
          </cell>
          <cell r="B1161" t="str">
            <v>720040</v>
          </cell>
          <cell r="C1161" t="str">
            <v>REPAIR MTL &amp; SUPPLY</v>
          </cell>
          <cell r="D1161" t="str">
            <v>DIC1-15-03 TRANS PUERTO/AEROP CASANARE</v>
          </cell>
          <cell r="E1161" t="str">
            <v>CONSORCIO MOS</v>
          </cell>
          <cell r="F1161" t="str">
            <v>Real Julio</v>
          </cell>
          <cell r="G1161">
            <v>38</v>
          </cell>
          <cell r="H1161" t="str">
            <v>B000102160</v>
          </cell>
          <cell r="J1161" t="str">
            <v>BI</v>
          </cell>
        </row>
        <row r="1162">
          <cell r="A1162" t="str">
            <v>HSE CUPIAGUA</v>
          </cell>
          <cell r="B1162" t="str">
            <v>720040</v>
          </cell>
          <cell r="C1162" t="str">
            <v>REPAIR MTL &amp; SUPPLY</v>
          </cell>
          <cell r="D1162" t="str">
            <v>DIC1-15-03 TRANS PUERTO/AEROP CASANARE</v>
          </cell>
          <cell r="E1162" t="str">
            <v>CONSORCIO MOS</v>
          </cell>
          <cell r="F1162" t="str">
            <v>Real Julio</v>
          </cell>
          <cell r="G1162">
            <v>38</v>
          </cell>
          <cell r="H1162" t="str">
            <v>B000102160</v>
          </cell>
          <cell r="J1162" t="str">
            <v>BI</v>
          </cell>
        </row>
        <row r="1163">
          <cell r="A1163" t="str">
            <v>HSE CUPIAGUA</v>
          </cell>
          <cell r="B1163" t="str">
            <v>720040</v>
          </cell>
          <cell r="C1163" t="str">
            <v>REPAIR MTL &amp; SUPPLY</v>
          </cell>
          <cell r="D1163" t="str">
            <v>B000102459;INTERFASE INV JUN.16 JUL.28 2004</v>
          </cell>
          <cell r="E1163" t="str">
            <v>INV  MAT/INV RECEP</v>
          </cell>
          <cell r="F1163" t="str">
            <v>Real Julio</v>
          </cell>
          <cell r="G1163">
            <v>80.069999999999993</v>
          </cell>
          <cell r="H1163" t="str">
            <v>B000102160</v>
          </cell>
          <cell r="J1163" t="str">
            <v>BI</v>
          </cell>
        </row>
        <row r="1164">
          <cell r="A1164" t="str">
            <v>HSE CUPIAGUA</v>
          </cell>
          <cell r="B1164" t="str">
            <v>720040</v>
          </cell>
          <cell r="C1164" t="str">
            <v>REPAIR MTL &amp; SUPPLY</v>
          </cell>
          <cell r="D1164" t="str">
            <v>B000102459;INTERFASE INV JUL.29 AGO.22 2004</v>
          </cell>
          <cell r="E1164" t="str">
            <v>INV  MAT/INV RECEP</v>
          </cell>
          <cell r="F1164" t="str">
            <v>Real Agosto</v>
          </cell>
          <cell r="G1164">
            <v>677.57</v>
          </cell>
          <cell r="H1164" t="str">
            <v>B000102160</v>
          </cell>
          <cell r="J1164" t="str">
            <v>BI</v>
          </cell>
        </row>
        <row r="1165">
          <cell r="A1165" t="str">
            <v>HSE CUPIAGUA</v>
          </cell>
          <cell r="B1165" t="str">
            <v>720040</v>
          </cell>
          <cell r="C1165" t="str">
            <v>REPAIR MTL &amp; SUPPLY</v>
          </cell>
          <cell r="D1165" t="str">
            <v>91814 474</v>
          </cell>
          <cell r="E1165" t="str">
            <v>SALDO MIGRADO A SAP</v>
          </cell>
          <cell r="F1165" t="str">
            <v>Acumulado a Junio</v>
          </cell>
          <cell r="G1165">
            <v>3072.32</v>
          </cell>
          <cell r="H1165" t="str">
            <v>B000102160</v>
          </cell>
          <cell r="J1165" t="str">
            <v>NB</v>
          </cell>
        </row>
        <row r="1166">
          <cell r="A1166" t="str">
            <v>HSE CUPIAGUA</v>
          </cell>
          <cell r="B1166" t="str">
            <v>720040</v>
          </cell>
          <cell r="C1166" t="str">
            <v>REPAIR MTL &amp; SUPPLY</v>
          </cell>
          <cell r="D1166" t="str">
            <v>91814 474</v>
          </cell>
          <cell r="E1166" t="str">
            <v>OIL PROCESS RECOV</v>
          </cell>
          <cell r="F1166" t="str">
            <v>Acumulado a Junio</v>
          </cell>
          <cell r="G1166">
            <v>3550.48</v>
          </cell>
          <cell r="H1166" t="str">
            <v>B000102160</v>
          </cell>
          <cell r="J1166" t="str">
            <v>NB</v>
          </cell>
        </row>
        <row r="1167">
          <cell r="A1167" t="str">
            <v>HSE CUPIAGUA</v>
          </cell>
          <cell r="B1167" t="str">
            <v>720043</v>
          </cell>
          <cell r="C1167" t="str">
            <v>REP.MAT&amp;SUPPLY-DIREC</v>
          </cell>
          <cell r="D1167">
            <v>0</v>
          </cell>
          <cell r="E1167" t="str">
            <v>FERRETERIA HERRAMIENTAS Y LAMI</v>
          </cell>
          <cell r="F1167" t="str">
            <v>Real Julio</v>
          </cell>
          <cell r="G1167">
            <v>3392.19</v>
          </cell>
          <cell r="H1167" t="str">
            <v>B000102160</v>
          </cell>
          <cell r="J1167" t="str">
            <v>BI</v>
          </cell>
        </row>
        <row r="1168">
          <cell r="A1168" t="str">
            <v>HSE CUPIAGUA</v>
          </cell>
          <cell r="B1168" t="str">
            <v>720043</v>
          </cell>
          <cell r="C1168" t="str">
            <v>REP.MAT&amp;SUPPLY-DIREC</v>
          </cell>
          <cell r="D1168" t="str">
            <v>ENE/04 TRANS PUERTO/AEROP CASANARE</v>
          </cell>
          <cell r="E1168" t="str">
            <v>CONSORCIO MOS</v>
          </cell>
          <cell r="F1168" t="str">
            <v>Real Julio</v>
          </cell>
          <cell r="G1168">
            <v>31.1</v>
          </cell>
          <cell r="H1168" t="str">
            <v>B000102160</v>
          </cell>
          <cell r="J1168" t="str">
            <v>BI</v>
          </cell>
        </row>
        <row r="1169">
          <cell r="A1169" t="str">
            <v>HSE CUPIAGUA</v>
          </cell>
          <cell r="B1169" t="str">
            <v>720043</v>
          </cell>
          <cell r="C1169" t="str">
            <v>REP.MAT&amp;SUPPLY-DIREC</v>
          </cell>
          <cell r="D1169" t="str">
            <v>MAR/04 TRANS. TERESTRE DE PUESTO Y AERO AL CASANAR</v>
          </cell>
          <cell r="E1169" t="str">
            <v>CONSORCIO MOS</v>
          </cell>
          <cell r="F1169" t="str">
            <v>Real Julio</v>
          </cell>
          <cell r="G1169">
            <v>23.15</v>
          </cell>
          <cell r="H1169" t="str">
            <v>B000102160</v>
          </cell>
          <cell r="J1169" t="str">
            <v>BI</v>
          </cell>
        </row>
        <row r="1170">
          <cell r="A1170" t="str">
            <v>HSE CUPIAGUA</v>
          </cell>
          <cell r="B1170" t="str">
            <v>720043</v>
          </cell>
          <cell r="C1170" t="str">
            <v>REP.MAT&amp;SUPPLY-DIREC</v>
          </cell>
          <cell r="D1170" t="str">
            <v>ENERO/04 GASTOS FIJOS</v>
          </cell>
          <cell r="E1170" t="str">
            <v>MERCO REPRESENTACIONES LTD S.I.A</v>
          </cell>
          <cell r="F1170" t="str">
            <v>Real Agosto</v>
          </cell>
          <cell r="G1170">
            <v>37.17</v>
          </cell>
          <cell r="H1170" t="str">
            <v>B000102160</v>
          </cell>
          <cell r="J1170" t="str">
            <v>BI</v>
          </cell>
        </row>
        <row r="1171">
          <cell r="A1171" t="str">
            <v>HSE CUPIAGUA</v>
          </cell>
          <cell r="B1171" t="str">
            <v>720043</v>
          </cell>
          <cell r="C1171" t="str">
            <v>REP.MAT&amp;SUPPLY-DIREC</v>
          </cell>
          <cell r="D1171" t="str">
            <v>DIC/03 SERVICIOS VARIOS DE IMPORTACIONES</v>
          </cell>
          <cell r="E1171" t="str">
            <v>MERCO REPRESENTACIONES LTD S.I.A</v>
          </cell>
          <cell r="F1171" t="str">
            <v>Real Agosto</v>
          </cell>
          <cell r="G1171">
            <v>31.48</v>
          </cell>
          <cell r="H1171" t="str">
            <v>B000102160</v>
          </cell>
          <cell r="J1171" t="str">
            <v>BI</v>
          </cell>
        </row>
        <row r="1172">
          <cell r="A1172" t="str">
            <v>HSE CUPIAGUA</v>
          </cell>
          <cell r="B1172" t="str">
            <v>720043</v>
          </cell>
          <cell r="C1172" t="str">
            <v>REP.MAT&amp;SUPPLY-DIREC</v>
          </cell>
          <cell r="D1172" t="str">
            <v>91814 475</v>
          </cell>
          <cell r="E1172" t="str">
            <v>SALDO MIGRADO A SAP</v>
          </cell>
          <cell r="F1172" t="str">
            <v>Acumulado a Junio</v>
          </cell>
          <cell r="G1172">
            <v>1420.12</v>
          </cell>
          <cell r="H1172" t="str">
            <v>B000102160</v>
          </cell>
          <cell r="J1172" t="str">
            <v>NB</v>
          </cell>
        </row>
        <row r="1173">
          <cell r="A1173" t="str">
            <v>HSE CUPIAGUA</v>
          </cell>
          <cell r="B1173" t="str">
            <v>720043</v>
          </cell>
          <cell r="C1173" t="str">
            <v>REP.MAT&amp;SUPPLY-DIREC</v>
          </cell>
          <cell r="D1173" t="str">
            <v>91816 475</v>
          </cell>
          <cell r="E1173" t="str">
            <v>SALDO MIGRADO A SAP</v>
          </cell>
          <cell r="F1173" t="str">
            <v>Acumulado a Junio</v>
          </cell>
          <cell r="G1173">
            <v>136.02000000000001</v>
          </cell>
          <cell r="H1173" t="str">
            <v>B000102160</v>
          </cell>
          <cell r="J1173" t="str">
            <v>NB</v>
          </cell>
        </row>
        <row r="1174">
          <cell r="A1174" t="str">
            <v>HSE CUPIAGUA</v>
          </cell>
          <cell r="B1174" t="str">
            <v>720043</v>
          </cell>
          <cell r="C1174" t="str">
            <v>REP.MAT&amp;SUPPLY-DIREC</v>
          </cell>
          <cell r="D1174" t="str">
            <v>91816 475</v>
          </cell>
          <cell r="E1174" t="str">
            <v>OIL PROCESS RECOV</v>
          </cell>
          <cell r="F1174" t="str">
            <v>Acumulado a Junio</v>
          </cell>
          <cell r="G1174">
            <v>1751.63</v>
          </cell>
          <cell r="H1174" t="str">
            <v>B000102160</v>
          </cell>
          <cell r="J1174" t="str">
            <v>NB</v>
          </cell>
        </row>
        <row r="1175">
          <cell r="A1175" t="str">
            <v>HSE CUPIAGUA</v>
          </cell>
          <cell r="B1175" t="str">
            <v>745080</v>
          </cell>
          <cell r="C1175" t="str">
            <v>ACCRUAL EXPENSE</v>
          </cell>
          <cell r="D1175" t="str">
            <v>ACCRUALS DEL MES DE JULIO</v>
          </cell>
          <cell r="E1175" t="str">
            <v>ACCR EXP ACC CONV</v>
          </cell>
          <cell r="F1175" t="str">
            <v>Real Agosto</v>
          </cell>
          <cell r="G1175">
            <v>-332000</v>
          </cell>
          <cell r="H1175" t="str">
            <v>B000102160</v>
          </cell>
          <cell r="J1175" t="str">
            <v>BI</v>
          </cell>
        </row>
        <row r="1176">
          <cell r="A1176" t="str">
            <v>HSE CUPIAGUA</v>
          </cell>
          <cell r="B1176" t="str">
            <v>745080</v>
          </cell>
          <cell r="C1176" t="str">
            <v>ACCRUAL EXPENSE</v>
          </cell>
          <cell r="D1176" t="str">
            <v>ACCRUALS DEL MES DE JULIO</v>
          </cell>
          <cell r="E1176" t="str">
            <v>ACCR EXP ACC CONV</v>
          </cell>
          <cell r="F1176" t="str">
            <v>Real Agosto</v>
          </cell>
          <cell r="G1176">
            <v>332000</v>
          </cell>
          <cell r="H1176" t="str">
            <v>B000102160</v>
          </cell>
          <cell r="J1176" t="str">
            <v>BI</v>
          </cell>
        </row>
        <row r="1177">
          <cell r="A1177" t="str">
            <v>HSE CUPIAGUA</v>
          </cell>
          <cell r="B1177" t="str">
            <v>745080</v>
          </cell>
          <cell r="C1177" t="str">
            <v>ACCRUAL EXPENSE</v>
          </cell>
          <cell r="D1177" t="str">
            <v>91896 945</v>
          </cell>
          <cell r="E1177" t="str">
            <v>OIL PROCESS RECOV</v>
          </cell>
          <cell r="F1177" t="str">
            <v>Acumulado a Junio</v>
          </cell>
          <cell r="G1177">
            <v>204879.43</v>
          </cell>
          <cell r="H1177" t="str">
            <v>B000102160</v>
          </cell>
          <cell r="J1177" t="str">
            <v>NB</v>
          </cell>
        </row>
        <row r="1178">
          <cell r="A1178" t="str">
            <v>HSE CUPIAGUA</v>
          </cell>
          <cell r="B1178" t="str">
            <v>745080</v>
          </cell>
          <cell r="C1178" t="str">
            <v>ACCRUAL EXPENSE</v>
          </cell>
          <cell r="D1178" t="str">
            <v>918</v>
          </cell>
          <cell r="E1178" t="str">
            <v>ACCR EXP ACC CONV</v>
          </cell>
          <cell r="F1178" t="str">
            <v>Real Julio</v>
          </cell>
          <cell r="G1178">
            <v>-285356.53000000003</v>
          </cell>
          <cell r="H1178" t="str">
            <v>B000102160</v>
          </cell>
          <cell r="J1178" t="str">
            <v>NB</v>
          </cell>
        </row>
        <row r="1179">
          <cell r="A1179" t="str">
            <v>HSE CUPIAGUA</v>
          </cell>
          <cell r="B1179" t="str">
            <v>745118</v>
          </cell>
          <cell r="C1179" t="str">
            <v>ACCR EXP ACC CONV</v>
          </cell>
          <cell r="D1179" t="str">
            <v>ACCRUALS DEL MES DE JULIO</v>
          </cell>
          <cell r="E1179" t="str">
            <v>ACCRUAL EXPENSE</v>
          </cell>
          <cell r="F1179" t="str">
            <v>Real Agosto</v>
          </cell>
          <cell r="G1179">
            <v>-332000</v>
          </cell>
          <cell r="H1179" t="str">
            <v>B000102160</v>
          </cell>
          <cell r="J1179" t="str">
            <v>BI</v>
          </cell>
        </row>
        <row r="1180">
          <cell r="A1180" t="str">
            <v>HSE CUPIAGUA</v>
          </cell>
          <cell r="B1180" t="str">
            <v>745118</v>
          </cell>
          <cell r="C1180" t="str">
            <v>ACCR EXP ACC CONV</v>
          </cell>
          <cell r="D1180" t="str">
            <v>ACCRUALS DEL MES DE JULIO</v>
          </cell>
          <cell r="E1180" t="str">
            <v>ACCRUAL EXPENSE</v>
          </cell>
          <cell r="F1180" t="str">
            <v>Real Agosto</v>
          </cell>
          <cell r="G1180">
            <v>332000</v>
          </cell>
          <cell r="H1180" t="str">
            <v>B000102160</v>
          </cell>
          <cell r="J1180" t="str">
            <v>BI</v>
          </cell>
        </row>
        <row r="1181">
          <cell r="A1181" t="str">
            <v>HSE CUPIAGUA</v>
          </cell>
          <cell r="B1181" t="str">
            <v>745118</v>
          </cell>
          <cell r="C1181" t="str">
            <v>ACCR EXP ACC CONV</v>
          </cell>
          <cell r="D1181" t="str">
            <v>91896 946</v>
          </cell>
          <cell r="E1181" t="str">
            <v>SALDO MIGRADO A SAP</v>
          </cell>
          <cell r="F1181" t="str">
            <v>Acumulado a Junio</v>
          </cell>
          <cell r="G1181">
            <v>-285356.53000000003</v>
          </cell>
          <cell r="H1181" t="str">
            <v>B000102160</v>
          </cell>
          <cell r="J1181" t="str">
            <v>NB</v>
          </cell>
        </row>
        <row r="1182">
          <cell r="A1182" t="str">
            <v>HSE CUPIAGUA</v>
          </cell>
          <cell r="B1182" t="str">
            <v>745118</v>
          </cell>
          <cell r="C1182" t="str">
            <v>ACCR EXP ACC CONV</v>
          </cell>
          <cell r="D1182" t="str">
            <v>918</v>
          </cell>
          <cell r="E1182" t="str">
            <v>ACCRUAL EXPENSE</v>
          </cell>
          <cell r="F1182" t="str">
            <v>Real Julio</v>
          </cell>
          <cell r="G1182">
            <v>285356.53000000003</v>
          </cell>
          <cell r="H1182" t="str">
            <v>B000102160</v>
          </cell>
          <cell r="J1182" t="str">
            <v>NB</v>
          </cell>
        </row>
        <row r="1183">
          <cell r="A1183" t="str">
            <v>HSE CUPIAGUA</v>
          </cell>
          <cell r="B1183" t="str">
            <v>745155</v>
          </cell>
          <cell r="C1183" t="str">
            <v>SAFETY EXPENSE</v>
          </cell>
          <cell r="D1183">
            <v>0</v>
          </cell>
          <cell r="E1183" t="str">
            <v>PI PE#UELA ING CONSU ASESORIAS INTE</v>
          </cell>
          <cell r="F1183" t="str">
            <v>Real Agosto</v>
          </cell>
          <cell r="G1183">
            <v>672.32</v>
          </cell>
          <cell r="H1183" t="str">
            <v>B000102160</v>
          </cell>
          <cell r="J1183" t="str">
            <v>BI</v>
          </cell>
        </row>
        <row r="1184">
          <cell r="A1184" t="str">
            <v>HSE CUPIAGUA</v>
          </cell>
          <cell r="B1184" t="str">
            <v>745155</v>
          </cell>
          <cell r="C1184" t="str">
            <v>SAFETY EXPENSE</v>
          </cell>
          <cell r="D1184">
            <v>0</v>
          </cell>
          <cell r="E1184" t="str">
            <v>PI PE#UELA ING CONSU ASESORIAS INTE</v>
          </cell>
          <cell r="F1184" t="str">
            <v>Real Agosto</v>
          </cell>
          <cell r="G1184">
            <v>1676.58</v>
          </cell>
          <cell r="H1184" t="str">
            <v>B000102160</v>
          </cell>
          <cell r="J1184" t="str">
            <v>BI</v>
          </cell>
        </row>
        <row r="1185">
          <cell r="A1185" t="str">
            <v>HSE CUPIAGUA</v>
          </cell>
          <cell r="B1185" t="str">
            <v>745155</v>
          </cell>
          <cell r="C1185" t="str">
            <v>SAFETY EXPENSE</v>
          </cell>
          <cell r="D1185">
            <v>0</v>
          </cell>
          <cell r="E1185" t="str">
            <v>TECDICAS TECNICOS DIESEL Y GAS. DEL</v>
          </cell>
          <cell r="F1185" t="str">
            <v>Real Agosto</v>
          </cell>
          <cell r="G1185">
            <v>505.8</v>
          </cell>
          <cell r="H1185" t="str">
            <v>B000102160</v>
          </cell>
          <cell r="J1185" t="str">
            <v>BI</v>
          </cell>
        </row>
        <row r="1186">
          <cell r="A1186" t="str">
            <v>HSE CUPIAGUA</v>
          </cell>
          <cell r="B1186" t="str">
            <v>745155</v>
          </cell>
          <cell r="C1186" t="str">
            <v>SAFETY EXPENSE</v>
          </cell>
          <cell r="D1186">
            <v>0</v>
          </cell>
          <cell r="E1186" t="str">
            <v>TECDICAS TECNICOS DIESEL Y GAS. DEL</v>
          </cell>
          <cell r="F1186" t="str">
            <v>Real Agosto</v>
          </cell>
          <cell r="G1186">
            <v>702.4</v>
          </cell>
          <cell r="H1186" t="str">
            <v>B000102160</v>
          </cell>
          <cell r="J1186" t="str">
            <v>BI</v>
          </cell>
        </row>
        <row r="1187">
          <cell r="A1187" t="str">
            <v>HSE CUPIAGUA</v>
          </cell>
          <cell r="B1187" t="str">
            <v>745155</v>
          </cell>
          <cell r="C1187" t="str">
            <v>SAFETY EXPENSE</v>
          </cell>
          <cell r="D1187">
            <v>0</v>
          </cell>
          <cell r="E1187" t="str">
            <v>TECDICAS TECNICOS DIESEL Y GAS. DEL</v>
          </cell>
          <cell r="F1187" t="str">
            <v>Real Agosto</v>
          </cell>
          <cell r="G1187">
            <v>406.55</v>
          </cell>
          <cell r="H1187" t="str">
            <v>B000102160</v>
          </cell>
          <cell r="J1187" t="str">
            <v>BI</v>
          </cell>
        </row>
        <row r="1188">
          <cell r="A1188" t="str">
            <v>HSE CUPIAGUA</v>
          </cell>
          <cell r="B1188" t="str">
            <v>745155</v>
          </cell>
          <cell r="C1188" t="str">
            <v>SAFETY EXPENSE</v>
          </cell>
          <cell r="D1188">
            <v>0</v>
          </cell>
          <cell r="E1188" t="str">
            <v>TECDICAS TECNICOS DIESEL Y GAS. DEL</v>
          </cell>
          <cell r="F1188" t="str">
            <v>Real Agosto</v>
          </cell>
          <cell r="G1188">
            <v>305.39</v>
          </cell>
          <cell r="H1188" t="str">
            <v>B000102160</v>
          </cell>
          <cell r="J1188" t="str">
            <v>BI</v>
          </cell>
        </row>
        <row r="1189">
          <cell r="A1189" t="str">
            <v>HSE CUPIAGUA</v>
          </cell>
          <cell r="B1189" t="str">
            <v>745155</v>
          </cell>
          <cell r="C1189" t="str">
            <v>SAFETY EXPENSE</v>
          </cell>
          <cell r="D1189">
            <v>0</v>
          </cell>
          <cell r="E1189" t="str">
            <v>TECDICAS TECNICOS DIESEL Y GAS. DEL</v>
          </cell>
          <cell r="F1189" t="str">
            <v>Real Agosto</v>
          </cell>
          <cell r="G1189">
            <v>41.99</v>
          </cell>
          <cell r="H1189" t="str">
            <v>B000102160</v>
          </cell>
          <cell r="J1189" t="str">
            <v>BI</v>
          </cell>
        </row>
        <row r="1190">
          <cell r="A1190" t="str">
            <v>HSE CUPIAGUA</v>
          </cell>
          <cell r="B1190" t="str">
            <v>745155</v>
          </cell>
          <cell r="C1190" t="str">
            <v>SAFETY EXPENSE</v>
          </cell>
          <cell r="D1190">
            <v>0</v>
          </cell>
          <cell r="E1190" t="str">
            <v>TECDICAS TECNICOS DIESEL Y GAS. DEL</v>
          </cell>
          <cell r="F1190" t="str">
            <v>Real Agosto</v>
          </cell>
          <cell r="G1190">
            <v>152.69999999999999</v>
          </cell>
          <cell r="H1190" t="str">
            <v>B000102160</v>
          </cell>
          <cell r="J1190" t="str">
            <v>BI</v>
          </cell>
        </row>
        <row r="1191">
          <cell r="A1191" t="str">
            <v>HSE CUPIAGUA</v>
          </cell>
          <cell r="B1191" t="str">
            <v>745155</v>
          </cell>
          <cell r="C1191" t="str">
            <v>SAFETY EXPENSE</v>
          </cell>
          <cell r="D1191">
            <v>0</v>
          </cell>
          <cell r="E1191" t="str">
            <v>SERVICIOS DE INGENIERIA DE CAS</v>
          </cell>
          <cell r="F1191" t="str">
            <v>Real Agosto</v>
          </cell>
          <cell r="G1191">
            <v>2972.33</v>
          </cell>
          <cell r="H1191" t="str">
            <v>B000102160</v>
          </cell>
          <cell r="J1191" t="str">
            <v>BI</v>
          </cell>
        </row>
        <row r="1192">
          <cell r="A1192" t="str">
            <v>HSE CUPIAGUA</v>
          </cell>
          <cell r="B1192" t="str">
            <v>745165</v>
          </cell>
          <cell r="C1192" t="str">
            <v>ENVIRN COST-NONREMED</v>
          </cell>
          <cell r="D1192">
            <v>0</v>
          </cell>
          <cell r="E1192" t="str">
            <v>PI PE#UELA ING CONSU ASESORIAS INTE</v>
          </cell>
          <cell r="F1192" t="str">
            <v>Real Agosto</v>
          </cell>
          <cell r="G1192">
            <v>1682.71</v>
          </cell>
          <cell r="H1192" t="str">
            <v>B000102160</v>
          </cell>
          <cell r="J1192" t="str">
            <v>BI</v>
          </cell>
        </row>
        <row r="1193">
          <cell r="A1193" t="str">
            <v>HSE CUPIAGUA</v>
          </cell>
          <cell r="B1193" t="str">
            <v>745165</v>
          </cell>
          <cell r="C1193" t="str">
            <v>ENVIRN COST-NONREMED</v>
          </cell>
          <cell r="D1193">
            <v>0</v>
          </cell>
          <cell r="E1193" t="str">
            <v>UNION TEMPORAL DUARTE VALDERRAMA</v>
          </cell>
          <cell r="F1193" t="str">
            <v>Real Agosto</v>
          </cell>
          <cell r="G1193">
            <v>2506.3200000000002</v>
          </cell>
          <cell r="H1193" t="str">
            <v>B000102160</v>
          </cell>
          <cell r="J1193" t="str">
            <v>BI</v>
          </cell>
        </row>
        <row r="1194">
          <cell r="A1194" t="str">
            <v>HSE CUPIAGUA</v>
          </cell>
          <cell r="B1194" t="str">
            <v>745165</v>
          </cell>
          <cell r="C1194" t="str">
            <v>ENVIRN COST-NONREMED</v>
          </cell>
          <cell r="D1194" t="str">
            <v>AGOSTO/04 ANALISIS DE AGUAS</v>
          </cell>
          <cell r="E1194" t="str">
            <v>CONOSER LTDA.</v>
          </cell>
          <cell r="F1194" t="str">
            <v>Real Agosto</v>
          </cell>
          <cell r="G1194">
            <v>609.33000000000004</v>
          </cell>
          <cell r="H1194" t="str">
            <v>B000102160</v>
          </cell>
          <cell r="J1194" t="str">
            <v>BI</v>
          </cell>
        </row>
        <row r="1195">
          <cell r="A1195" t="str">
            <v>HSE CUPIAGUA</v>
          </cell>
          <cell r="B1195" t="str">
            <v>745165</v>
          </cell>
          <cell r="C1195" t="str">
            <v>ENVIRN COST-NONREMED</v>
          </cell>
          <cell r="D1195" t="str">
            <v>MAY/04 MTTO PREVENTIVO Y TOMA DE DATOS CPF CUS CUP</v>
          </cell>
          <cell r="E1195" t="str">
            <v>TELEMATICA LTDA</v>
          </cell>
          <cell r="F1195" t="str">
            <v>Real Agosto</v>
          </cell>
          <cell r="G1195">
            <v>230.86</v>
          </cell>
          <cell r="H1195" t="str">
            <v>B000102160</v>
          </cell>
          <cell r="J1195" t="str">
            <v>BI</v>
          </cell>
        </row>
        <row r="1196">
          <cell r="A1196" t="str">
            <v>HSE CUPIAGUA</v>
          </cell>
          <cell r="B1196" t="str">
            <v>745165</v>
          </cell>
          <cell r="C1196" t="str">
            <v>ENVIRN COST-NONREMED</v>
          </cell>
          <cell r="D1196" t="str">
            <v>JUN/04 MTTO PREVENTIVO Y TOMA DE DATOS CPF CUS CUP</v>
          </cell>
          <cell r="E1196" t="str">
            <v>TELEMATICA LTDA</v>
          </cell>
          <cell r="F1196" t="str">
            <v>Real Agosto</v>
          </cell>
          <cell r="G1196">
            <v>230.86</v>
          </cell>
          <cell r="H1196" t="str">
            <v>B000102160</v>
          </cell>
          <cell r="J1196" t="str">
            <v>BI</v>
          </cell>
        </row>
        <row r="1197">
          <cell r="A1197" t="str">
            <v>HSE CUPIAGUA</v>
          </cell>
          <cell r="B1197" t="str">
            <v>745165</v>
          </cell>
          <cell r="C1197" t="str">
            <v>ENVIRN COST-NONREMED</v>
          </cell>
          <cell r="D1197" t="str">
            <v>JUL/04 MTTO PREVENTIVO Y TOMA DE DATOS CPF CUS CUP</v>
          </cell>
          <cell r="E1197" t="str">
            <v>TELEMATICA LTDA</v>
          </cell>
          <cell r="F1197" t="str">
            <v>Real Agosto</v>
          </cell>
          <cell r="G1197">
            <v>230.86</v>
          </cell>
          <cell r="H1197" t="str">
            <v>B000102160</v>
          </cell>
          <cell r="J1197" t="str">
            <v>BI</v>
          </cell>
        </row>
        <row r="1198">
          <cell r="A1198" t="str">
            <v>HSE CUPIAGUA</v>
          </cell>
          <cell r="B1198" t="str">
            <v>745591</v>
          </cell>
          <cell r="C1198" t="str">
            <v>ENV SUPPLIES</v>
          </cell>
          <cell r="D1198">
            <v>0</v>
          </cell>
          <cell r="E1198" t="str">
            <v>RUBIO PORTILLA ARMANDO</v>
          </cell>
          <cell r="F1198" t="str">
            <v>Real Agosto</v>
          </cell>
          <cell r="G1198">
            <v>1138.67</v>
          </cell>
          <cell r="H1198" t="str">
            <v>B000102160</v>
          </cell>
          <cell r="J1198" t="str">
            <v>BI</v>
          </cell>
        </row>
        <row r="1199">
          <cell r="A1199" t="str">
            <v>HSE CUPIAGUA</v>
          </cell>
          <cell r="B1199" t="str">
            <v>745592</v>
          </cell>
          <cell r="C1199" t="str">
            <v>HEALTH SUPPLIES</v>
          </cell>
          <cell r="D1199">
            <v>0</v>
          </cell>
          <cell r="E1199" t="str">
            <v>GR/IR-THIRD PARTY</v>
          </cell>
          <cell r="F1199" t="str">
            <v>Real Agosto</v>
          </cell>
          <cell r="G1199">
            <v>162.47999999999999</v>
          </cell>
          <cell r="H1199" t="str">
            <v>B000102160</v>
          </cell>
          <cell r="J1199" t="str">
            <v>BI</v>
          </cell>
        </row>
        <row r="1200">
          <cell r="A1200" t="str">
            <v>HSE CUPIAGUA</v>
          </cell>
          <cell r="B1200" t="str">
            <v>745593</v>
          </cell>
          <cell r="C1200" t="str">
            <v>HEALTH SERVICES</v>
          </cell>
          <cell r="D1200">
            <v>0</v>
          </cell>
          <cell r="E1200" t="str">
            <v>SEGURIDAD TECNICA S.A. SETECSA</v>
          </cell>
          <cell r="F1200" t="str">
            <v>Real Agosto</v>
          </cell>
          <cell r="G1200">
            <v>233.98</v>
          </cell>
          <cell r="H1200" t="str">
            <v>B000102160</v>
          </cell>
          <cell r="J1200" t="str">
            <v>BI</v>
          </cell>
        </row>
        <row r="1201">
          <cell r="A1201" t="str">
            <v>HSE CUPIAGUA</v>
          </cell>
          <cell r="B1201" t="str">
            <v>745593</v>
          </cell>
          <cell r="C1201" t="str">
            <v>HEALTH SERVICES</v>
          </cell>
          <cell r="D1201">
            <v>0</v>
          </cell>
          <cell r="E1201" t="str">
            <v>SEGURIDAD TECNICA S.A. SETECSA</v>
          </cell>
          <cell r="F1201" t="str">
            <v>Real Agosto</v>
          </cell>
          <cell r="G1201">
            <v>215.14</v>
          </cell>
          <cell r="H1201" t="str">
            <v>B000102160</v>
          </cell>
          <cell r="J1201" t="str">
            <v>BI</v>
          </cell>
        </row>
        <row r="1202">
          <cell r="A1202" t="str">
            <v>HSE CUPIAGUA</v>
          </cell>
          <cell r="B1202" t="str">
            <v>760049</v>
          </cell>
          <cell r="C1202" t="str">
            <v>TECH SERV PERM CONTR</v>
          </cell>
          <cell r="D1202" t="str">
            <v>JUNIO/04 PROGRAMA CARDIOVASCULAR</v>
          </cell>
          <cell r="E1202" t="str">
            <v>PROTECT LTDA.</v>
          </cell>
          <cell r="F1202" t="str">
            <v>Real Julio</v>
          </cell>
          <cell r="G1202">
            <v>989.78</v>
          </cell>
          <cell r="H1202" t="str">
            <v>B000102160</v>
          </cell>
          <cell r="J1202" t="str">
            <v>BI</v>
          </cell>
        </row>
        <row r="1203">
          <cell r="A1203" t="str">
            <v>HSE CUPIAGUA</v>
          </cell>
          <cell r="B1203" t="str">
            <v>760049</v>
          </cell>
          <cell r="C1203" t="str">
            <v>TECH SERV PERM CONTR</v>
          </cell>
          <cell r="D1203" t="str">
            <v>JUN/04;SERVIC ENFERMERIA CUS/CUP/WEO</v>
          </cell>
          <cell r="E1203" t="str">
            <v>PROTECT LTDA.</v>
          </cell>
          <cell r="F1203" t="str">
            <v>Real Julio</v>
          </cell>
          <cell r="G1203">
            <v>6966.9</v>
          </cell>
          <cell r="H1203" t="str">
            <v>B000102160</v>
          </cell>
          <cell r="J1203" t="str">
            <v>BI</v>
          </cell>
        </row>
        <row r="1204">
          <cell r="A1204" t="str">
            <v>HSE CUPIAGUA</v>
          </cell>
          <cell r="B1204" t="str">
            <v>760049</v>
          </cell>
          <cell r="C1204" t="str">
            <v>TECH SERV PERM CONTR</v>
          </cell>
          <cell r="D1204" t="str">
            <v>MAY/04;PROGRAMA BUENAS POSTURAS</v>
          </cell>
          <cell r="E1204" t="str">
            <v>PROTECT LTDA.</v>
          </cell>
          <cell r="F1204" t="str">
            <v>Real Julio</v>
          </cell>
          <cell r="G1204">
            <v>326.99</v>
          </cell>
          <cell r="H1204" t="str">
            <v>B000102160</v>
          </cell>
          <cell r="J1204" t="str">
            <v>BI</v>
          </cell>
        </row>
        <row r="1205">
          <cell r="A1205" t="str">
            <v>HSE CUPIAGUA</v>
          </cell>
          <cell r="B1205" t="str">
            <v>760049</v>
          </cell>
          <cell r="C1205" t="str">
            <v>TECH SERV PERM CONTR</v>
          </cell>
          <cell r="D1205" t="str">
            <v>0405.MONITOREO.AGUA.AIRE.CUSIANA.CUPIAGUA,RECETOR</v>
          </cell>
          <cell r="E1205" t="str">
            <v>ILAM LTDA INGENIERIA Y LABORATORIO</v>
          </cell>
          <cell r="F1205" t="str">
            <v>Real Julio</v>
          </cell>
          <cell r="G1205">
            <v>1206.1099999999999</v>
          </cell>
          <cell r="H1205" t="str">
            <v>B000102160</v>
          </cell>
          <cell r="J1205" t="str">
            <v>BI</v>
          </cell>
        </row>
        <row r="1206">
          <cell r="A1206" t="str">
            <v>HSE CUPIAGUA</v>
          </cell>
          <cell r="B1206" t="str">
            <v>760049</v>
          </cell>
          <cell r="C1206" t="str">
            <v>TECH SERV PERM CONTR</v>
          </cell>
          <cell r="D1206" t="str">
            <v>0403.OPERACION.MTTO.EQUPOS.CONTROL.DE.INCENDIOS</v>
          </cell>
          <cell r="E1206" t="str">
            <v>SERVICIOS DE INGENIERIA DE CASANARE</v>
          </cell>
          <cell r="F1206" t="str">
            <v>Real Julio</v>
          </cell>
          <cell r="G1206">
            <v>56.26</v>
          </cell>
          <cell r="H1206" t="str">
            <v>B000102160</v>
          </cell>
          <cell r="J1206" t="str">
            <v>BI</v>
          </cell>
        </row>
        <row r="1207">
          <cell r="A1207" t="str">
            <v>HSE CUPIAGUA</v>
          </cell>
          <cell r="B1207" t="str">
            <v>760049</v>
          </cell>
          <cell r="C1207" t="str">
            <v>TECH SERV PERM CONTR</v>
          </cell>
          <cell r="D1207" t="str">
            <v>0401.REAJUSTE TARIFAS OPER.MANTO.EQUIPOS</v>
          </cell>
          <cell r="E1207" t="str">
            <v>SERVICIOS DE INGENIERIA DE CASANARE</v>
          </cell>
          <cell r="F1207" t="str">
            <v>Real Julio</v>
          </cell>
          <cell r="G1207">
            <v>447.98</v>
          </cell>
          <cell r="H1207" t="str">
            <v>B000102160</v>
          </cell>
          <cell r="J1207" t="str">
            <v>BI</v>
          </cell>
        </row>
        <row r="1208">
          <cell r="A1208" t="str">
            <v>HSE CUPIAGUA</v>
          </cell>
          <cell r="B1208" t="str">
            <v>760049</v>
          </cell>
          <cell r="C1208" t="str">
            <v>TECH SERV PERM CONTR</v>
          </cell>
          <cell r="D1208" t="str">
            <v>0401.REAJUSTE TARIFAS OPER.MANTO.EQUIPOS</v>
          </cell>
          <cell r="E1208" t="str">
            <v>SERVICIOS DE INGENIERIA DE CASANARE</v>
          </cell>
          <cell r="F1208" t="str">
            <v>Real Julio</v>
          </cell>
          <cell r="G1208">
            <v>249.63</v>
          </cell>
          <cell r="H1208" t="str">
            <v>B000102160</v>
          </cell>
          <cell r="J1208" t="str">
            <v>BI</v>
          </cell>
        </row>
        <row r="1209">
          <cell r="A1209" t="str">
            <v>HSE CUPIAGUA</v>
          </cell>
          <cell r="B1209" t="str">
            <v>760049</v>
          </cell>
          <cell r="C1209" t="str">
            <v>TECH SERV PERM CONTR</v>
          </cell>
          <cell r="D1209" t="str">
            <v>0405.ALQUILER DE VEHICULOS</v>
          </cell>
          <cell r="E1209" t="str">
            <v>COTRASERCA LTDA</v>
          </cell>
          <cell r="F1209" t="str">
            <v>Real Julio</v>
          </cell>
          <cell r="G1209">
            <v>109.79</v>
          </cell>
          <cell r="H1209" t="str">
            <v>B000102160</v>
          </cell>
          <cell r="J1209" t="str">
            <v>BI</v>
          </cell>
        </row>
        <row r="1210">
          <cell r="A1210" t="str">
            <v>HSE CUPIAGUA</v>
          </cell>
          <cell r="B1210" t="str">
            <v>760049</v>
          </cell>
          <cell r="C1210" t="str">
            <v>TECH SERV PERM CONTR</v>
          </cell>
          <cell r="D1210" t="str">
            <v>MAY18-25/04 DIAGNOSTICO, GOMEZ ALEJANDRO</v>
          </cell>
          <cell r="E1210" t="str">
            <v>SOC INTERDICIPLINARIA PARA LA SALUD</v>
          </cell>
          <cell r="F1210" t="str">
            <v>Real Julio</v>
          </cell>
          <cell r="G1210">
            <v>18.510000000000002</v>
          </cell>
          <cell r="H1210" t="str">
            <v>B000102160</v>
          </cell>
          <cell r="J1210" t="str">
            <v>BI</v>
          </cell>
        </row>
        <row r="1211">
          <cell r="A1211" t="str">
            <v>HSE CUPIAGUA</v>
          </cell>
          <cell r="B1211" t="str">
            <v>760049</v>
          </cell>
          <cell r="C1211" t="str">
            <v>TECH SERV PERM CONTR</v>
          </cell>
          <cell r="D1211" t="str">
            <v>ABR04.RECOLECCION TRANSPORTE RESIDUOS SOLIDOS</v>
          </cell>
          <cell r="E1211" t="str">
            <v>SERVICIOS DE INGENIERIA DE CASANARE</v>
          </cell>
          <cell r="F1211" t="str">
            <v>Real Julio</v>
          </cell>
          <cell r="G1211">
            <v>1461.73</v>
          </cell>
          <cell r="H1211" t="str">
            <v>B000102160</v>
          </cell>
          <cell r="J1211" t="str">
            <v>BI</v>
          </cell>
        </row>
        <row r="1212">
          <cell r="A1212" t="str">
            <v>HSE CUPIAGUA</v>
          </cell>
          <cell r="B1212" t="str">
            <v>760049</v>
          </cell>
          <cell r="C1212" t="str">
            <v>TECH SERV PERM CONTR</v>
          </cell>
          <cell r="D1212">
            <v>0</v>
          </cell>
          <cell r="E1212" t="str">
            <v>GR/IR-THIRD PARTY</v>
          </cell>
          <cell r="F1212" t="str">
            <v>Real Julio</v>
          </cell>
          <cell r="G1212">
            <v>2384.81</v>
          </cell>
          <cell r="H1212" t="str">
            <v>B000102160</v>
          </cell>
          <cell r="J1212" t="str">
            <v>BI</v>
          </cell>
        </row>
        <row r="1213">
          <cell r="A1213" t="str">
            <v>HSE CUPIAGUA</v>
          </cell>
          <cell r="B1213" t="str">
            <v>760049</v>
          </cell>
          <cell r="C1213" t="str">
            <v>TECH SERV PERM CONTR</v>
          </cell>
          <cell r="D1213">
            <v>0</v>
          </cell>
          <cell r="E1213" t="str">
            <v>GR/IR-THIRD PARTY</v>
          </cell>
          <cell r="F1213" t="str">
            <v>Real Julio</v>
          </cell>
          <cell r="G1213">
            <v>2894.15</v>
          </cell>
          <cell r="H1213" t="str">
            <v>B000102160</v>
          </cell>
          <cell r="J1213" t="str">
            <v>BI</v>
          </cell>
        </row>
        <row r="1214">
          <cell r="A1214" t="str">
            <v>HSE CUPIAGUA</v>
          </cell>
          <cell r="B1214" t="str">
            <v>760049</v>
          </cell>
          <cell r="C1214" t="str">
            <v>TECH SERV PERM CONTR</v>
          </cell>
          <cell r="D1214" t="str">
            <v>JUN/04 SERV INTEGRAL DE ARCHIVO</v>
          </cell>
          <cell r="E1214" t="str">
            <v>SEGURIDAD TECNICA S.A. SETECSA</v>
          </cell>
          <cell r="F1214" t="str">
            <v>Real Julio</v>
          </cell>
          <cell r="G1214">
            <v>181.72</v>
          </cell>
          <cell r="H1214" t="str">
            <v>B000102160</v>
          </cell>
          <cell r="J1214" t="str">
            <v>BI</v>
          </cell>
        </row>
        <row r="1215">
          <cell r="A1215" t="str">
            <v>HSE CUPIAGUA</v>
          </cell>
          <cell r="B1215" t="str">
            <v>760049</v>
          </cell>
          <cell r="C1215" t="str">
            <v>TECH SERV PERM CONTR</v>
          </cell>
          <cell r="D1215" t="str">
            <v>JUL/04 SERV ENFERMERIA EN LOS CPF CUS/CUP</v>
          </cell>
          <cell r="E1215" t="str">
            <v>PROTECT LTDA.</v>
          </cell>
          <cell r="F1215" t="str">
            <v>Real Julio</v>
          </cell>
          <cell r="G1215">
            <v>7166.86</v>
          </cell>
          <cell r="H1215" t="str">
            <v>B000102160</v>
          </cell>
          <cell r="J1215" t="str">
            <v>BI</v>
          </cell>
        </row>
        <row r="1216">
          <cell r="A1216" t="str">
            <v>HSE CUPIAGUA</v>
          </cell>
          <cell r="B1216" t="str">
            <v>760049</v>
          </cell>
          <cell r="C1216" t="str">
            <v>TECH SERV PERM CONTR</v>
          </cell>
          <cell r="D1216" t="str">
            <v>JUL/04 SERV ENFERMERIA RIESGO CARDIOVASCULAR</v>
          </cell>
          <cell r="E1216" t="str">
            <v>PROTECT LTDA.</v>
          </cell>
          <cell r="F1216" t="str">
            <v>Real Julio</v>
          </cell>
          <cell r="G1216">
            <v>905.11</v>
          </cell>
          <cell r="H1216" t="str">
            <v>B000102160</v>
          </cell>
          <cell r="J1216" t="str">
            <v>BI</v>
          </cell>
        </row>
        <row r="1217">
          <cell r="A1217" t="str">
            <v>HSE CUPIAGUA</v>
          </cell>
          <cell r="B1217" t="str">
            <v>760049</v>
          </cell>
          <cell r="C1217" t="str">
            <v>TECH SERV PERM CONTR</v>
          </cell>
          <cell r="D1217">
            <v>0</v>
          </cell>
          <cell r="E1217" t="str">
            <v>GR/IR-THIRD PARTY</v>
          </cell>
          <cell r="F1217" t="str">
            <v>Real Julio</v>
          </cell>
          <cell r="G1217">
            <v>2060.1</v>
          </cell>
          <cell r="H1217" t="str">
            <v>B000102160</v>
          </cell>
          <cell r="J1217" t="str">
            <v>BI</v>
          </cell>
        </row>
        <row r="1218">
          <cell r="A1218" t="str">
            <v>HSE CUPIAGUA</v>
          </cell>
          <cell r="B1218" t="str">
            <v>760049</v>
          </cell>
          <cell r="C1218" t="str">
            <v>TECH SERV PERM CONTR</v>
          </cell>
          <cell r="D1218">
            <v>0</v>
          </cell>
          <cell r="E1218" t="str">
            <v>GR/IR-THIRD PARTY</v>
          </cell>
          <cell r="F1218" t="str">
            <v>Real Julio</v>
          </cell>
          <cell r="G1218">
            <v>2083.7800000000002</v>
          </cell>
          <cell r="H1218" t="str">
            <v>B000102160</v>
          </cell>
          <cell r="J1218" t="str">
            <v>BI</v>
          </cell>
        </row>
        <row r="1219">
          <cell r="A1219" t="str">
            <v>HSE CUPIAGUA</v>
          </cell>
          <cell r="B1219" t="str">
            <v>760049</v>
          </cell>
          <cell r="C1219" t="str">
            <v>TECH SERV PERM CONTR</v>
          </cell>
          <cell r="D1219" t="str">
            <v>JUN/04 BUENAS POSTURAS Y CAPACITACION</v>
          </cell>
          <cell r="E1219" t="str">
            <v>PROTECT LTDA.</v>
          </cell>
          <cell r="F1219" t="str">
            <v>Real Julio</v>
          </cell>
          <cell r="G1219">
            <v>343.53</v>
          </cell>
          <cell r="H1219" t="str">
            <v>B000102160</v>
          </cell>
          <cell r="J1219" t="str">
            <v>BI</v>
          </cell>
        </row>
        <row r="1220">
          <cell r="A1220" t="str">
            <v>HSE CUPIAGUA</v>
          </cell>
          <cell r="B1220" t="str">
            <v>760049</v>
          </cell>
          <cell r="C1220" t="str">
            <v>TECH SERV PERM CONTR</v>
          </cell>
          <cell r="D1220" t="str">
            <v>JUN04.REPARACION RED CONTRAINCENDIO MANIFOLD</v>
          </cell>
          <cell r="E1220" t="str">
            <v>UTEMPO LTDA</v>
          </cell>
          <cell r="F1220" t="str">
            <v>Real Julio</v>
          </cell>
          <cell r="G1220">
            <v>72.72</v>
          </cell>
          <cell r="H1220" t="str">
            <v>B000102160</v>
          </cell>
          <cell r="J1220" t="str">
            <v>BI</v>
          </cell>
        </row>
        <row r="1221">
          <cell r="A1221" t="str">
            <v>HSE CUPIAGUA</v>
          </cell>
          <cell r="B1221" t="str">
            <v>760049</v>
          </cell>
          <cell r="C1221" t="str">
            <v>TECH SERV PERM CONTR</v>
          </cell>
          <cell r="D1221" t="str">
            <v>JUN04.REPARACION RED CONTRAINCENDIO MANIFOLD</v>
          </cell>
          <cell r="E1221" t="str">
            <v>UTEMPO LTDA</v>
          </cell>
          <cell r="F1221" t="str">
            <v>Real Julio</v>
          </cell>
          <cell r="G1221">
            <v>1225.8399999999999</v>
          </cell>
          <cell r="H1221" t="str">
            <v>B000102160</v>
          </cell>
          <cell r="J1221" t="str">
            <v>BI</v>
          </cell>
        </row>
        <row r="1222">
          <cell r="A1222" t="str">
            <v>HSE CUPIAGUA</v>
          </cell>
          <cell r="B1222" t="str">
            <v>760049</v>
          </cell>
          <cell r="C1222" t="str">
            <v>TECH SERV PERM CONTR</v>
          </cell>
          <cell r="D1222" t="str">
            <v>ALQUILER AMBULANCIA CUS/CUP JUN09-JUL08/04</v>
          </cell>
          <cell r="E1222" t="str">
            <v>CRUZ ROJA COLOMBIANA YOPA</v>
          </cell>
          <cell r="F1222" t="str">
            <v>Real Julio</v>
          </cell>
          <cell r="G1222">
            <v>2014.37</v>
          </cell>
          <cell r="H1222" t="str">
            <v>B000102160</v>
          </cell>
          <cell r="J1222" t="str">
            <v>BI</v>
          </cell>
        </row>
        <row r="1223">
          <cell r="A1223" t="str">
            <v>HSE CUPIAGUA</v>
          </cell>
          <cell r="B1223" t="str">
            <v>760049</v>
          </cell>
          <cell r="C1223" t="str">
            <v>TECH SERV PERM CONTR</v>
          </cell>
          <cell r="D1223" t="str">
            <v>JUN04.SERVICIO INTEGRAL DE PROTECCION DE INCENDIOS</v>
          </cell>
          <cell r="E1223" t="str">
            <v>DESARR INTEG. PROYE. ING. DINPROING</v>
          </cell>
          <cell r="F1223" t="str">
            <v>Real Julio</v>
          </cell>
          <cell r="G1223">
            <v>3354.86</v>
          </cell>
          <cell r="H1223" t="str">
            <v>B000102160</v>
          </cell>
          <cell r="J1223" t="str">
            <v>BI</v>
          </cell>
        </row>
        <row r="1224">
          <cell r="A1224" t="str">
            <v>HSE CUPIAGUA</v>
          </cell>
          <cell r="B1224" t="str">
            <v>760049</v>
          </cell>
          <cell r="C1224" t="str">
            <v>TECH SERV PERM CONTR</v>
          </cell>
          <cell r="D1224" t="str">
            <v>ABR04.SUMINISTRO MATERIALES DE FERRETERIA</v>
          </cell>
          <cell r="E1224" t="str">
            <v>"GARCIA QUIROGA, HUMBERTO"</v>
          </cell>
          <cell r="F1224" t="str">
            <v>Real Julio</v>
          </cell>
          <cell r="G1224">
            <v>951.03</v>
          </cell>
          <cell r="H1224" t="str">
            <v>B000102160</v>
          </cell>
          <cell r="J1224" t="str">
            <v>BI</v>
          </cell>
        </row>
        <row r="1225">
          <cell r="A1225" t="str">
            <v>HSE CUPIAGUA</v>
          </cell>
          <cell r="B1225" t="str">
            <v>760049</v>
          </cell>
          <cell r="C1225" t="str">
            <v>TECH SERV PERM CONTR</v>
          </cell>
          <cell r="D1225" t="str">
            <v>B000102459;INTERFASE INV JUN.16 JUL.28 2004</v>
          </cell>
          <cell r="E1225" t="str">
            <v>INV  MAT/INV RECEP</v>
          </cell>
          <cell r="F1225" t="str">
            <v>Real Julio</v>
          </cell>
          <cell r="G1225">
            <v>11.88</v>
          </cell>
          <cell r="H1225" t="str">
            <v>B000102160</v>
          </cell>
          <cell r="J1225" t="str">
            <v>BI</v>
          </cell>
        </row>
        <row r="1226">
          <cell r="A1226" t="str">
            <v>HSE CUPIAGUA</v>
          </cell>
          <cell r="B1226" t="str">
            <v>760049</v>
          </cell>
          <cell r="C1226" t="str">
            <v>TECH SERV PERM CONTR</v>
          </cell>
          <cell r="D1226" t="str">
            <v>JUN/04 SERV INTEGRAL DE ARCHIVO</v>
          </cell>
          <cell r="E1226" t="str">
            <v>SEGURIDAD TECNICA S.A. SETECSA</v>
          </cell>
          <cell r="F1226" t="str">
            <v>Real Agosto</v>
          </cell>
          <cell r="G1226">
            <v>-181.72</v>
          </cell>
          <cell r="H1226" t="str">
            <v>B000102160</v>
          </cell>
          <cell r="J1226" t="str">
            <v>BI</v>
          </cell>
        </row>
        <row r="1227">
          <cell r="A1227" t="str">
            <v>HSE CUPIAGUA</v>
          </cell>
          <cell r="B1227" t="str">
            <v>760049</v>
          </cell>
          <cell r="C1227" t="str">
            <v>TECH SERV PERM CONTR</v>
          </cell>
          <cell r="D1227" t="str">
            <v>JUL/04 SERV ENFERMERIA EN LOS CPF CUS/CUP</v>
          </cell>
          <cell r="E1227" t="str">
            <v>PROTECT LTDA.</v>
          </cell>
          <cell r="F1227" t="str">
            <v>Real Agosto</v>
          </cell>
          <cell r="G1227">
            <v>-7166.86</v>
          </cell>
          <cell r="H1227" t="str">
            <v>B000102160</v>
          </cell>
          <cell r="J1227" t="str">
            <v>BI</v>
          </cell>
        </row>
        <row r="1228">
          <cell r="A1228" t="str">
            <v>HSE CUPIAGUA</v>
          </cell>
          <cell r="B1228" t="str">
            <v>760049</v>
          </cell>
          <cell r="C1228" t="str">
            <v>TECH SERV PERM CONTR</v>
          </cell>
          <cell r="D1228" t="str">
            <v>JUL/04 SERV ENFERMERIA RIESGO CARDIOVASCULAR</v>
          </cell>
          <cell r="E1228" t="str">
            <v>PROTECT LTDA.</v>
          </cell>
          <cell r="F1228" t="str">
            <v>Real Agosto</v>
          </cell>
          <cell r="G1228">
            <v>-905.11</v>
          </cell>
          <cell r="H1228" t="str">
            <v>B000102160</v>
          </cell>
          <cell r="J1228" t="str">
            <v>BI</v>
          </cell>
        </row>
        <row r="1229">
          <cell r="A1229" t="str">
            <v>HSE CUPIAGUA</v>
          </cell>
          <cell r="B1229" t="str">
            <v>760049</v>
          </cell>
          <cell r="C1229" t="str">
            <v>TECH SERV PERM CONTR</v>
          </cell>
          <cell r="D1229" t="str">
            <v>JUN/04 BUENAS POSTURAS Y CAPACITACION</v>
          </cell>
          <cell r="E1229" t="str">
            <v>PROTECT LTDA.</v>
          </cell>
          <cell r="F1229" t="str">
            <v>Real Agosto</v>
          </cell>
          <cell r="G1229">
            <v>-343.53</v>
          </cell>
          <cell r="H1229" t="str">
            <v>B000102160</v>
          </cell>
          <cell r="J1229" t="str">
            <v>BI</v>
          </cell>
        </row>
        <row r="1230">
          <cell r="A1230" t="str">
            <v>HSE CUPIAGUA</v>
          </cell>
          <cell r="B1230" t="str">
            <v>760049</v>
          </cell>
          <cell r="C1230" t="str">
            <v>TECH SERV PERM CONTR</v>
          </cell>
          <cell r="D1230" t="str">
            <v>ALQUILER AMBULANCIA CUS/CUP JUN09-JUL08/04</v>
          </cell>
          <cell r="E1230" t="str">
            <v>CRUZ ROJA COLOMBIANA YOPA</v>
          </cell>
          <cell r="F1230" t="str">
            <v>Real Agosto</v>
          </cell>
          <cell r="G1230">
            <v>-2014.37</v>
          </cell>
          <cell r="H1230" t="str">
            <v>B000102160</v>
          </cell>
          <cell r="J1230" t="str">
            <v>BI</v>
          </cell>
        </row>
        <row r="1231">
          <cell r="A1231" t="str">
            <v>HSE CUPIAGUA</v>
          </cell>
          <cell r="B1231" t="str">
            <v>760049</v>
          </cell>
          <cell r="C1231" t="str">
            <v>TECH SERV PERM CONTR</v>
          </cell>
          <cell r="D1231" t="str">
            <v>JUN04.SERVICIO INTEGRAL DE PROTECCION DE INCENDIOS</v>
          </cell>
          <cell r="E1231" t="str">
            <v>DESARR INTEG. PROYE. ING. DINPROING</v>
          </cell>
          <cell r="F1231" t="str">
            <v>Real Agosto</v>
          </cell>
          <cell r="G1231">
            <v>-3354.86</v>
          </cell>
          <cell r="H1231" t="str">
            <v>B000102160</v>
          </cell>
          <cell r="J1231" t="str">
            <v>BI</v>
          </cell>
        </row>
        <row r="1232">
          <cell r="A1232" t="str">
            <v>HSE CUPIAGUA</v>
          </cell>
          <cell r="B1232" t="str">
            <v>760049</v>
          </cell>
          <cell r="C1232" t="str">
            <v>TECH SERV PERM CONTR</v>
          </cell>
          <cell r="D1232" t="str">
            <v>JUN04.REPARACION RED CONTRAINCENDIO MANIFOLD</v>
          </cell>
          <cell r="E1232" t="str">
            <v>UTEMPO LTDA</v>
          </cell>
          <cell r="F1232" t="str">
            <v>Real Agosto</v>
          </cell>
          <cell r="G1232">
            <v>-72.72</v>
          </cell>
          <cell r="H1232" t="str">
            <v>B000102160</v>
          </cell>
          <cell r="J1232" t="str">
            <v>BI</v>
          </cell>
        </row>
        <row r="1233">
          <cell r="A1233" t="str">
            <v>HSE CUPIAGUA</v>
          </cell>
          <cell r="B1233" t="str">
            <v>760049</v>
          </cell>
          <cell r="C1233" t="str">
            <v>TECH SERV PERM CONTR</v>
          </cell>
          <cell r="D1233" t="str">
            <v>JUN04.REPARACION RED CONTRAINCENDIO MANIFOLD</v>
          </cell>
          <cell r="E1233" t="str">
            <v>UTEMPO LTDA</v>
          </cell>
          <cell r="F1233" t="str">
            <v>Real Agosto</v>
          </cell>
          <cell r="G1233">
            <v>-1225.8399999999999</v>
          </cell>
          <cell r="H1233" t="str">
            <v>B000102160</v>
          </cell>
          <cell r="J1233" t="str">
            <v>BI</v>
          </cell>
        </row>
        <row r="1234">
          <cell r="A1234" t="str">
            <v>HSE CUPIAGUA</v>
          </cell>
          <cell r="B1234" t="str">
            <v>760049</v>
          </cell>
          <cell r="C1234" t="str">
            <v>TECH SERV PERM CONTR</v>
          </cell>
          <cell r="D1234" t="str">
            <v>JUN/04 REC IVA GRAN CONTRIBUYENTE</v>
          </cell>
          <cell r="E1234" t="str">
            <v>SERVICIOS DE INGENIERIA DE CASANARE</v>
          </cell>
          <cell r="F1234" t="str">
            <v>Real Agosto</v>
          </cell>
          <cell r="G1234">
            <v>-16347.28</v>
          </cell>
          <cell r="H1234" t="str">
            <v>B000102160</v>
          </cell>
          <cell r="J1234" t="str">
            <v>BI</v>
          </cell>
        </row>
        <row r="1235">
          <cell r="A1235" t="str">
            <v>HSE CUPIAGUA</v>
          </cell>
          <cell r="B1235" t="str">
            <v>760049</v>
          </cell>
          <cell r="C1235" t="str">
            <v>TECH SERV PERM CONTR</v>
          </cell>
          <cell r="D1235" t="str">
            <v>JUL/04 RECL GRAN CONTRIBUYENTE</v>
          </cell>
          <cell r="E1235" t="str">
            <v>SERVICIOS DE INGENIERIA DE CASANARE</v>
          </cell>
          <cell r="F1235" t="str">
            <v>Real Agosto</v>
          </cell>
          <cell r="G1235">
            <v>-16384.97</v>
          </cell>
          <cell r="H1235" t="str">
            <v>B000102160</v>
          </cell>
          <cell r="J1235" t="str">
            <v>BI</v>
          </cell>
        </row>
        <row r="1236">
          <cell r="A1236" t="str">
            <v>HSE CUPIAGUA</v>
          </cell>
          <cell r="B1236" t="str">
            <v>760049</v>
          </cell>
          <cell r="C1236" t="str">
            <v>TECH SERV PERM CONTR</v>
          </cell>
          <cell r="D1236">
            <v>0</v>
          </cell>
          <cell r="E1236" t="str">
            <v>PROTECT LTDA.</v>
          </cell>
          <cell r="F1236" t="str">
            <v>Real Agosto</v>
          </cell>
          <cell r="G1236">
            <v>7166.86</v>
          </cell>
          <cell r="H1236" t="str">
            <v>B000102160</v>
          </cell>
          <cell r="J1236" t="str">
            <v>BI</v>
          </cell>
        </row>
        <row r="1237">
          <cell r="A1237" t="str">
            <v>HSE CUPIAGUA</v>
          </cell>
          <cell r="B1237" t="str">
            <v>760049</v>
          </cell>
          <cell r="C1237" t="str">
            <v>TECH SERV PERM CONTR</v>
          </cell>
          <cell r="D1237">
            <v>0</v>
          </cell>
          <cell r="E1237" t="str">
            <v>ILAM LTDA INGENIERIA Y LABORATORIO</v>
          </cell>
          <cell r="F1237" t="str">
            <v>Real Agosto</v>
          </cell>
          <cell r="G1237">
            <v>4391.28</v>
          </cell>
          <cell r="H1237" t="str">
            <v>B000102160</v>
          </cell>
          <cell r="J1237" t="str">
            <v>BI</v>
          </cell>
        </row>
        <row r="1238">
          <cell r="A1238" t="str">
            <v>HSE CUPIAGUA</v>
          </cell>
          <cell r="B1238" t="str">
            <v>760049</v>
          </cell>
          <cell r="C1238" t="str">
            <v>TECH SERV PERM CONTR</v>
          </cell>
          <cell r="D1238" t="str">
            <v>JUL/04 SERVICIO CONTRAINCENDIO</v>
          </cell>
          <cell r="E1238" t="str">
            <v>DESARR INTEG. PROYE. ING. DINPROING</v>
          </cell>
          <cell r="F1238" t="str">
            <v>Real Agosto</v>
          </cell>
          <cell r="G1238">
            <v>3419.44</v>
          </cell>
          <cell r="H1238" t="str">
            <v>B000102160</v>
          </cell>
          <cell r="J1238" t="str">
            <v>BI</v>
          </cell>
        </row>
        <row r="1239">
          <cell r="A1239" t="str">
            <v>HSE CUPIAGUA</v>
          </cell>
          <cell r="B1239" t="str">
            <v>760049</v>
          </cell>
          <cell r="C1239" t="str">
            <v>TECH SERV PERM CONTR</v>
          </cell>
          <cell r="D1239" t="str">
            <v>FEB/04 SERVICIOSPÚBLICOS DE ASEO</v>
          </cell>
          <cell r="E1239" t="str">
            <v>MUNICIPIO DE TAURAMENA</v>
          </cell>
          <cell r="F1239" t="str">
            <v>Real Agosto</v>
          </cell>
          <cell r="G1239">
            <v>324.57</v>
          </cell>
          <cell r="H1239" t="str">
            <v>B000102160</v>
          </cell>
          <cell r="J1239" t="str">
            <v>BI</v>
          </cell>
        </row>
        <row r="1240">
          <cell r="A1240" t="str">
            <v>HSE CUPIAGUA</v>
          </cell>
          <cell r="B1240" t="str">
            <v>760049</v>
          </cell>
          <cell r="C1240" t="str">
            <v>TECH SERV PERM CONTR</v>
          </cell>
          <cell r="D1240" t="str">
            <v>JUL/04 SERVICIO DE ASEO Y MANEJO DE BASURAS</v>
          </cell>
          <cell r="E1240" t="str">
            <v>MUNICIPIO DE TAURAMENA</v>
          </cell>
          <cell r="F1240" t="str">
            <v>Real Agosto</v>
          </cell>
          <cell r="G1240">
            <v>311.13</v>
          </cell>
          <cell r="H1240" t="str">
            <v>B000102160</v>
          </cell>
          <cell r="J1240" t="str">
            <v>BI</v>
          </cell>
        </row>
        <row r="1241">
          <cell r="A1241" t="str">
            <v>HSE CUPIAGUA</v>
          </cell>
          <cell r="B1241" t="str">
            <v>760049</v>
          </cell>
          <cell r="C1241" t="str">
            <v>TECH SERV PERM CONTR</v>
          </cell>
          <cell r="D1241" t="str">
            <v>FEB/04 SERVICIOSPÚBLICOS DE ASEO</v>
          </cell>
          <cell r="E1241" t="str">
            <v>MUNICIPIO DE TAURAMENA</v>
          </cell>
          <cell r="F1241" t="str">
            <v>Real Agosto</v>
          </cell>
          <cell r="G1241">
            <v>415.66</v>
          </cell>
          <cell r="H1241" t="str">
            <v>B000102160</v>
          </cell>
          <cell r="J1241" t="str">
            <v>BI</v>
          </cell>
        </row>
        <row r="1242">
          <cell r="A1242" t="str">
            <v>HSE CUPIAGUA</v>
          </cell>
          <cell r="B1242" t="str">
            <v>760049</v>
          </cell>
          <cell r="C1242" t="str">
            <v>TECH SERV PERM CONTR</v>
          </cell>
          <cell r="D1242" t="str">
            <v>MAY/04 SERVICIO DE ASEO Y MANEJO DE BASURAS</v>
          </cell>
          <cell r="E1242" t="str">
            <v>MUNICIPIO DE TAURAMENA</v>
          </cell>
          <cell r="F1242" t="str">
            <v>Real Agosto</v>
          </cell>
          <cell r="G1242">
            <v>323.43</v>
          </cell>
          <cell r="H1242" t="str">
            <v>B000102160</v>
          </cell>
          <cell r="J1242" t="str">
            <v>BI</v>
          </cell>
        </row>
        <row r="1243">
          <cell r="A1243" t="str">
            <v>HSE CUPIAGUA</v>
          </cell>
          <cell r="B1243" t="str">
            <v>760049</v>
          </cell>
          <cell r="C1243" t="str">
            <v>TECH SERV PERM CONTR</v>
          </cell>
          <cell r="D1243" t="str">
            <v>JUN04.SERVICIO INTEGRAL DE PROTECCION DE INCENDIOS</v>
          </cell>
          <cell r="E1243" t="str">
            <v>DESARR INTEG. PROYE. ING. DINPROING</v>
          </cell>
          <cell r="F1243" t="str">
            <v>Real Agosto</v>
          </cell>
          <cell r="G1243">
            <v>3354.86</v>
          </cell>
          <cell r="H1243" t="str">
            <v>B000102160</v>
          </cell>
          <cell r="J1243" t="str">
            <v>BI</v>
          </cell>
        </row>
        <row r="1244">
          <cell r="A1244" t="str">
            <v>HSE CUPIAGUA</v>
          </cell>
          <cell r="B1244" t="str">
            <v>760049</v>
          </cell>
          <cell r="C1244" t="str">
            <v>TECH SERV PERM CONTR</v>
          </cell>
          <cell r="D1244" t="str">
            <v>JUN04.REPARACION RED CONTRAINCENDIO MANIFOLD</v>
          </cell>
          <cell r="E1244" t="str">
            <v>UTEMPO LTDA</v>
          </cell>
          <cell r="F1244" t="str">
            <v>Real Agosto</v>
          </cell>
          <cell r="G1244">
            <v>72.72</v>
          </cell>
          <cell r="H1244" t="str">
            <v>B000102160</v>
          </cell>
          <cell r="J1244" t="str">
            <v>BI</v>
          </cell>
        </row>
        <row r="1245">
          <cell r="A1245" t="str">
            <v>HSE CUPIAGUA</v>
          </cell>
          <cell r="B1245" t="str">
            <v>760049</v>
          </cell>
          <cell r="C1245" t="str">
            <v>TECH SERV PERM CONTR</v>
          </cell>
          <cell r="D1245" t="str">
            <v>JUN04.REPARACION RED CONTRAINCENDIO MANIFOLD</v>
          </cell>
          <cell r="E1245" t="str">
            <v>UTEMPO LTDA</v>
          </cell>
          <cell r="F1245" t="str">
            <v>Real Agosto</v>
          </cell>
          <cell r="G1245">
            <v>1225.8399999999999</v>
          </cell>
          <cell r="H1245" t="str">
            <v>B000102160</v>
          </cell>
          <cell r="J1245" t="str">
            <v>BI</v>
          </cell>
        </row>
        <row r="1246">
          <cell r="A1246" t="str">
            <v>HSE CUPIAGUA</v>
          </cell>
          <cell r="B1246" t="str">
            <v>760049</v>
          </cell>
          <cell r="C1246" t="str">
            <v>TECH SERV PERM CONTR</v>
          </cell>
          <cell r="D1246" t="str">
            <v>ABR/04 SERVICIOSPÚBLICOS DE ASEO</v>
          </cell>
          <cell r="E1246" t="str">
            <v>MUNICIPIO DE TAURAMENA</v>
          </cell>
          <cell r="F1246" t="str">
            <v>Real Agosto</v>
          </cell>
          <cell r="G1246">
            <v>334.88</v>
          </cell>
          <cell r="H1246" t="str">
            <v>B000102160</v>
          </cell>
          <cell r="J1246" t="str">
            <v>BI</v>
          </cell>
        </row>
        <row r="1247">
          <cell r="A1247" t="str">
            <v>HSE CUPIAGUA</v>
          </cell>
          <cell r="B1247" t="str">
            <v>760049</v>
          </cell>
          <cell r="C1247" t="str">
            <v>TECH SERV PERM CONTR</v>
          </cell>
          <cell r="D1247" t="str">
            <v>JUN/04 BUENAS POSTURAS Y CAPACITACION</v>
          </cell>
          <cell r="E1247" t="str">
            <v>PROTECT LTDA.</v>
          </cell>
          <cell r="F1247" t="str">
            <v>Real Agosto</v>
          </cell>
          <cell r="G1247">
            <v>343.53</v>
          </cell>
          <cell r="H1247" t="str">
            <v>B000102160</v>
          </cell>
          <cell r="J1247" t="str">
            <v>BI</v>
          </cell>
        </row>
        <row r="1248">
          <cell r="A1248" t="str">
            <v>HSE CUPIAGUA</v>
          </cell>
          <cell r="B1248" t="str">
            <v>760049</v>
          </cell>
          <cell r="C1248" t="str">
            <v>TECH SERV PERM CONTR</v>
          </cell>
          <cell r="D1248" t="str">
            <v>JUL/04 SERV ENFERMERIA RIESGO CARDIOVASCULAR</v>
          </cell>
          <cell r="E1248" t="str">
            <v>PROTECT LTDA.</v>
          </cell>
          <cell r="F1248" t="str">
            <v>Real Agosto</v>
          </cell>
          <cell r="G1248">
            <v>905.11</v>
          </cell>
          <cell r="H1248" t="str">
            <v>B000102160</v>
          </cell>
          <cell r="J1248" t="str">
            <v>BI</v>
          </cell>
        </row>
        <row r="1249">
          <cell r="A1249" t="str">
            <v>HSE CUPIAGUA</v>
          </cell>
          <cell r="B1249" t="str">
            <v>760049</v>
          </cell>
          <cell r="C1249" t="str">
            <v>TECH SERV PERM CONTR</v>
          </cell>
          <cell r="D1249" t="str">
            <v>JUN/04 CONTR.DE OBRAS CIVILES MENORES</v>
          </cell>
          <cell r="E1249" t="str">
            <v>UTEMPO LTDA</v>
          </cell>
          <cell r="F1249" t="str">
            <v>Real Agosto</v>
          </cell>
          <cell r="G1249">
            <v>2031.96</v>
          </cell>
          <cell r="H1249" t="str">
            <v>B000102160</v>
          </cell>
          <cell r="J1249" t="str">
            <v>BI</v>
          </cell>
        </row>
        <row r="1250">
          <cell r="A1250" t="str">
            <v>HSE CUPIAGUA</v>
          </cell>
          <cell r="B1250" t="str">
            <v>760049</v>
          </cell>
          <cell r="C1250" t="str">
            <v>TECH SERV PERM CONTR</v>
          </cell>
          <cell r="D1250" t="str">
            <v>JUN/04 CONTR.DE OBRAS CIVILES MENORES</v>
          </cell>
          <cell r="E1250" t="str">
            <v>UTEMPO LTDA</v>
          </cell>
          <cell r="F1250" t="str">
            <v>Real Agosto</v>
          </cell>
          <cell r="G1250">
            <v>120.54</v>
          </cell>
          <cell r="H1250" t="str">
            <v>B000102160</v>
          </cell>
          <cell r="J1250" t="str">
            <v>BI</v>
          </cell>
        </row>
        <row r="1251">
          <cell r="A1251" t="str">
            <v>HSE CUPIAGUA</v>
          </cell>
          <cell r="B1251" t="str">
            <v>760049</v>
          </cell>
          <cell r="C1251" t="str">
            <v>TECH SERV PERM CONTR</v>
          </cell>
          <cell r="D1251" t="str">
            <v>JUN/04 CONTR.DE OBRAS CIVILES MENORES</v>
          </cell>
          <cell r="E1251" t="str">
            <v>UTEMPO LTDA</v>
          </cell>
          <cell r="F1251" t="str">
            <v>Real Agosto</v>
          </cell>
          <cell r="G1251">
            <v>98</v>
          </cell>
          <cell r="H1251" t="str">
            <v>B000102160</v>
          </cell>
          <cell r="J1251" t="str">
            <v>BI</v>
          </cell>
        </row>
        <row r="1252">
          <cell r="A1252" t="str">
            <v>HSE CUPIAGUA</v>
          </cell>
          <cell r="B1252" t="str">
            <v>760049</v>
          </cell>
          <cell r="C1252" t="str">
            <v>TECH SERV PERM CONTR</v>
          </cell>
          <cell r="D1252" t="str">
            <v>JUN/04 CONTR.DE OBRAS CIVILES MENORES</v>
          </cell>
          <cell r="E1252" t="str">
            <v>UTEMPO LTDA</v>
          </cell>
          <cell r="F1252" t="str">
            <v>Real Agosto</v>
          </cell>
          <cell r="G1252">
            <v>5.82</v>
          </cell>
          <cell r="H1252" t="str">
            <v>B000102160</v>
          </cell>
          <cell r="J1252" t="str">
            <v>BI</v>
          </cell>
        </row>
        <row r="1253">
          <cell r="A1253" t="str">
            <v>HSE CUPIAGUA</v>
          </cell>
          <cell r="B1253" t="str">
            <v>760049</v>
          </cell>
          <cell r="C1253" t="str">
            <v>TECH SERV PERM CONTR</v>
          </cell>
          <cell r="D1253" t="str">
            <v>JUN/04 CONTR.DE OBRAS CIVILES MENORES</v>
          </cell>
          <cell r="E1253" t="str">
            <v>UTEMPO LTDA</v>
          </cell>
          <cell r="F1253" t="str">
            <v>Real Agosto</v>
          </cell>
          <cell r="G1253">
            <v>108.07</v>
          </cell>
          <cell r="H1253" t="str">
            <v>B000102160</v>
          </cell>
          <cell r="J1253" t="str">
            <v>BI</v>
          </cell>
        </row>
        <row r="1254">
          <cell r="A1254" t="str">
            <v>HSE CUPIAGUA</v>
          </cell>
          <cell r="B1254" t="str">
            <v>760049</v>
          </cell>
          <cell r="C1254" t="str">
            <v>TECH SERV PERM CONTR</v>
          </cell>
          <cell r="D1254" t="str">
            <v>JUN/04 CONTR.DE OBRAS CIVILES MENORES</v>
          </cell>
          <cell r="E1254" t="str">
            <v>UTEMPO LTDA</v>
          </cell>
          <cell r="F1254" t="str">
            <v>Real Agosto</v>
          </cell>
          <cell r="G1254">
            <v>6.41</v>
          </cell>
          <cell r="H1254" t="str">
            <v>B000102160</v>
          </cell>
          <cell r="J1254" t="str">
            <v>BI</v>
          </cell>
        </row>
        <row r="1255">
          <cell r="A1255" t="str">
            <v>HSE CUPIAGUA</v>
          </cell>
          <cell r="B1255" t="str">
            <v>760049</v>
          </cell>
          <cell r="C1255" t="str">
            <v>TECH SERV PERM CONTR</v>
          </cell>
          <cell r="D1255" t="str">
            <v>JUN/04 SERV OPERACION Y MANTE. EQUIPOS  DE CONT. A</v>
          </cell>
          <cell r="E1255" t="str">
            <v>SERVICIOS DE INGENIERIA DE CASANARE</v>
          </cell>
          <cell r="F1255" t="str">
            <v>Real Agosto</v>
          </cell>
          <cell r="G1255">
            <v>7756.37</v>
          </cell>
          <cell r="H1255" t="str">
            <v>B000102160</v>
          </cell>
          <cell r="J1255" t="str">
            <v>BI</v>
          </cell>
        </row>
        <row r="1256">
          <cell r="A1256" t="str">
            <v>HSE CUPIAGUA</v>
          </cell>
          <cell r="B1256" t="str">
            <v>760049</v>
          </cell>
          <cell r="C1256" t="str">
            <v>TECH SERV PERM CONTR</v>
          </cell>
          <cell r="D1256" t="str">
            <v>JUL/04 SERV OPERACION Y MANTE. EQUIPOS  DE CONT. A</v>
          </cell>
          <cell r="E1256" t="str">
            <v>SERVICIOS DE INGENIERIA DE CASANARE</v>
          </cell>
          <cell r="F1256" t="str">
            <v>Real Agosto</v>
          </cell>
          <cell r="G1256">
            <v>7774.25</v>
          </cell>
          <cell r="H1256" t="str">
            <v>B000102160</v>
          </cell>
          <cell r="J1256" t="str">
            <v>BI</v>
          </cell>
        </row>
        <row r="1257">
          <cell r="A1257" t="str">
            <v>HSE CUPIAGUA</v>
          </cell>
          <cell r="B1257" t="str">
            <v>760049</v>
          </cell>
          <cell r="C1257" t="str">
            <v>TECH SERV PERM CONTR</v>
          </cell>
          <cell r="D1257" t="str">
            <v>JUN/04 REC IVA GRAN CONTRIBUYENTE</v>
          </cell>
          <cell r="E1257" t="str">
            <v>SERVICIOS DE INGENIERIA DE CASANARE</v>
          </cell>
          <cell r="F1257" t="str">
            <v>Real Agosto</v>
          </cell>
          <cell r="G1257">
            <v>16347.28</v>
          </cell>
          <cell r="H1257" t="str">
            <v>B000102160</v>
          </cell>
          <cell r="J1257" t="str">
            <v>BI</v>
          </cell>
        </row>
        <row r="1258">
          <cell r="A1258" t="str">
            <v>HSE CUPIAGUA</v>
          </cell>
          <cell r="B1258" t="str">
            <v>760049</v>
          </cell>
          <cell r="C1258" t="str">
            <v>TECH SERV PERM CONTR</v>
          </cell>
          <cell r="D1258" t="str">
            <v>JUL/04 RECL GRAN CONTRIBUYENTE</v>
          </cell>
          <cell r="E1258" t="str">
            <v>SERVICIOS DE INGENIERIA DE CASANARE</v>
          </cell>
          <cell r="F1258" t="str">
            <v>Real Agosto</v>
          </cell>
          <cell r="G1258">
            <v>16384.97</v>
          </cell>
          <cell r="H1258" t="str">
            <v>B000102160</v>
          </cell>
          <cell r="J1258" t="str">
            <v>BI</v>
          </cell>
        </row>
        <row r="1259">
          <cell r="A1259" t="str">
            <v>HSE CUPIAGUA</v>
          </cell>
          <cell r="B1259" t="str">
            <v>760049</v>
          </cell>
          <cell r="C1259" t="str">
            <v>TECH SERV PERM CONTR</v>
          </cell>
          <cell r="D1259">
            <v>0</v>
          </cell>
          <cell r="E1259" t="str">
            <v>SEGURIDAD TECNICA S.A. SETECSA</v>
          </cell>
          <cell r="F1259" t="str">
            <v>Real Agosto</v>
          </cell>
          <cell r="G1259">
            <v>181.73</v>
          </cell>
          <cell r="H1259" t="str">
            <v>B000102160</v>
          </cell>
          <cell r="J1259" t="str">
            <v>BI</v>
          </cell>
        </row>
        <row r="1260">
          <cell r="A1260" t="str">
            <v>HSE CUPIAGUA</v>
          </cell>
          <cell r="B1260" t="str">
            <v>760049</v>
          </cell>
          <cell r="C1260" t="str">
            <v>TECH SERV PERM CONTR</v>
          </cell>
          <cell r="D1260" t="str">
            <v>JUNIO/04 MANEJO Y DISPOSICION FINAL DE BASURAS</v>
          </cell>
          <cell r="E1260" t="str">
            <v>MUNICIPIO DE TAURAMENA</v>
          </cell>
          <cell r="F1260" t="str">
            <v>Real Agosto</v>
          </cell>
          <cell r="G1260">
            <v>196.78</v>
          </cell>
          <cell r="H1260" t="str">
            <v>B000102160</v>
          </cell>
          <cell r="J1260" t="str">
            <v>BI</v>
          </cell>
        </row>
        <row r="1261">
          <cell r="A1261" t="str">
            <v>HSE CUPIAGUA</v>
          </cell>
          <cell r="B1261" t="str">
            <v>760049</v>
          </cell>
          <cell r="C1261" t="str">
            <v>TECH SERV PERM CONTR</v>
          </cell>
          <cell r="D1261" t="str">
            <v>91815 367</v>
          </cell>
          <cell r="E1261" t="str">
            <v>SALDO MIGRADO A SAP</v>
          </cell>
          <cell r="F1261" t="str">
            <v>Acumulado a Junio</v>
          </cell>
          <cell r="G1261">
            <v>58973.79</v>
          </cell>
          <cell r="H1261" t="str">
            <v>B000102160</v>
          </cell>
          <cell r="J1261" t="str">
            <v>NB</v>
          </cell>
        </row>
        <row r="1262">
          <cell r="A1262" t="str">
            <v>HSE CUPIAGUA</v>
          </cell>
          <cell r="B1262" t="str">
            <v>760049</v>
          </cell>
          <cell r="C1262" t="str">
            <v>TECH SERV PERM CONTR</v>
          </cell>
          <cell r="D1262" t="str">
            <v>91816 367</v>
          </cell>
          <cell r="E1262" t="str">
            <v>SALDO MIGRADO A SAP</v>
          </cell>
          <cell r="F1262" t="str">
            <v>Acumulado a Junio</v>
          </cell>
          <cell r="G1262">
            <v>112519.6</v>
          </cell>
          <cell r="H1262" t="str">
            <v>B000102160</v>
          </cell>
          <cell r="J1262" t="str">
            <v>NB</v>
          </cell>
        </row>
        <row r="1263">
          <cell r="A1263" t="str">
            <v>HSE CUPIAGUA</v>
          </cell>
          <cell r="B1263" t="str">
            <v>760049</v>
          </cell>
          <cell r="C1263" t="str">
            <v>TECH SERV PERM CONTR</v>
          </cell>
          <cell r="D1263" t="str">
            <v>91814 367</v>
          </cell>
          <cell r="E1263" t="str">
            <v>SALDO MIGRADO A SAP</v>
          </cell>
          <cell r="F1263" t="str">
            <v>Acumulado a Junio</v>
          </cell>
          <cell r="G1263">
            <v>24228.19</v>
          </cell>
          <cell r="H1263" t="str">
            <v>B000102160</v>
          </cell>
          <cell r="J1263" t="str">
            <v>NB</v>
          </cell>
        </row>
        <row r="1264">
          <cell r="A1264" t="str">
            <v>HSE CUPIAGUA</v>
          </cell>
          <cell r="B1264" t="str">
            <v>760049</v>
          </cell>
          <cell r="C1264" t="str">
            <v>TECH SERV PERM CONTR</v>
          </cell>
          <cell r="D1264" t="str">
            <v>91816 367</v>
          </cell>
          <cell r="E1264" t="str">
            <v>OIL PROCESS RECOV</v>
          </cell>
          <cell r="F1264" t="str">
            <v>Acumulado a Junio</v>
          </cell>
          <cell r="G1264">
            <v>85</v>
          </cell>
          <cell r="H1264" t="str">
            <v>B000102160</v>
          </cell>
          <cell r="J1264" t="str">
            <v>NB</v>
          </cell>
        </row>
        <row r="1265">
          <cell r="A1265" t="str">
            <v>HSE CUPIAGUA</v>
          </cell>
          <cell r="B1265" t="str">
            <v>760049</v>
          </cell>
          <cell r="C1265" t="str">
            <v>TECH SERV PERM CONTR</v>
          </cell>
          <cell r="D1265" t="str">
            <v>91814 367</v>
          </cell>
          <cell r="E1265" t="str">
            <v>OIL PROCESS RECOV</v>
          </cell>
          <cell r="F1265" t="str">
            <v>Acumulado a Junio</v>
          </cell>
          <cell r="G1265">
            <v>780</v>
          </cell>
          <cell r="H1265" t="str">
            <v>B000102160</v>
          </cell>
          <cell r="J1265" t="str">
            <v>NB</v>
          </cell>
        </row>
        <row r="1266">
          <cell r="A1266" t="str">
            <v>HSE CUPIAGUA</v>
          </cell>
          <cell r="B1266" t="str">
            <v>760049</v>
          </cell>
          <cell r="C1266" t="str">
            <v>TECH SERV PERM CONTR</v>
          </cell>
          <cell r="F1266" t="str">
            <v>WIP Agosto</v>
          </cell>
          <cell r="G1266">
            <v>0</v>
          </cell>
          <cell r="H1266" t="str">
            <v>B000102160</v>
          </cell>
        </row>
        <row r="1267">
          <cell r="A1267" t="str">
            <v>HSE CUSIANA</v>
          </cell>
          <cell r="B1267" t="str">
            <v>701045</v>
          </cell>
          <cell r="C1267" t="str">
            <v>MEDICAL INSURANCE</v>
          </cell>
          <cell r="D1267" t="str">
            <v>JUN/04 REEM GASTOS MEDICOS EMPLEADOS BPX</v>
          </cell>
          <cell r="E1267" t="str">
            <v>DELIMA MERCER CONSULTORIA DE RECURS</v>
          </cell>
          <cell r="F1267" t="str">
            <v>Real Julio</v>
          </cell>
          <cell r="G1267">
            <v>-7131.19</v>
          </cell>
          <cell r="H1267" t="str">
            <v>B000102152</v>
          </cell>
          <cell r="J1267" t="str">
            <v>BI</v>
          </cell>
        </row>
        <row r="1268">
          <cell r="A1268" t="str">
            <v>HSE CUSIANA</v>
          </cell>
          <cell r="B1268" t="str">
            <v>701045</v>
          </cell>
          <cell r="C1268" t="str">
            <v>MEDICAL INSURANCE</v>
          </cell>
          <cell r="D1268" t="str">
            <v>JUN/04 REEM GASTOS MEDICOS EMPLEADOS BPX</v>
          </cell>
          <cell r="E1268" t="str">
            <v>DELIMA MERCER CONSULTORIA DE RECURS</v>
          </cell>
          <cell r="F1268" t="str">
            <v>Real Julio</v>
          </cell>
          <cell r="G1268">
            <v>7131.19</v>
          </cell>
          <cell r="H1268" t="str">
            <v>B000102152</v>
          </cell>
          <cell r="J1268" t="str">
            <v>BI</v>
          </cell>
        </row>
        <row r="1269">
          <cell r="A1269" t="str">
            <v>HSE CUSIANA</v>
          </cell>
          <cell r="B1269" t="str">
            <v>701045</v>
          </cell>
          <cell r="C1269" t="str">
            <v>MEDICAL INSURANCE</v>
          </cell>
          <cell r="D1269" t="str">
            <v>JUL17/04 REEM GTOS MEDICOS EMPLEADOS YOPAL</v>
          </cell>
          <cell r="E1269" t="str">
            <v>DELIMA MERCER CONSULTORIA DE RECURS</v>
          </cell>
          <cell r="F1269" t="str">
            <v>Real Julio</v>
          </cell>
          <cell r="G1269">
            <v>7131.19</v>
          </cell>
          <cell r="H1269" t="str">
            <v>B000102152</v>
          </cell>
          <cell r="J1269" t="str">
            <v>BI</v>
          </cell>
        </row>
        <row r="1270">
          <cell r="A1270" t="str">
            <v>HSE CUSIANA</v>
          </cell>
          <cell r="B1270" t="str">
            <v>701045</v>
          </cell>
          <cell r="C1270" t="str">
            <v>MEDICAL INSURANCE</v>
          </cell>
          <cell r="D1270" t="str">
            <v>JUL 6-16/04 REEMBOLSO PLAN MEDICO</v>
          </cell>
          <cell r="E1270" t="str">
            <v>DELIMA MERCER CONSULTORIA DE RECURS</v>
          </cell>
          <cell r="F1270" t="str">
            <v>Real Julio</v>
          </cell>
          <cell r="G1270">
            <v>7288.32</v>
          </cell>
          <cell r="H1270" t="str">
            <v>B000102152</v>
          </cell>
          <cell r="J1270" t="str">
            <v>BI</v>
          </cell>
        </row>
        <row r="1271">
          <cell r="A1271" t="str">
            <v>HSE CUSIANA</v>
          </cell>
          <cell r="B1271" t="str">
            <v>701045</v>
          </cell>
          <cell r="C1271" t="str">
            <v>MEDICAL INSURANCE</v>
          </cell>
          <cell r="D1271" t="str">
            <v>JUL1/04 REEM GTOS MEDICOS EMPLEADOS BPX</v>
          </cell>
          <cell r="E1271" t="str">
            <v>DELIMA MERCER CONSULTORIA DE RECURS</v>
          </cell>
          <cell r="F1271" t="str">
            <v>Real Julio</v>
          </cell>
          <cell r="G1271">
            <v>11946.07</v>
          </cell>
          <cell r="H1271" t="str">
            <v>B000102152</v>
          </cell>
          <cell r="J1271" t="str">
            <v>BI</v>
          </cell>
        </row>
        <row r="1272">
          <cell r="A1272" t="str">
            <v>HSE CUSIANA</v>
          </cell>
          <cell r="B1272" t="str">
            <v>701045</v>
          </cell>
          <cell r="C1272" t="str">
            <v>MEDICAL INSURANCE</v>
          </cell>
          <cell r="D1272" t="str">
            <v>JUL 19-30/04 REEMBOLSO PLAN MEDICO</v>
          </cell>
          <cell r="E1272" t="str">
            <v>DELIMA MERCER CONSULTORIA DE RECURS</v>
          </cell>
          <cell r="F1272" t="str">
            <v>Real Agosto</v>
          </cell>
          <cell r="G1272">
            <v>12186.05</v>
          </cell>
          <cell r="H1272" t="str">
            <v>B000102152</v>
          </cell>
          <cell r="J1272" t="str">
            <v>BI</v>
          </cell>
        </row>
        <row r="1273">
          <cell r="A1273" t="str">
            <v>HSE CUSIANA</v>
          </cell>
          <cell r="B1273" t="str">
            <v>701045</v>
          </cell>
          <cell r="C1273" t="str">
            <v>MEDICAL INSURANCE</v>
          </cell>
          <cell r="D1273" t="str">
            <v>AGOS 3-13/04 REEMBOLSO PLAN MEDICO</v>
          </cell>
          <cell r="E1273" t="str">
            <v>DELIMA MERCER CONSULTORIA DE RECURS</v>
          </cell>
          <cell r="F1273" t="str">
            <v>Real Agosto</v>
          </cell>
          <cell r="G1273">
            <v>9593.26</v>
          </cell>
          <cell r="H1273" t="str">
            <v>B000102152</v>
          </cell>
          <cell r="J1273" t="str">
            <v>BI</v>
          </cell>
        </row>
        <row r="1274">
          <cell r="A1274" t="str">
            <v>HSE CUSIANA</v>
          </cell>
          <cell r="B1274" t="str">
            <v>701045</v>
          </cell>
          <cell r="C1274" t="str">
            <v>MEDICAL INSURANCE</v>
          </cell>
          <cell r="D1274" t="str">
            <v>91802 122</v>
          </cell>
          <cell r="E1274" t="str">
            <v>SALDO MIGRADO A SAP</v>
          </cell>
          <cell r="F1274" t="str">
            <v>Acumulado a Junio</v>
          </cell>
          <cell r="G1274">
            <v>90126.78</v>
          </cell>
          <cell r="H1274" t="str">
            <v>B000102152</v>
          </cell>
          <cell r="J1274" t="str">
            <v>NB</v>
          </cell>
        </row>
        <row r="1275">
          <cell r="A1275" t="str">
            <v>HSE CUSIANA</v>
          </cell>
          <cell r="B1275" t="str">
            <v>704050</v>
          </cell>
          <cell r="C1275" t="str">
            <v>SEMINAR-TRAINING FEE</v>
          </cell>
          <cell r="D1275" t="str">
            <v>JUN04.SERVICIOS DE CATERING BASES PERMANENTES</v>
          </cell>
          <cell r="E1275" t="str">
            <v>CATERING DE COLOMBIA S.A</v>
          </cell>
          <cell r="F1275" t="str">
            <v>Real Julio</v>
          </cell>
          <cell r="G1275">
            <v>120.06</v>
          </cell>
          <cell r="H1275" t="str">
            <v>B000102152</v>
          </cell>
          <cell r="J1275" t="str">
            <v>BI</v>
          </cell>
        </row>
        <row r="1276">
          <cell r="A1276" t="str">
            <v>HSE CUSIANA</v>
          </cell>
          <cell r="B1276" t="str">
            <v>704050</v>
          </cell>
          <cell r="C1276" t="str">
            <v>SEMINAR-TRAINING FEE</v>
          </cell>
          <cell r="D1276" t="str">
            <v>JUN04.SERVICIOS DE CATERING BASES PERMANENTES</v>
          </cell>
          <cell r="E1276" t="str">
            <v>CATERING DE COLOMBIA S.A</v>
          </cell>
          <cell r="F1276" t="str">
            <v>Real Agosto</v>
          </cell>
          <cell r="G1276">
            <v>-120.06</v>
          </cell>
          <cell r="H1276" t="str">
            <v>B000102152</v>
          </cell>
          <cell r="J1276" t="str">
            <v>BI</v>
          </cell>
        </row>
        <row r="1277">
          <cell r="A1277" t="str">
            <v>HSE CUSIANA</v>
          </cell>
          <cell r="B1277" t="str">
            <v>704050</v>
          </cell>
          <cell r="C1277" t="str">
            <v>SEMINAR-TRAINING FEE</v>
          </cell>
          <cell r="D1277">
            <v>0</v>
          </cell>
          <cell r="E1277" t="str">
            <v>GR/IR-THIRD PARTY</v>
          </cell>
          <cell r="F1277" t="str">
            <v>Real Agosto</v>
          </cell>
          <cell r="G1277">
            <v>123.03</v>
          </cell>
          <cell r="H1277" t="str">
            <v>B000102152</v>
          </cell>
          <cell r="J1277" t="str">
            <v>BI</v>
          </cell>
        </row>
        <row r="1278">
          <cell r="A1278" t="str">
            <v>HSE CUSIANA</v>
          </cell>
          <cell r="B1278" t="str">
            <v>704050</v>
          </cell>
          <cell r="C1278" t="str">
            <v>SEMINAR-TRAINING FEE</v>
          </cell>
          <cell r="D1278">
            <v>0</v>
          </cell>
          <cell r="E1278" t="str">
            <v>GR/IR-THIRD PARTY</v>
          </cell>
          <cell r="F1278" t="str">
            <v>Real Agosto</v>
          </cell>
          <cell r="G1278">
            <v>147.91</v>
          </cell>
          <cell r="H1278" t="str">
            <v>B000102152</v>
          </cell>
          <cell r="J1278" t="str">
            <v>BI</v>
          </cell>
        </row>
        <row r="1279">
          <cell r="A1279" t="str">
            <v>HSE CUSIANA</v>
          </cell>
          <cell r="B1279" t="str">
            <v>704050</v>
          </cell>
          <cell r="C1279" t="str">
            <v>SEMINAR-TRAINING FEE</v>
          </cell>
          <cell r="D1279" t="str">
            <v>91802 222</v>
          </cell>
          <cell r="E1279" t="str">
            <v>SALDO MIGRADO A SAP</v>
          </cell>
          <cell r="F1279" t="str">
            <v>Acumulado a Junio</v>
          </cell>
          <cell r="G1279">
            <v>463.22</v>
          </cell>
          <cell r="H1279" t="str">
            <v>B000102152</v>
          </cell>
          <cell r="J1279" t="str">
            <v>NB</v>
          </cell>
        </row>
        <row r="1280">
          <cell r="A1280" t="str">
            <v>HSE CUSIANA</v>
          </cell>
          <cell r="B1280" t="str">
            <v>712000</v>
          </cell>
          <cell r="C1280" t="str">
            <v>TEMPORARY HELP</v>
          </cell>
          <cell r="D1280" t="str">
            <v>91803 190</v>
          </cell>
          <cell r="E1280" t="str">
            <v>SALDO MIGRADO A SAP</v>
          </cell>
          <cell r="F1280" t="str">
            <v>Acumulado a Junio</v>
          </cell>
          <cell r="G1280">
            <v>3430.73</v>
          </cell>
          <cell r="H1280" t="str">
            <v>B000102152</v>
          </cell>
          <cell r="J1280" t="str">
            <v>NB</v>
          </cell>
        </row>
        <row r="1281">
          <cell r="A1281" t="str">
            <v>HSE CUSIANA</v>
          </cell>
          <cell r="B1281" t="str">
            <v>712025</v>
          </cell>
          <cell r="C1281" t="str">
            <v>OTHER SPECIALIZED SV</v>
          </cell>
          <cell r="D1281" t="str">
            <v>JUN/04;PUBLICACION RESOL#200.15-04-0089; BA</v>
          </cell>
          <cell r="E1281" t="str">
            <v>EDITORIAL EL GLOBO S.A.</v>
          </cell>
          <cell r="F1281" t="str">
            <v>Real Julio</v>
          </cell>
          <cell r="G1281">
            <v>33.81</v>
          </cell>
          <cell r="H1281" t="str">
            <v>B000102152</v>
          </cell>
          <cell r="J1281" t="str">
            <v>BI</v>
          </cell>
        </row>
        <row r="1282">
          <cell r="A1282" t="str">
            <v>HSE CUSIANA</v>
          </cell>
          <cell r="B1282" t="str">
            <v>712025</v>
          </cell>
          <cell r="C1282" t="str">
            <v>OTHER SPECIALIZED SV</v>
          </cell>
          <cell r="D1282" t="str">
            <v>JUN/04;PUBLICACION RESOL#200.15-04-0091;CUS Q</v>
          </cell>
          <cell r="E1282" t="str">
            <v>EDITORIAL LA UNIDAD S.A.</v>
          </cell>
          <cell r="F1282" t="str">
            <v>Real Julio</v>
          </cell>
          <cell r="G1282">
            <v>92.5</v>
          </cell>
          <cell r="H1282" t="str">
            <v>B000102152</v>
          </cell>
          <cell r="J1282" t="str">
            <v>BI</v>
          </cell>
        </row>
        <row r="1283">
          <cell r="A1283" t="str">
            <v>HSE CUSIANA</v>
          </cell>
          <cell r="B1283" t="str">
            <v>712025</v>
          </cell>
          <cell r="C1283" t="str">
            <v>OTHER SPECIALIZED SV</v>
          </cell>
          <cell r="D1283" t="str">
            <v>MAR/04 TRANS. TERESTRE DE PUESTO Y AERO AL CASANAR</v>
          </cell>
          <cell r="E1283" t="str">
            <v>CONSORCIO MOS</v>
          </cell>
          <cell r="F1283" t="str">
            <v>Real Julio</v>
          </cell>
          <cell r="G1283">
            <v>48.62</v>
          </cell>
          <cell r="H1283" t="str">
            <v>B000102152</v>
          </cell>
          <cell r="J1283" t="str">
            <v>BI</v>
          </cell>
        </row>
        <row r="1284">
          <cell r="A1284" t="str">
            <v>HSE CUSIANA</v>
          </cell>
          <cell r="B1284" t="str">
            <v>712025</v>
          </cell>
          <cell r="C1284" t="str">
            <v>OTHER SPECIALIZED SV</v>
          </cell>
          <cell r="D1284" t="str">
            <v>INTERVENT.AMBIENTAL</v>
          </cell>
          <cell r="E1284" t="str">
            <v>UNION TEMPORAL DUARTE VALDERRAMA</v>
          </cell>
          <cell r="F1284" t="str">
            <v>Real Julio</v>
          </cell>
          <cell r="G1284">
            <v>1185.44</v>
          </cell>
          <cell r="H1284" t="str">
            <v>B000102152</v>
          </cell>
          <cell r="J1284" t="str">
            <v>BI</v>
          </cell>
        </row>
        <row r="1285">
          <cell r="A1285" t="str">
            <v>HSE CUSIANA</v>
          </cell>
          <cell r="B1285" t="str">
            <v>712025</v>
          </cell>
          <cell r="C1285" t="str">
            <v>OTHER SPECIALIZED SV</v>
          </cell>
          <cell r="D1285" t="str">
            <v>JUNIO/04 TRADUCCIONES SIMULTANEAS BOGOTA Y CAMPO</v>
          </cell>
          <cell r="E1285" t="str">
            <v>TRADUCIENDO LTDA</v>
          </cell>
          <cell r="F1285" t="str">
            <v>Real Agosto</v>
          </cell>
          <cell r="G1285">
            <v>215.03</v>
          </cell>
          <cell r="H1285" t="str">
            <v>B000102152</v>
          </cell>
          <cell r="J1285" t="str">
            <v>BI</v>
          </cell>
        </row>
        <row r="1286">
          <cell r="A1286" t="str">
            <v>HSE CUSIANA</v>
          </cell>
          <cell r="B1286" t="str">
            <v>712025</v>
          </cell>
          <cell r="C1286" t="str">
            <v>OTHER SPECIALIZED SV</v>
          </cell>
          <cell r="D1286" t="str">
            <v>91816 366</v>
          </cell>
          <cell r="E1286" t="str">
            <v>SALDO MIGRADO A SAP</v>
          </cell>
          <cell r="F1286" t="str">
            <v>Acumulado a Junio</v>
          </cell>
          <cell r="G1286">
            <v>40468.75</v>
          </cell>
          <cell r="H1286" t="str">
            <v>B000102152</v>
          </cell>
          <cell r="J1286" t="str">
            <v>NB</v>
          </cell>
        </row>
        <row r="1287">
          <cell r="A1287" t="str">
            <v>HSE CUSIANA</v>
          </cell>
          <cell r="B1287" t="str">
            <v>712025</v>
          </cell>
          <cell r="C1287" t="str">
            <v>OTHER SPECIALIZED SV</v>
          </cell>
          <cell r="D1287" t="str">
            <v>91814 366</v>
          </cell>
          <cell r="E1287" t="str">
            <v>SALDO MIGRADO A SAP</v>
          </cell>
          <cell r="F1287" t="str">
            <v>Acumulado a Junio</v>
          </cell>
          <cell r="G1287">
            <v>889.82</v>
          </cell>
          <cell r="H1287" t="str">
            <v>B000102152</v>
          </cell>
          <cell r="J1287" t="str">
            <v>NB</v>
          </cell>
        </row>
        <row r="1288">
          <cell r="A1288" t="str">
            <v>HSE CUSIANA</v>
          </cell>
          <cell r="B1288" t="str">
            <v>712070</v>
          </cell>
          <cell r="C1288" t="str">
            <v>SAFETY EQUIP EXPENSE</v>
          </cell>
          <cell r="D1288" t="str">
            <v>AGOSTO 11/04 CAJA MENOR CPF-CUSIANA</v>
          </cell>
          <cell r="E1288" t="str">
            <v>"ARIAS ROA, LUDY PATRICIA"</v>
          </cell>
          <cell r="F1288" t="str">
            <v>Real Agosto</v>
          </cell>
          <cell r="G1288">
            <v>36.6</v>
          </cell>
          <cell r="H1288" t="str">
            <v>B000102152</v>
          </cell>
          <cell r="J1288" t="str">
            <v>BI</v>
          </cell>
        </row>
        <row r="1289">
          <cell r="A1289" t="str">
            <v>HSE CUSIANA</v>
          </cell>
          <cell r="B1289" t="str">
            <v>712070</v>
          </cell>
          <cell r="C1289" t="str">
            <v>SAFETY EQUIP EXPENSE</v>
          </cell>
          <cell r="D1289" t="str">
            <v>ABRIL/04 80 CANECAS CONCENTRADO AFFF-55 GLS ESPUMA</v>
          </cell>
          <cell r="E1289" t="str">
            <v>PROVEER SURAMERICANA LTDA.</v>
          </cell>
          <cell r="F1289" t="str">
            <v>Real Agosto</v>
          </cell>
          <cell r="G1289">
            <v>5787.63</v>
          </cell>
          <cell r="H1289" t="str">
            <v>B000102152</v>
          </cell>
          <cell r="J1289" t="str">
            <v>BI</v>
          </cell>
        </row>
        <row r="1290">
          <cell r="A1290" t="str">
            <v>HSE CUSIANA</v>
          </cell>
          <cell r="B1290" t="str">
            <v>712070</v>
          </cell>
          <cell r="C1290" t="str">
            <v>SAFETY EQUIP EXPENSE</v>
          </cell>
          <cell r="D1290">
            <v>0</v>
          </cell>
          <cell r="E1290" t="str">
            <v>GR/IR-THIRD PARTY</v>
          </cell>
          <cell r="F1290" t="str">
            <v>Real Agosto</v>
          </cell>
          <cell r="G1290">
            <v>204.3</v>
          </cell>
          <cell r="H1290" t="str">
            <v>B000102152</v>
          </cell>
          <cell r="J1290" t="str">
            <v>BI</v>
          </cell>
        </row>
        <row r="1291">
          <cell r="A1291" t="str">
            <v>HSE CUSIANA</v>
          </cell>
          <cell r="B1291" t="str">
            <v>712070</v>
          </cell>
          <cell r="C1291" t="str">
            <v>SAFETY EQUIP EXPENSE</v>
          </cell>
          <cell r="D1291">
            <v>0</v>
          </cell>
          <cell r="E1291" t="str">
            <v>GR/IR-THIRD PARTY</v>
          </cell>
          <cell r="F1291" t="str">
            <v>Real Agosto</v>
          </cell>
          <cell r="G1291">
            <v>866.4</v>
          </cell>
          <cell r="H1291" t="str">
            <v>B000102152</v>
          </cell>
          <cell r="J1291" t="str">
            <v>BI</v>
          </cell>
        </row>
        <row r="1292">
          <cell r="A1292" t="str">
            <v>HSE CUSIANA</v>
          </cell>
          <cell r="B1292" t="str">
            <v>712070</v>
          </cell>
          <cell r="C1292" t="str">
            <v>SAFETY EQUIP EXPENSE</v>
          </cell>
          <cell r="D1292">
            <v>0</v>
          </cell>
          <cell r="E1292" t="str">
            <v>GR/IR-THIRD PARTY</v>
          </cell>
          <cell r="F1292" t="str">
            <v>Real Agosto</v>
          </cell>
          <cell r="G1292">
            <v>12.45</v>
          </cell>
          <cell r="H1292" t="str">
            <v>B000102152</v>
          </cell>
          <cell r="J1292" t="str">
            <v>BI</v>
          </cell>
        </row>
        <row r="1293">
          <cell r="A1293" t="str">
            <v>HSE CUSIANA</v>
          </cell>
          <cell r="B1293" t="str">
            <v>712070</v>
          </cell>
          <cell r="C1293" t="str">
            <v>SAFETY EQUIP EXPENSE</v>
          </cell>
          <cell r="D1293">
            <v>0</v>
          </cell>
          <cell r="E1293" t="str">
            <v>GR/IR-THIRD PARTY</v>
          </cell>
          <cell r="F1293" t="str">
            <v>Real Agosto</v>
          </cell>
          <cell r="G1293">
            <v>40.200000000000003</v>
          </cell>
          <cell r="H1293" t="str">
            <v>B000102152</v>
          </cell>
          <cell r="J1293" t="str">
            <v>BI</v>
          </cell>
        </row>
        <row r="1294">
          <cell r="A1294" t="str">
            <v>HSE CUSIANA</v>
          </cell>
          <cell r="B1294" t="str">
            <v>712070</v>
          </cell>
          <cell r="C1294" t="str">
            <v>SAFETY EQUIP EXPENSE</v>
          </cell>
          <cell r="D1294">
            <v>0</v>
          </cell>
          <cell r="E1294" t="str">
            <v>GR/IR-THIRD PARTY</v>
          </cell>
          <cell r="F1294" t="str">
            <v>Real Agosto</v>
          </cell>
          <cell r="G1294">
            <v>16.5</v>
          </cell>
          <cell r="H1294" t="str">
            <v>B000102152</v>
          </cell>
          <cell r="J1294" t="str">
            <v>BI</v>
          </cell>
        </row>
        <row r="1295">
          <cell r="A1295" t="str">
            <v>HSE CUSIANA</v>
          </cell>
          <cell r="B1295" t="str">
            <v>712070</v>
          </cell>
          <cell r="C1295" t="str">
            <v>SAFETY EQUIP EXPENSE</v>
          </cell>
          <cell r="D1295">
            <v>0</v>
          </cell>
          <cell r="E1295" t="str">
            <v>GR/IR-THIRD PARTY</v>
          </cell>
          <cell r="F1295" t="str">
            <v>Real Agosto</v>
          </cell>
          <cell r="G1295">
            <v>62</v>
          </cell>
          <cell r="H1295" t="str">
            <v>B000102152</v>
          </cell>
          <cell r="J1295" t="str">
            <v>BI</v>
          </cell>
        </row>
        <row r="1296">
          <cell r="A1296" t="str">
            <v>HSE CUSIANA</v>
          </cell>
          <cell r="B1296" t="str">
            <v>712126</v>
          </cell>
          <cell r="C1296" t="str">
            <v>TECH SERV PUNC CONTR</v>
          </cell>
          <cell r="D1296">
            <v>0</v>
          </cell>
          <cell r="E1296" t="str">
            <v>GR/IR-THIRD PARTY</v>
          </cell>
          <cell r="F1296" t="str">
            <v>Real Julio</v>
          </cell>
          <cell r="G1296">
            <v>914.64</v>
          </cell>
          <cell r="H1296" t="str">
            <v>B000102152</v>
          </cell>
          <cell r="J1296" t="str">
            <v>BI</v>
          </cell>
        </row>
        <row r="1297">
          <cell r="A1297" t="str">
            <v>HSE CUSIANA</v>
          </cell>
          <cell r="B1297" t="str">
            <v>712126</v>
          </cell>
          <cell r="C1297" t="str">
            <v>TECH SERV PUNC CONTR</v>
          </cell>
          <cell r="D1297">
            <v>0</v>
          </cell>
          <cell r="E1297" t="str">
            <v>SERVICIOS DE INGENIERIA DE CASANARE</v>
          </cell>
          <cell r="F1297" t="str">
            <v>Real Agosto</v>
          </cell>
          <cell r="G1297">
            <v>109.04</v>
          </cell>
          <cell r="H1297" t="str">
            <v>B000102152</v>
          </cell>
          <cell r="J1297" t="str">
            <v>BI</v>
          </cell>
        </row>
        <row r="1298">
          <cell r="A1298" t="str">
            <v>HSE CUSIANA</v>
          </cell>
          <cell r="B1298" t="str">
            <v>712126</v>
          </cell>
          <cell r="C1298" t="str">
            <v>TECH SERV PUNC CONTR</v>
          </cell>
          <cell r="D1298">
            <v>0</v>
          </cell>
          <cell r="E1298" t="str">
            <v>GR/IR-THIRD PARTY</v>
          </cell>
          <cell r="F1298" t="str">
            <v>Real Agosto</v>
          </cell>
          <cell r="G1298">
            <v>446.24</v>
          </cell>
          <cell r="H1298" t="str">
            <v>B000102152</v>
          </cell>
          <cell r="J1298" t="str">
            <v>BI</v>
          </cell>
        </row>
        <row r="1299">
          <cell r="A1299" t="str">
            <v>HSE CUSIANA</v>
          </cell>
          <cell r="B1299" t="str">
            <v>712126</v>
          </cell>
          <cell r="C1299" t="str">
            <v>TECH SERV PUNC CONTR</v>
          </cell>
          <cell r="D1299" t="str">
            <v>JUL/04 INSTALACION DE VALLAS EN CPF</v>
          </cell>
          <cell r="E1299" t="str">
            <v>SAFE SERVICES LTDA.</v>
          </cell>
          <cell r="F1299" t="str">
            <v>Real Agosto</v>
          </cell>
          <cell r="G1299">
            <v>2392.94</v>
          </cell>
          <cell r="H1299" t="str">
            <v>B000102152</v>
          </cell>
          <cell r="J1299" t="str">
            <v>BI</v>
          </cell>
        </row>
        <row r="1300">
          <cell r="A1300" t="str">
            <v>HSE CUSIANA</v>
          </cell>
          <cell r="B1300" t="str">
            <v>712126</v>
          </cell>
          <cell r="C1300" t="str">
            <v>TECH SERV PUNC CONTR</v>
          </cell>
          <cell r="D1300" t="str">
            <v>IMPLEMENTACION MAXIMO PARA CONTROL AMBIENTAL CUS C</v>
          </cell>
          <cell r="E1300" t="str">
            <v>EQUIPO DE SERVICIOS PETROLEROS LTDA</v>
          </cell>
          <cell r="F1300" t="str">
            <v>Real Agosto</v>
          </cell>
          <cell r="G1300">
            <v>6533.67</v>
          </cell>
          <cell r="H1300" t="str">
            <v>B000102152</v>
          </cell>
          <cell r="J1300" t="str">
            <v>BI</v>
          </cell>
        </row>
        <row r="1301">
          <cell r="A1301" t="str">
            <v>HSE CUSIANA</v>
          </cell>
          <cell r="B1301" t="str">
            <v>712126</v>
          </cell>
          <cell r="C1301" t="str">
            <v>TECH SERV PUNC CONTR</v>
          </cell>
          <cell r="D1301" t="str">
            <v>91815 368</v>
          </cell>
          <cell r="E1301" t="str">
            <v>SALDO MIGRADO A SAP</v>
          </cell>
          <cell r="F1301" t="str">
            <v>Acumulado a Junio</v>
          </cell>
          <cell r="G1301">
            <v>143.65</v>
          </cell>
          <cell r="H1301" t="str">
            <v>B000102152</v>
          </cell>
          <cell r="J1301" t="str">
            <v>NB</v>
          </cell>
        </row>
        <row r="1302">
          <cell r="A1302" t="str">
            <v>HSE CUSIANA</v>
          </cell>
          <cell r="B1302" t="str">
            <v>712126</v>
          </cell>
          <cell r="C1302" t="str">
            <v>TECH SERV PUNC CONTR</v>
          </cell>
          <cell r="D1302" t="str">
            <v>91814 368</v>
          </cell>
          <cell r="E1302" t="str">
            <v>SALDO MIGRADO A SAP</v>
          </cell>
          <cell r="F1302" t="str">
            <v>Acumulado a Junio</v>
          </cell>
          <cell r="G1302">
            <v>26498.47</v>
          </cell>
          <cell r="H1302" t="str">
            <v>B000102152</v>
          </cell>
          <cell r="J1302" t="str">
            <v>NB</v>
          </cell>
        </row>
        <row r="1303">
          <cell r="A1303" t="str">
            <v>HSE CUSIANA</v>
          </cell>
          <cell r="B1303" t="str">
            <v>712126</v>
          </cell>
          <cell r="C1303" t="str">
            <v>TECH SERV PUNC CONTR</v>
          </cell>
          <cell r="D1303" t="str">
            <v>91816 368</v>
          </cell>
          <cell r="E1303" t="str">
            <v>SALDO MIGRADO A SAP</v>
          </cell>
          <cell r="F1303" t="str">
            <v>Acumulado a Junio</v>
          </cell>
          <cell r="G1303">
            <v>12558.41</v>
          </cell>
          <cell r="H1303" t="str">
            <v>B000102152</v>
          </cell>
          <cell r="J1303" t="str">
            <v>NB</v>
          </cell>
        </row>
        <row r="1304">
          <cell r="A1304" t="str">
            <v>HSE CUSIANA</v>
          </cell>
          <cell r="B1304" t="str">
            <v>712126</v>
          </cell>
          <cell r="C1304" t="str">
            <v>TECH SERV PUNC CONTR</v>
          </cell>
          <cell r="D1304" t="str">
            <v>91814 368</v>
          </cell>
          <cell r="E1304" t="str">
            <v>DIESEL PROCESS RECOV</v>
          </cell>
          <cell r="F1304" t="str">
            <v>Acumulado a Junio</v>
          </cell>
          <cell r="G1304">
            <v>2529.9</v>
          </cell>
          <cell r="H1304" t="str">
            <v>B000102152</v>
          </cell>
          <cell r="J1304" t="str">
            <v>NB</v>
          </cell>
        </row>
        <row r="1305">
          <cell r="A1305" t="str">
            <v>HSE CUSIANA</v>
          </cell>
          <cell r="B1305" t="str">
            <v>720030</v>
          </cell>
          <cell r="C1305" t="str">
            <v>OTHER MAT'LS &amp; SUPPL</v>
          </cell>
          <cell r="D1305" t="str">
            <v>DIC1-15-03 TRANS PUERTO/AEROP CASANARE</v>
          </cell>
          <cell r="E1305" t="str">
            <v>CONSORCIO MOS</v>
          </cell>
          <cell r="F1305" t="str">
            <v>Real Julio</v>
          </cell>
          <cell r="G1305">
            <v>-79.75</v>
          </cell>
          <cell r="H1305" t="str">
            <v>B000102152</v>
          </cell>
          <cell r="J1305" t="str">
            <v>BI</v>
          </cell>
        </row>
        <row r="1306">
          <cell r="A1306" t="str">
            <v>HSE CUSIANA</v>
          </cell>
          <cell r="B1306" t="str">
            <v>720030</v>
          </cell>
          <cell r="C1306" t="str">
            <v>OTHER MAT'LS &amp; SUPPL</v>
          </cell>
          <cell r="D1306" t="str">
            <v>DIC1-15-03 TRANS PUERTO/AEROP CASANARE</v>
          </cell>
          <cell r="E1306" t="str">
            <v>CONSORCIO MOS</v>
          </cell>
          <cell r="F1306" t="str">
            <v>Real Julio</v>
          </cell>
          <cell r="G1306">
            <v>-26.79</v>
          </cell>
          <cell r="H1306" t="str">
            <v>B000102152</v>
          </cell>
          <cell r="J1306" t="str">
            <v>BI</v>
          </cell>
        </row>
        <row r="1307">
          <cell r="A1307" t="str">
            <v>HSE CUSIANA</v>
          </cell>
          <cell r="B1307" t="str">
            <v>720030</v>
          </cell>
          <cell r="C1307" t="str">
            <v>OTHER MAT'LS &amp; SUPPL</v>
          </cell>
          <cell r="D1307" t="str">
            <v>B000102459;INTERFASE INV JUN.16 JUL.28 2004</v>
          </cell>
          <cell r="E1307" t="str">
            <v>INV MAT GNRAL CONTR</v>
          </cell>
          <cell r="F1307" t="str">
            <v>Real Julio</v>
          </cell>
          <cell r="G1307">
            <v>-50.93</v>
          </cell>
          <cell r="H1307" t="str">
            <v>B000102152</v>
          </cell>
          <cell r="J1307" t="str">
            <v>BI</v>
          </cell>
        </row>
        <row r="1308">
          <cell r="A1308" t="str">
            <v>HSE CUSIANA</v>
          </cell>
          <cell r="B1308" t="str">
            <v>720030</v>
          </cell>
          <cell r="C1308" t="str">
            <v>OTHER MAT'LS &amp; SUPPL</v>
          </cell>
          <cell r="D1308" t="str">
            <v>B000102459;INTERFASE INV JUN.16 JUL.28 2004</v>
          </cell>
          <cell r="E1308" t="str">
            <v>INV MAT GNRAL CONTR</v>
          </cell>
          <cell r="F1308" t="str">
            <v>Real Julio</v>
          </cell>
          <cell r="G1308">
            <v>-4.92</v>
          </cell>
          <cell r="H1308" t="str">
            <v>B000102152</v>
          </cell>
          <cell r="J1308" t="str">
            <v>BI</v>
          </cell>
        </row>
        <row r="1309">
          <cell r="A1309" t="str">
            <v>HSE CUSIANA</v>
          </cell>
          <cell r="B1309" t="str">
            <v>720030</v>
          </cell>
          <cell r="C1309" t="str">
            <v>OTHER MAT'LS &amp; SUPPL</v>
          </cell>
          <cell r="D1309" t="str">
            <v>JUN/04 REEM GTOS IMPORTACION</v>
          </cell>
          <cell r="E1309" t="str">
            <v>MERCO REPRESENTACIONES LTD S.I.A</v>
          </cell>
          <cell r="F1309" t="str">
            <v>Real Julio</v>
          </cell>
          <cell r="G1309">
            <v>298.37</v>
          </cell>
          <cell r="H1309" t="str">
            <v>B000102152</v>
          </cell>
          <cell r="J1309" t="str">
            <v>BI</v>
          </cell>
        </row>
        <row r="1310">
          <cell r="A1310" t="str">
            <v>HSE CUSIANA</v>
          </cell>
          <cell r="B1310" t="str">
            <v>720030</v>
          </cell>
          <cell r="C1310" t="str">
            <v>OTHER MAT'LS &amp; SUPPL</v>
          </cell>
          <cell r="D1310" t="str">
            <v>0405.ADMON.REEMBOLS.15 CLAUSULA.MANDATO</v>
          </cell>
          <cell r="E1310" t="str">
            <v>SERVICIOS DE INGENIERIA DE CASANARE</v>
          </cell>
          <cell r="F1310" t="str">
            <v>Real Julio</v>
          </cell>
          <cell r="G1310">
            <v>12.08</v>
          </cell>
          <cell r="H1310" t="str">
            <v>B000102152</v>
          </cell>
          <cell r="J1310" t="str">
            <v>BI</v>
          </cell>
        </row>
        <row r="1311">
          <cell r="A1311" t="str">
            <v>HSE CUSIANA</v>
          </cell>
          <cell r="B1311" t="str">
            <v>720030</v>
          </cell>
          <cell r="C1311" t="str">
            <v>OTHER MAT'LS &amp; SUPPL</v>
          </cell>
          <cell r="D1311" t="str">
            <v>0405.REEMBOLS.15 CLAUSULA.MANDATO</v>
          </cell>
          <cell r="E1311" t="str">
            <v>SERVICIOS DE INGENIERIA DE CASANARE</v>
          </cell>
          <cell r="F1311" t="str">
            <v>Real Julio</v>
          </cell>
          <cell r="G1311">
            <v>120.74</v>
          </cell>
          <cell r="H1311" t="str">
            <v>B000102152</v>
          </cell>
          <cell r="J1311" t="str">
            <v>BI</v>
          </cell>
        </row>
        <row r="1312">
          <cell r="A1312" t="str">
            <v>HSE CUSIANA</v>
          </cell>
          <cell r="B1312" t="str">
            <v>720030</v>
          </cell>
          <cell r="C1312" t="str">
            <v>OTHER MAT'LS &amp; SUPPL</v>
          </cell>
          <cell r="D1312" t="str">
            <v>DIC1-15-03 TRANS PUERTO/AEROP CASANARE</v>
          </cell>
          <cell r="E1312" t="str">
            <v>CONSORCIO MOS</v>
          </cell>
          <cell r="F1312" t="str">
            <v>Real Julio</v>
          </cell>
          <cell r="G1312">
            <v>79.75</v>
          </cell>
          <cell r="H1312" t="str">
            <v>B000102152</v>
          </cell>
          <cell r="J1312" t="str">
            <v>BI</v>
          </cell>
        </row>
        <row r="1313">
          <cell r="A1313" t="str">
            <v>HSE CUSIANA</v>
          </cell>
          <cell r="B1313" t="str">
            <v>720030</v>
          </cell>
          <cell r="C1313" t="str">
            <v>OTHER MAT'LS &amp; SUPPL</v>
          </cell>
          <cell r="D1313" t="str">
            <v>DIC1-15-03 TRANS PUERTO/AEROP CASANARE</v>
          </cell>
          <cell r="E1313" t="str">
            <v>CONSORCIO MOS</v>
          </cell>
          <cell r="F1313" t="str">
            <v>Real Julio</v>
          </cell>
          <cell r="G1313">
            <v>26.79</v>
          </cell>
          <cell r="H1313" t="str">
            <v>B000102152</v>
          </cell>
          <cell r="J1313" t="str">
            <v>BI</v>
          </cell>
        </row>
        <row r="1314">
          <cell r="A1314" t="str">
            <v>HSE CUSIANA</v>
          </cell>
          <cell r="B1314" t="str">
            <v>720030</v>
          </cell>
          <cell r="C1314" t="str">
            <v>OTHER MAT'LS &amp; SUPPL</v>
          </cell>
          <cell r="D1314" t="str">
            <v>COMPRA CAJAS SPHAG SORB SS-1 CPF</v>
          </cell>
          <cell r="E1314" t="str">
            <v>ECOSISTEMAS DIMA Y CIA LTDA.</v>
          </cell>
          <cell r="F1314" t="str">
            <v>Real Julio</v>
          </cell>
          <cell r="G1314">
            <v>1440.54</v>
          </cell>
          <cell r="H1314" t="str">
            <v>B000102152</v>
          </cell>
          <cell r="J1314" t="str">
            <v>BI</v>
          </cell>
        </row>
        <row r="1315">
          <cell r="A1315" t="str">
            <v>HSE CUSIANA</v>
          </cell>
          <cell r="B1315" t="str">
            <v>720030</v>
          </cell>
          <cell r="C1315" t="str">
            <v>OTHER MAT'LS &amp; SUPPL</v>
          </cell>
          <cell r="D1315" t="str">
            <v>DIC1-15-03 TRANS PUERTO/AEROP CASANARE</v>
          </cell>
          <cell r="E1315" t="str">
            <v>CONSORCIO MOS</v>
          </cell>
          <cell r="F1315" t="str">
            <v>Real Julio</v>
          </cell>
          <cell r="G1315">
            <v>79.75</v>
          </cell>
          <cell r="H1315" t="str">
            <v>B000102152</v>
          </cell>
          <cell r="J1315" t="str">
            <v>BI</v>
          </cell>
        </row>
        <row r="1316">
          <cell r="A1316" t="str">
            <v>HSE CUSIANA</v>
          </cell>
          <cell r="B1316" t="str">
            <v>720030</v>
          </cell>
          <cell r="C1316" t="str">
            <v>OTHER MAT'LS &amp; SUPPL</v>
          </cell>
          <cell r="D1316" t="str">
            <v>DIC1-15-03 TRANS PUERTO/AEROP CASANARE</v>
          </cell>
          <cell r="E1316" t="str">
            <v>CONSORCIO MOS</v>
          </cell>
          <cell r="F1316" t="str">
            <v>Real Julio</v>
          </cell>
          <cell r="G1316">
            <v>26.79</v>
          </cell>
          <cell r="H1316" t="str">
            <v>B000102152</v>
          </cell>
          <cell r="J1316" t="str">
            <v>BI</v>
          </cell>
        </row>
        <row r="1317">
          <cell r="A1317" t="str">
            <v>HSE CUSIANA</v>
          </cell>
          <cell r="B1317" t="str">
            <v>720030</v>
          </cell>
          <cell r="C1317" t="str">
            <v>OTHER MAT'LS &amp; SUPPL</v>
          </cell>
          <cell r="D1317" t="str">
            <v>FEB/04 TRANSP. DE PUERTOS Y AEROPUERTOS AL CASANAR</v>
          </cell>
          <cell r="E1317" t="str">
            <v>CONSORCIO MOS</v>
          </cell>
          <cell r="F1317" t="str">
            <v>Real Julio</v>
          </cell>
          <cell r="G1317">
            <v>27.27</v>
          </cell>
          <cell r="H1317" t="str">
            <v>B000102152</v>
          </cell>
          <cell r="J1317" t="str">
            <v>BI</v>
          </cell>
        </row>
        <row r="1318">
          <cell r="A1318" t="str">
            <v>HSE CUSIANA</v>
          </cell>
          <cell r="B1318" t="str">
            <v>720030</v>
          </cell>
          <cell r="C1318" t="str">
            <v>OTHER MAT'LS &amp; SUPPL</v>
          </cell>
          <cell r="D1318" t="str">
            <v>ENE/04 TRANS PUERTO/AEROP CASANARE</v>
          </cell>
          <cell r="E1318" t="str">
            <v>CONSORCIO MOS</v>
          </cell>
          <cell r="F1318" t="str">
            <v>Real Julio</v>
          </cell>
          <cell r="G1318">
            <v>184.85</v>
          </cell>
          <cell r="H1318" t="str">
            <v>B000102152</v>
          </cell>
          <cell r="J1318" t="str">
            <v>BI</v>
          </cell>
        </row>
        <row r="1319">
          <cell r="A1319" t="str">
            <v>HSE CUSIANA</v>
          </cell>
          <cell r="B1319" t="str">
            <v>720030</v>
          </cell>
          <cell r="C1319" t="str">
            <v>OTHER MAT'LS &amp; SUPPL</v>
          </cell>
          <cell r="D1319" t="str">
            <v>ABRIL/04 TRAN. TERRESTRE DE PUERTOS Y AERO A CASAN</v>
          </cell>
          <cell r="E1319" t="str">
            <v>CONSORCIO MOS</v>
          </cell>
          <cell r="F1319" t="str">
            <v>Real Julio</v>
          </cell>
          <cell r="G1319">
            <v>100.92</v>
          </cell>
          <cell r="H1319" t="str">
            <v>B000102152</v>
          </cell>
          <cell r="J1319" t="str">
            <v>BI</v>
          </cell>
        </row>
        <row r="1320">
          <cell r="A1320" t="str">
            <v>HSE CUSIANA</v>
          </cell>
          <cell r="B1320" t="str">
            <v>720030</v>
          </cell>
          <cell r="C1320" t="str">
            <v>OTHER MAT'LS &amp; SUPPL</v>
          </cell>
          <cell r="D1320" t="str">
            <v>MAY/04 TRANS.TERRESTRE DE PUERTOS Y AERO. A CASANA</v>
          </cell>
          <cell r="E1320" t="str">
            <v>CONSORCIO MOS</v>
          </cell>
          <cell r="F1320" t="str">
            <v>Real Julio</v>
          </cell>
          <cell r="G1320">
            <v>70.900000000000006</v>
          </cell>
          <cell r="H1320" t="str">
            <v>B000102152</v>
          </cell>
          <cell r="J1320" t="str">
            <v>BI</v>
          </cell>
        </row>
        <row r="1321">
          <cell r="A1321" t="str">
            <v>HSE CUSIANA</v>
          </cell>
          <cell r="B1321" t="str">
            <v>720030</v>
          </cell>
          <cell r="C1321" t="str">
            <v>OTHER MAT'LS &amp; SUPPL</v>
          </cell>
          <cell r="D1321" t="str">
            <v>JUN/04 SERVICIOS ADICIONALES</v>
          </cell>
          <cell r="E1321" t="str">
            <v>CIA DE SERVICIOS Y ADMON S.A. SERDA</v>
          </cell>
          <cell r="F1321" t="str">
            <v>Real Julio</v>
          </cell>
          <cell r="G1321">
            <v>245.79</v>
          </cell>
          <cell r="H1321" t="str">
            <v>B000102152</v>
          </cell>
          <cell r="J1321" t="str">
            <v>BI</v>
          </cell>
        </row>
        <row r="1322">
          <cell r="A1322" t="str">
            <v>HSE CUSIANA</v>
          </cell>
          <cell r="B1322" t="str">
            <v>720030</v>
          </cell>
          <cell r="C1322" t="str">
            <v>OTHER MAT'LS &amp; SUPPL</v>
          </cell>
          <cell r="D1322" t="str">
            <v>MAR/04 TRANS. TERESTRE DE PUESTO Y AERO AL CASANAR</v>
          </cell>
          <cell r="E1322" t="str">
            <v>CONSORCIO MOS</v>
          </cell>
          <cell r="F1322" t="str">
            <v>Real Julio</v>
          </cell>
          <cell r="G1322">
            <v>155.13</v>
          </cell>
          <cell r="H1322" t="str">
            <v>B000102152</v>
          </cell>
          <cell r="J1322" t="str">
            <v>BI</v>
          </cell>
        </row>
        <row r="1323">
          <cell r="A1323" t="str">
            <v>HSE CUSIANA</v>
          </cell>
          <cell r="B1323" t="str">
            <v>720030</v>
          </cell>
          <cell r="C1323" t="str">
            <v>OTHER MAT'LS &amp; SUPPL</v>
          </cell>
          <cell r="D1323">
            <v>0</v>
          </cell>
          <cell r="E1323" t="str">
            <v>GR/IR-THIRD PARTY</v>
          </cell>
          <cell r="F1323" t="str">
            <v>Real Julio</v>
          </cell>
          <cell r="G1323">
            <v>379.69</v>
          </cell>
          <cell r="H1323" t="str">
            <v>B000102152</v>
          </cell>
          <cell r="J1323" t="str">
            <v>BI</v>
          </cell>
        </row>
        <row r="1324">
          <cell r="A1324" t="str">
            <v>HSE CUSIANA</v>
          </cell>
          <cell r="B1324" t="str">
            <v>720030</v>
          </cell>
          <cell r="C1324" t="str">
            <v>OTHER MAT'LS &amp; SUPPL</v>
          </cell>
          <cell r="D1324" t="str">
            <v>JUN04.SERVICIOS DE CATERING BASES PERMANENTES</v>
          </cell>
          <cell r="E1324" t="str">
            <v>CATERING DE COLOMBIA S.A</v>
          </cell>
          <cell r="F1324" t="str">
            <v>Real Julio</v>
          </cell>
          <cell r="G1324">
            <v>38.799999999999997</v>
          </cell>
          <cell r="H1324" t="str">
            <v>B000102152</v>
          </cell>
          <cell r="J1324" t="str">
            <v>BI</v>
          </cell>
        </row>
        <row r="1325">
          <cell r="A1325" t="str">
            <v>HSE CUSIANA</v>
          </cell>
          <cell r="B1325" t="str">
            <v>720030</v>
          </cell>
          <cell r="C1325" t="str">
            <v>OTHER MAT'LS &amp; SUPPL</v>
          </cell>
          <cell r="D1325" t="str">
            <v>JUN04.SERVICIOS DE CATERING BASES PERMANENTES</v>
          </cell>
          <cell r="E1325" t="str">
            <v>CATERING DE COLOMBIA S.A</v>
          </cell>
          <cell r="F1325" t="str">
            <v>Real Julio</v>
          </cell>
          <cell r="G1325">
            <v>38.770000000000003</v>
          </cell>
          <cell r="H1325" t="str">
            <v>B000102152</v>
          </cell>
          <cell r="J1325" t="str">
            <v>BI</v>
          </cell>
        </row>
        <row r="1326">
          <cell r="A1326" t="str">
            <v>HSE CUSIANA</v>
          </cell>
          <cell r="B1326" t="str">
            <v>720030</v>
          </cell>
          <cell r="C1326" t="str">
            <v>OTHER MAT'LS &amp; SUPPL</v>
          </cell>
          <cell r="D1326" t="str">
            <v>B000102459;INTERFASE INV JUN.16 JUL.28 2004</v>
          </cell>
          <cell r="E1326" t="str">
            <v>INV  MAT/INV RECEP</v>
          </cell>
          <cell r="F1326" t="str">
            <v>Real Julio</v>
          </cell>
          <cell r="G1326">
            <v>5123.3</v>
          </cell>
          <cell r="H1326" t="str">
            <v>B000102152</v>
          </cell>
          <cell r="J1326" t="str">
            <v>BI</v>
          </cell>
        </row>
        <row r="1327">
          <cell r="A1327" t="str">
            <v>HSE CUSIANA</v>
          </cell>
          <cell r="B1327" t="str">
            <v>720030</v>
          </cell>
          <cell r="C1327" t="str">
            <v>OTHER MAT'LS &amp; SUPPL</v>
          </cell>
          <cell r="D1327" t="str">
            <v>B000102459;INTERFASE INV JUN.16 JUL.28 2004</v>
          </cell>
          <cell r="E1327" t="str">
            <v>INV  MAT/INV RECEP</v>
          </cell>
          <cell r="F1327" t="str">
            <v>Real Julio</v>
          </cell>
          <cell r="G1327">
            <v>5.32</v>
          </cell>
          <cell r="H1327" t="str">
            <v>B000102152</v>
          </cell>
          <cell r="J1327" t="str">
            <v>BI</v>
          </cell>
        </row>
        <row r="1328">
          <cell r="A1328" t="str">
            <v>HSE CUSIANA</v>
          </cell>
          <cell r="B1328" t="str">
            <v>720030</v>
          </cell>
          <cell r="C1328" t="str">
            <v>OTHER MAT'LS &amp; SUPPL</v>
          </cell>
          <cell r="D1328" t="str">
            <v>JUN/04 SERVICIOS ADICIONALES</v>
          </cell>
          <cell r="E1328" t="str">
            <v>CIA DE SERVICIOS Y ADMON S.A. SERDA</v>
          </cell>
          <cell r="F1328" t="str">
            <v>Real Agosto</v>
          </cell>
          <cell r="G1328">
            <v>-245.79</v>
          </cell>
          <cell r="H1328" t="str">
            <v>B000102152</v>
          </cell>
          <cell r="J1328" t="str">
            <v>BI</v>
          </cell>
        </row>
        <row r="1329">
          <cell r="A1329" t="str">
            <v>HSE CUSIANA</v>
          </cell>
          <cell r="B1329" t="str">
            <v>720030</v>
          </cell>
          <cell r="C1329" t="str">
            <v>OTHER MAT'LS &amp; SUPPL</v>
          </cell>
          <cell r="D1329" t="str">
            <v>JUN04.SERVICIOS DE CATERING BASES PERMANENTES</v>
          </cell>
          <cell r="E1329" t="str">
            <v>CATERING DE COLOMBIA S.A</v>
          </cell>
          <cell r="F1329" t="str">
            <v>Real Agosto</v>
          </cell>
          <cell r="G1329">
            <v>-38.799999999999997</v>
          </cell>
          <cell r="H1329" t="str">
            <v>B000102152</v>
          </cell>
          <cell r="J1329" t="str">
            <v>BI</v>
          </cell>
        </row>
        <row r="1330">
          <cell r="A1330" t="str">
            <v>HSE CUSIANA</v>
          </cell>
          <cell r="B1330" t="str">
            <v>720030</v>
          </cell>
          <cell r="C1330" t="str">
            <v>OTHER MAT'LS &amp; SUPPL</v>
          </cell>
          <cell r="D1330" t="str">
            <v>JUN04.SERVICIOS DE CATERING BASES PERMANENTES</v>
          </cell>
          <cell r="E1330" t="str">
            <v>CATERING DE COLOMBIA S.A</v>
          </cell>
          <cell r="F1330" t="str">
            <v>Real Agosto</v>
          </cell>
          <cell r="G1330">
            <v>-38.770000000000003</v>
          </cell>
          <cell r="H1330" t="str">
            <v>B000102152</v>
          </cell>
          <cell r="J1330" t="str">
            <v>BI</v>
          </cell>
        </row>
        <row r="1331">
          <cell r="A1331" t="str">
            <v>HSE CUSIANA</v>
          </cell>
          <cell r="B1331" t="str">
            <v>720030</v>
          </cell>
          <cell r="C1331" t="str">
            <v>OTHER MAT'LS &amp; SUPPL</v>
          </cell>
          <cell r="D1331" t="str">
            <v>RECLASIFICACION KR 1900000235 FALTA IVA 130159</v>
          </cell>
          <cell r="E1331" t="str">
            <v>MERCO REPRESENTACIONES LTD S.I.A</v>
          </cell>
          <cell r="F1331" t="str">
            <v>Real Agosto</v>
          </cell>
          <cell r="G1331">
            <v>-298.37</v>
          </cell>
          <cell r="H1331" t="str">
            <v>B000102152</v>
          </cell>
          <cell r="J1331" t="str">
            <v>BI</v>
          </cell>
        </row>
        <row r="1332">
          <cell r="A1332" t="str">
            <v>HSE CUSIANA</v>
          </cell>
          <cell r="B1332" t="str">
            <v>720030</v>
          </cell>
          <cell r="C1332" t="str">
            <v>OTHER MAT'LS &amp; SUPPL</v>
          </cell>
          <cell r="D1332" t="str">
            <v>JUN/04 SERVICIOS ADICIONALES</v>
          </cell>
          <cell r="E1332" t="str">
            <v>CIA DE SERVICIOS Y ADMON S.A. SERDA</v>
          </cell>
          <cell r="F1332" t="str">
            <v>Real Agosto</v>
          </cell>
          <cell r="G1332">
            <v>-245.79</v>
          </cell>
          <cell r="H1332" t="str">
            <v>B000102152</v>
          </cell>
          <cell r="J1332" t="str">
            <v>BI</v>
          </cell>
        </row>
        <row r="1333">
          <cell r="A1333" t="str">
            <v>HSE CUSIANA</v>
          </cell>
          <cell r="B1333" t="str">
            <v>720030</v>
          </cell>
          <cell r="C1333" t="str">
            <v>OTHER MAT'LS &amp; SUPPL</v>
          </cell>
          <cell r="D1333">
            <v>0</v>
          </cell>
          <cell r="E1333" t="str">
            <v>GR/IR-THIRD PARTY</v>
          </cell>
          <cell r="F1333" t="str">
            <v>Real Agosto</v>
          </cell>
          <cell r="G1333">
            <v>1536.72</v>
          </cell>
          <cell r="H1333" t="str">
            <v>B000102152</v>
          </cell>
          <cell r="J1333" t="str">
            <v>BI</v>
          </cell>
        </row>
        <row r="1334">
          <cell r="A1334" t="str">
            <v>HSE CUSIANA</v>
          </cell>
          <cell r="B1334" t="str">
            <v>720030</v>
          </cell>
          <cell r="C1334" t="str">
            <v>OTHER MAT'LS &amp; SUPPL</v>
          </cell>
          <cell r="D1334">
            <v>0</v>
          </cell>
          <cell r="E1334" t="str">
            <v>GR/IR-THIRD PARTY</v>
          </cell>
          <cell r="F1334" t="str">
            <v>Real Agosto</v>
          </cell>
          <cell r="G1334">
            <v>39.76</v>
          </cell>
          <cell r="H1334" t="str">
            <v>B000102152</v>
          </cell>
          <cell r="J1334" t="str">
            <v>BI</v>
          </cell>
        </row>
        <row r="1335">
          <cell r="A1335" t="str">
            <v>HSE CUSIANA</v>
          </cell>
          <cell r="B1335" t="str">
            <v>720030</v>
          </cell>
          <cell r="C1335" t="str">
            <v>OTHER MAT'LS &amp; SUPPL</v>
          </cell>
          <cell r="D1335">
            <v>0</v>
          </cell>
          <cell r="E1335" t="str">
            <v>GR/IR-THIRD PARTY</v>
          </cell>
          <cell r="F1335" t="str">
            <v>Real Agosto</v>
          </cell>
          <cell r="G1335">
            <v>39.72</v>
          </cell>
          <cell r="H1335" t="str">
            <v>B000102152</v>
          </cell>
          <cell r="J1335" t="str">
            <v>BI</v>
          </cell>
        </row>
        <row r="1336">
          <cell r="A1336" t="str">
            <v>HSE CUSIANA</v>
          </cell>
          <cell r="B1336" t="str">
            <v>720030</v>
          </cell>
          <cell r="C1336" t="str">
            <v>OTHER MAT'LS &amp; SUPPL</v>
          </cell>
          <cell r="D1336">
            <v>0</v>
          </cell>
          <cell r="E1336" t="str">
            <v>GR/IR-THIRD PARTY</v>
          </cell>
          <cell r="F1336" t="str">
            <v>Real Agosto</v>
          </cell>
          <cell r="G1336">
            <v>40.92</v>
          </cell>
          <cell r="H1336" t="str">
            <v>B000102152</v>
          </cell>
          <cell r="J1336" t="str">
            <v>BI</v>
          </cell>
        </row>
        <row r="1337">
          <cell r="A1337" t="str">
            <v>HSE CUSIANA</v>
          </cell>
          <cell r="B1337" t="str">
            <v>720030</v>
          </cell>
          <cell r="C1337" t="str">
            <v>OTHER MAT'LS &amp; SUPPL</v>
          </cell>
          <cell r="D1337">
            <v>0</v>
          </cell>
          <cell r="E1337" t="str">
            <v>GR/IR-THIRD PARTY</v>
          </cell>
          <cell r="F1337" t="str">
            <v>Real Agosto</v>
          </cell>
          <cell r="G1337">
            <v>17.059999999999999</v>
          </cell>
          <cell r="H1337" t="str">
            <v>B000102152</v>
          </cell>
          <cell r="J1337" t="str">
            <v>BI</v>
          </cell>
        </row>
        <row r="1338">
          <cell r="A1338" t="str">
            <v>HSE CUSIANA</v>
          </cell>
          <cell r="B1338" t="str">
            <v>720030</v>
          </cell>
          <cell r="C1338" t="str">
            <v>OTHER MAT'LS &amp; SUPPL</v>
          </cell>
          <cell r="D1338">
            <v>0</v>
          </cell>
          <cell r="E1338" t="str">
            <v>GR/IR-THIRD PARTY</v>
          </cell>
          <cell r="F1338" t="str">
            <v>Real Agosto</v>
          </cell>
          <cell r="G1338">
            <v>466.98</v>
          </cell>
          <cell r="H1338" t="str">
            <v>B000102152</v>
          </cell>
          <cell r="J1338" t="str">
            <v>BI</v>
          </cell>
        </row>
        <row r="1339">
          <cell r="A1339" t="str">
            <v>HSE CUSIANA</v>
          </cell>
          <cell r="B1339" t="str">
            <v>720030</v>
          </cell>
          <cell r="C1339" t="str">
            <v>OTHER MAT'LS &amp; SUPPL</v>
          </cell>
          <cell r="D1339" t="str">
            <v>ENERO/04 GASTOS FIJOS</v>
          </cell>
          <cell r="E1339" t="str">
            <v>MERCO REPRESENTACIONES LTD S.I.A</v>
          </cell>
          <cell r="F1339" t="str">
            <v>Real Agosto</v>
          </cell>
          <cell r="G1339">
            <v>80.89</v>
          </cell>
          <cell r="H1339" t="str">
            <v>B000102152</v>
          </cell>
          <cell r="J1339" t="str">
            <v>BI</v>
          </cell>
        </row>
        <row r="1340">
          <cell r="A1340" t="str">
            <v>HSE CUSIANA</v>
          </cell>
          <cell r="B1340" t="str">
            <v>720030</v>
          </cell>
          <cell r="C1340" t="str">
            <v>OTHER MAT'LS &amp; SUPPL</v>
          </cell>
          <cell r="D1340" t="str">
            <v>DIC/03 SERVICIOS VARIOS DE IMPORTACIONES</v>
          </cell>
          <cell r="E1340" t="str">
            <v>MERCO REPRESENTACIONES LTD S.I.A</v>
          </cell>
          <cell r="F1340" t="str">
            <v>Real Agosto</v>
          </cell>
          <cell r="G1340">
            <v>68.510000000000005</v>
          </cell>
          <cell r="H1340" t="str">
            <v>B000102152</v>
          </cell>
          <cell r="J1340" t="str">
            <v>BI</v>
          </cell>
        </row>
        <row r="1341">
          <cell r="A1341" t="str">
            <v>HSE CUSIANA</v>
          </cell>
          <cell r="B1341" t="str">
            <v>720030</v>
          </cell>
          <cell r="C1341" t="str">
            <v>OTHER MAT'LS &amp; SUPPL</v>
          </cell>
          <cell r="D1341" t="str">
            <v>AG/04 60 BARRERAS ABSORBENTES SEPARADORAS POLIPROP</v>
          </cell>
          <cell r="E1341" t="str">
            <v>OCEANICA ANDINA DE REPRESENTACIONES</v>
          </cell>
          <cell r="F1341" t="str">
            <v>Real Agosto</v>
          </cell>
          <cell r="G1341">
            <v>2947.2</v>
          </cell>
          <cell r="H1341" t="str">
            <v>B000102152</v>
          </cell>
          <cell r="J1341" t="str">
            <v>BI</v>
          </cell>
        </row>
        <row r="1342">
          <cell r="A1342" t="str">
            <v>HSE CUSIANA</v>
          </cell>
          <cell r="B1342" t="str">
            <v>720030</v>
          </cell>
          <cell r="C1342" t="str">
            <v>OTHER MAT'LS &amp; SUPPL</v>
          </cell>
          <cell r="D1342" t="str">
            <v>JUN/04 REEM GTOS IMPORTACIO, REV KR 1900000235</v>
          </cell>
          <cell r="E1342" t="str">
            <v>MERCO REPRESENTACIONES LTD S.I.A</v>
          </cell>
          <cell r="F1342" t="str">
            <v>Real Agosto</v>
          </cell>
          <cell r="G1342">
            <v>69.349999999999994</v>
          </cell>
          <cell r="H1342" t="str">
            <v>B000102152</v>
          </cell>
          <cell r="J1342" t="str">
            <v>BI</v>
          </cell>
        </row>
        <row r="1343">
          <cell r="A1343" t="str">
            <v>HSE CUSIANA</v>
          </cell>
          <cell r="B1343" t="str">
            <v>720030</v>
          </cell>
          <cell r="C1343" t="str">
            <v>OTHER MAT'LS &amp; SUPPL</v>
          </cell>
          <cell r="D1343" t="str">
            <v>JUN/04 SERVICIOS ADICIONALES</v>
          </cell>
          <cell r="E1343" t="str">
            <v>CIA DE SERVICIOS Y ADMON S.A. SERDA</v>
          </cell>
          <cell r="F1343" t="str">
            <v>Real Agosto</v>
          </cell>
          <cell r="G1343">
            <v>245.79</v>
          </cell>
          <cell r="H1343" t="str">
            <v>B000102152</v>
          </cell>
          <cell r="J1343" t="str">
            <v>BI</v>
          </cell>
        </row>
        <row r="1344">
          <cell r="A1344" t="str">
            <v>HSE CUSIANA</v>
          </cell>
          <cell r="B1344" t="str">
            <v>720030</v>
          </cell>
          <cell r="C1344" t="str">
            <v>OTHER MAT'LS &amp; SUPPL</v>
          </cell>
          <cell r="D1344" t="str">
            <v>JUN/04 SERVICIOS ADICIONALES</v>
          </cell>
          <cell r="E1344" t="str">
            <v>CIA DE SERVICIOS Y ADMON S.A. SERDA</v>
          </cell>
          <cell r="F1344" t="str">
            <v>Real Agosto</v>
          </cell>
          <cell r="G1344">
            <v>245.79</v>
          </cell>
          <cell r="H1344" t="str">
            <v>B000102152</v>
          </cell>
          <cell r="J1344" t="str">
            <v>BI</v>
          </cell>
        </row>
        <row r="1345">
          <cell r="A1345" t="str">
            <v>HSE CUSIANA</v>
          </cell>
          <cell r="B1345" t="str">
            <v>720030</v>
          </cell>
          <cell r="C1345" t="str">
            <v>OTHER MAT'LS &amp; SUPPL</v>
          </cell>
          <cell r="D1345" t="str">
            <v>JUL/04 100 CACHUCHAS</v>
          </cell>
          <cell r="E1345" t="str">
            <v>SIGLO 21 LTDA PROMOCIONALES &amp; MERCH</v>
          </cell>
          <cell r="F1345" t="str">
            <v>Real Agosto</v>
          </cell>
          <cell r="G1345">
            <v>169.38</v>
          </cell>
          <cell r="H1345" t="str">
            <v>B000102152</v>
          </cell>
          <cell r="J1345" t="str">
            <v>BI</v>
          </cell>
        </row>
        <row r="1346">
          <cell r="A1346" t="str">
            <v>HSE CUSIANA</v>
          </cell>
          <cell r="B1346" t="str">
            <v>720030</v>
          </cell>
          <cell r="C1346" t="str">
            <v>OTHER MAT'LS &amp; SUPPL</v>
          </cell>
          <cell r="D1346" t="str">
            <v>B000102459;INTERFASE INV JUL.29 AGO.22 2004</v>
          </cell>
          <cell r="E1346" t="str">
            <v>INV  MAT/INV RECEP</v>
          </cell>
          <cell r="F1346" t="str">
            <v>Real Agosto</v>
          </cell>
          <cell r="G1346">
            <v>792.17</v>
          </cell>
          <cell r="H1346" t="str">
            <v>B000102152</v>
          </cell>
          <cell r="J1346" t="str">
            <v>BI</v>
          </cell>
        </row>
        <row r="1347">
          <cell r="A1347" t="str">
            <v>HSE CUSIANA</v>
          </cell>
          <cell r="B1347" t="str">
            <v>720030</v>
          </cell>
          <cell r="C1347" t="str">
            <v>OTHER MAT'LS &amp; SUPPL</v>
          </cell>
          <cell r="D1347" t="str">
            <v>B000102152;INTERFASE INV AGO.23 AGO.27 2004</v>
          </cell>
          <cell r="E1347" t="str">
            <v>INV  MAT/INV RECEP</v>
          </cell>
          <cell r="F1347" t="str">
            <v>Real Agosto</v>
          </cell>
          <cell r="G1347">
            <v>410.8</v>
          </cell>
          <cell r="H1347" t="str">
            <v>B000102152</v>
          </cell>
          <cell r="J1347" t="str">
            <v>BI</v>
          </cell>
        </row>
        <row r="1348">
          <cell r="A1348" t="str">
            <v>HSE CUSIANA</v>
          </cell>
          <cell r="B1348" t="str">
            <v>720030</v>
          </cell>
          <cell r="C1348" t="str">
            <v>OTHER MAT'LS &amp; SUPPL</v>
          </cell>
          <cell r="D1348">
            <v>0</v>
          </cell>
          <cell r="E1348" t="str">
            <v>ROHDE &amp; LIESENFELD</v>
          </cell>
          <cell r="F1348" t="str">
            <v>Real Agosto</v>
          </cell>
          <cell r="G1348">
            <v>95</v>
          </cell>
          <cell r="H1348" t="str">
            <v>B000102152</v>
          </cell>
          <cell r="J1348" t="str">
            <v>BI</v>
          </cell>
        </row>
        <row r="1349">
          <cell r="A1349" t="str">
            <v>HSE CUSIANA</v>
          </cell>
          <cell r="B1349" t="str">
            <v>720030</v>
          </cell>
          <cell r="C1349" t="str">
            <v>OTHER MAT'LS &amp; SUPPL</v>
          </cell>
          <cell r="D1349" t="str">
            <v>B000102459;INTERFASE INV JUL.29 AGO.22 2004</v>
          </cell>
          <cell r="E1349" t="str">
            <v>INV  MAT/INV RECEP</v>
          </cell>
          <cell r="F1349" t="str">
            <v>Real Agosto</v>
          </cell>
          <cell r="G1349">
            <v>7.4</v>
          </cell>
          <cell r="H1349" t="str">
            <v>B000102152</v>
          </cell>
          <cell r="J1349" t="str">
            <v>BI</v>
          </cell>
        </row>
        <row r="1350">
          <cell r="A1350" t="str">
            <v>HSE CUSIANA</v>
          </cell>
          <cell r="B1350" t="str">
            <v>720030</v>
          </cell>
          <cell r="C1350" t="str">
            <v>OTHER MAT'LS &amp; SUPPL</v>
          </cell>
          <cell r="D1350" t="str">
            <v>B000102152;INTERFASE INV AGO.23 AGO.27 2004</v>
          </cell>
          <cell r="E1350" t="str">
            <v>INV MAT GNRAL CONTR</v>
          </cell>
          <cell r="F1350" t="str">
            <v>Real Agosto</v>
          </cell>
          <cell r="G1350">
            <v>0.02</v>
          </cell>
          <cell r="H1350" t="str">
            <v>B000102152</v>
          </cell>
          <cell r="J1350" t="str">
            <v>BI</v>
          </cell>
        </row>
        <row r="1351">
          <cell r="A1351" t="str">
            <v>HSE CUSIANA</v>
          </cell>
          <cell r="B1351" t="str">
            <v>720030</v>
          </cell>
          <cell r="C1351" t="str">
            <v>OTHER MAT'LS &amp; SUPPL</v>
          </cell>
          <cell r="D1351" t="str">
            <v>91815 469</v>
          </cell>
          <cell r="E1351" t="str">
            <v>SALDO MIGRADO A SAP</v>
          </cell>
          <cell r="F1351" t="str">
            <v>Acumulado a Junio</v>
          </cell>
          <cell r="G1351">
            <v>3369.86</v>
          </cell>
          <cell r="H1351" t="str">
            <v>B000102152</v>
          </cell>
          <cell r="J1351" t="str">
            <v>NB</v>
          </cell>
        </row>
        <row r="1352">
          <cell r="A1352" t="str">
            <v>HSE CUSIANA</v>
          </cell>
          <cell r="B1352" t="str">
            <v>720030</v>
          </cell>
          <cell r="C1352" t="str">
            <v>OTHER MAT'LS &amp; SUPPL</v>
          </cell>
          <cell r="D1352" t="str">
            <v>91814 469</v>
          </cell>
          <cell r="E1352" t="str">
            <v>SALDO MIGRADO A SAP</v>
          </cell>
          <cell r="F1352" t="str">
            <v>Acumulado a Junio</v>
          </cell>
          <cell r="G1352">
            <v>57971.47</v>
          </cell>
          <cell r="H1352" t="str">
            <v>B000102152</v>
          </cell>
          <cell r="J1352" t="str">
            <v>NB</v>
          </cell>
        </row>
        <row r="1353">
          <cell r="A1353" t="str">
            <v>HSE CUSIANA</v>
          </cell>
          <cell r="B1353" t="str">
            <v>720030</v>
          </cell>
          <cell r="C1353" t="str">
            <v>OTHER MAT'LS &amp; SUPPL</v>
          </cell>
          <cell r="D1353" t="str">
            <v>91816 469</v>
          </cell>
          <cell r="E1353" t="str">
            <v>SALDO MIGRADO A SAP</v>
          </cell>
          <cell r="F1353" t="str">
            <v>Acumulado a Junio</v>
          </cell>
          <cell r="G1353">
            <v>1365.53</v>
          </cell>
          <cell r="H1353" t="str">
            <v>B000102152</v>
          </cell>
          <cell r="J1353" t="str">
            <v>NB</v>
          </cell>
        </row>
        <row r="1354">
          <cell r="A1354" t="str">
            <v>HSE CUSIANA</v>
          </cell>
          <cell r="B1354" t="str">
            <v>720030</v>
          </cell>
          <cell r="C1354" t="str">
            <v>OTHER MAT'LS &amp; SUPPL</v>
          </cell>
          <cell r="D1354" t="str">
            <v>91814 463</v>
          </cell>
          <cell r="E1354" t="str">
            <v>SALDO MIGRADO A SAP</v>
          </cell>
          <cell r="F1354" t="str">
            <v>Acumulado a Junio</v>
          </cell>
          <cell r="G1354">
            <v>38.75</v>
          </cell>
          <cell r="H1354" t="str">
            <v>B000102152</v>
          </cell>
          <cell r="J1354" t="str">
            <v>NB</v>
          </cell>
        </row>
        <row r="1355">
          <cell r="A1355" t="str">
            <v>HSE CUSIANA</v>
          </cell>
          <cell r="B1355" t="str">
            <v>720030</v>
          </cell>
          <cell r="C1355" t="str">
            <v>OTHER MAT'LS &amp; SUPPL</v>
          </cell>
          <cell r="D1355" t="str">
            <v>91816 469</v>
          </cell>
          <cell r="E1355" t="str">
            <v>DIESEL PROCESS RECOV</v>
          </cell>
          <cell r="F1355" t="str">
            <v>Acumulado a Junio</v>
          </cell>
          <cell r="G1355">
            <v>3862.03</v>
          </cell>
          <cell r="H1355" t="str">
            <v>B000102152</v>
          </cell>
          <cell r="J1355" t="str">
            <v>NB</v>
          </cell>
        </row>
        <row r="1356">
          <cell r="A1356" t="str">
            <v>HSE CUSIANA</v>
          </cell>
          <cell r="B1356" t="str">
            <v>720030</v>
          </cell>
          <cell r="C1356" t="str">
            <v>OTHER MAT'LS &amp; SUPPL</v>
          </cell>
          <cell r="D1356" t="str">
            <v>91814 469</v>
          </cell>
          <cell r="E1356" t="str">
            <v>DIESEL PROCESS RECOV</v>
          </cell>
          <cell r="F1356" t="str">
            <v>Acumulado a Junio</v>
          </cell>
          <cell r="G1356">
            <v>1677.2</v>
          </cell>
          <cell r="H1356" t="str">
            <v>B000102152</v>
          </cell>
          <cell r="J1356" t="str">
            <v>NB</v>
          </cell>
        </row>
        <row r="1357">
          <cell r="A1357" t="str">
            <v>HSE CUSIANA</v>
          </cell>
          <cell r="B1357" t="str">
            <v>720030</v>
          </cell>
          <cell r="C1357" t="str">
            <v>OTHER MAT'LS &amp; SUPPL</v>
          </cell>
          <cell r="D1357" t="str">
            <v>91814 463</v>
          </cell>
          <cell r="E1357" t="str">
            <v>DIESEL PROCESS RECOV</v>
          </cell>
          <cell r="F1357" t="str">
            <v>Acumulado a Junio</v>
          </cell>
          <cell r="G1357">
            <v>263.83999999999997</v>
          </cell>
          <cell r="H1357" t="str">
            <v>B000102152</v>
          </cell>
          <cell r="J1357" t="str">
            <v>NB</v>
          </cell>
        </row>
        <row r="1358">
          <cell r="A1358" t="str">
            <v>HSE CUSIANA</v>
          </cell>
          <cell r="B1358" t="str">
            <v>720040</v>
          </cell>
          <cell r="C1358" t="str">
            <v>REPAIR MTL &amp; SUPPLY</v>
          </cell>
          <cell r="D1358" t="str">
            <v>DIC1-15-03 TRANS PUERTO/AEROP CASANARE</v>
          </cell>
          <cell r="E1358" t="str">
            <v>CONSORCIO MOS</v>
          </cell>
          <cell r="F1358" t="str">
            <v>Real Julio</v>
          </cell>
          <cell r="G1358">
            <v>-38</v>
          </cell>
          <cell r="H1358" t="str">
            <v>B000102152</v>
          </cell>
          <cell r="J1358" t="str">
            <v>BI</v>
          </cell>
        </row>
        <row r="1359">
          <cell r="A1359" t="str">
            <v>HSE CUSIANA</v>
          </cell>
          <cell r="B1359" t="str">
            <v>720040</v>
          </cell>
          <cell r="C1359" t="str">
            <v>REPAIR MTL &amp; SUPPLY</v>
          </cell>
          <cell r="D1359" t="str">
            <v>DIC1-15-03 TRANS PUERTO/AEROP CASANARE</v>
          </cell>
          <cell r="E1359" t="str">
            <v>CONSORCIO MOS</v>
          </cell>
          <cell r="F1359" t="str">
            <v>Real Julio</v>
          </cell>
          <cell r="G1359">
            <v>38</v>
          </cell>
          <cell r="H1359" t="str">
            <v>B000102152</v>
          </cell>
          <cell r="J1359" t="str">
            <v>BI</v>
          </cell>
        </row>
        <row r="1360">
          <cell r="A1360" t="str">
            <v>HSE CUSIANA</v>
          </cell>
          <cell r="B1360" t="str">
            <v>720040</v>
          </cell>
          <cell r="C1360" t="str">
            <v>REPAIR MTL &amp; SUPPLY</v>
          </cell>
          <cell r="D1360" t="str">
            <v>DIC1-15-03 TRANS PUERTO/AEROP CASANARE</v>
          </cell>
          <cell r="E1360" t="str">
            <v>CONSORCIO MOS</v>
          </cell>
          <cell r="F1360" t="str">
            <v>Real Julio</v>
          </cell>
          <cell r="G1360">
            <v>38</v>
          </cell>
          <cell r="H1360" t="str">
            <v>B000102152</v>
          </cell>
          <cell r="J1360" t="str">
            <v>BI</v>
          </cell>
        </row>
        <row r="1361">
          <cell r="A1361" t="str">
            <v>HSE CUSIANA</v>
          </cell>
          <cell r="B1361" t="str">
            <v>720040</v>
          </cell>
          <cell r="C1361" t="str">
            <v>REPAIR MTL &amp; SUPPLY</v>
          </cell>
          <cell r="D1361" t="str">
            <v>B000102459;INTERFASE INV JUN.16 JUL.28 2004</v>
          </cell>
          <cell r="E1361" t="str">
            <v>INV  MAT/INV RECEP</v>
          </cell>
          <cell r="F1361" t="str">
            <v>Real Julio</v>
          </cell>
          <cell r="G1361">
            <v>34.18</v>
          </cell>
          <cell r="H1361" t="str">
            <v>B000102152</v>
          </cell>
          <cell r="J1361" t="str">
            <v>BI</v>
          </cell>
        </row>
        <row r="1362">
          <cell r="A1362" t="str">
            <v>HSE CUSIANA</v>
          </cell>
          <cell r="B1362" t="str">
            <v>720040</v>
          </cell>
          <cell r="C1362" t="str">
            <v>REPAIR MTL &amp; SUPPLY</v>
          </cell>
          <cell r="D1362" t="str">
            <v>91814 474</v>
          </cell>
          <cell r="E1362" t="str">
            <v>SALDO MIGRADO A SAP</v>
          </cell>
          <cell r="F1362" t="str">
            <v>Acumulado a Junio</v>
          </cell>
          <cell r="G1362">
            <v>2762.9</v>
          </cell>
          <cell r="H1362" t="str">
            <v>B000102152</v>
          </cell>
          <cell r="J1362" t="str">
            <v>NB</v>
          </cell>
        </row>
        <row r="1363">
          <cell r="A1363" t="str">
            <v>HSE CUSIANA</v>
          </cell>
          <cell r="B1363" t="str">
            <v>720040</v>
          </cell>
          <cell r="C1363" t="str">
            <v>REPAIR MTL &amp; SUPPLY</v>
          </cell>
          <cell r="D1363" t="str">
            <v>91814 474</v>
          </cell>
          <cell r="E1363" t="str">
            <v>DIESEL PROCESS RECOV</v>
          </cell>
          <cell r="F1363" t="str">
            <v>Acumulado a Junio</v>
          </cell>
          <cell r="G1363">
            <v>1059.23</v>
          </cell>
          <cell r="H1363" t="str">
            <v>B000102152</v>
          </cell>
          <cell r="J1363" t="str">
            <v>NB</v>
          </cell>
        </row>
        <row r="1364">
          <cell r="A1364" t="str">
            <v>HSE CUSIANA</v>
          </cell>
          <cell r="B1364" t="str">
            <v>720043</v>
          </cell>
          <cell r="C1364" t="str">
            <v>REP.MAT&amp;SUPPLY-DIREC</v>
          </cell>
          <cell r="D1364">
            <v>0</v>
          </cell>
          <cell r="E1364" t="str">
            <v>GR/IR-THIRD PARTY</v>
          </cell>
          <cell r="F1364" t="str">
            <v>Real Julio</v>
          </cell>
          <cell r="G1364">
            <v>3392.19</v>
          </cell>
          <cell r="H1364" t="str">
            <v>B000102152</v>
          </cell>
          <cell r="J1364" t="str">
            <v>BI</v>
          </cell>
        </row>
        <row r="1365">
          <cell r="A1365" t="str">
            <v>HSE CUSIANA</v>
          </cell>
          <cell r="B1365" t="str">
            <v>720043</v>
          </cell>
          <cell r="C1365" t="str">
            <v>REP.MAT&amp;SUPPLY-DIREC</v>
          </cell>
          <cell r="D1365">
            <v>0</v>
          </cell>
          <cell r="E1365" t="str">
            <v>CONSORCIO MOS</v>
          </cell>
          <cell r="F1365" t="str">
            <v>Real Julio</v>
          </cell>
          <cell r="G1365">
            <v>23.15</v>
          </cell>
          <cell r="H1365" t="str">
            <v>B000102152</v>
          </cell>
          <cell r="J1365" t="str">
            <v>BI</v>
          </cell>
        </row>
        <row r="1366">
          <cell r="A1366" t="str">
            <v>HSE CUSIANA</v>
          </cell>
          <cell r="B1366" t="str">
            <v>720043</v>
          </cell>
          <cell r="C1366" t="str">
            <v>REP.MAT&amp;SUPPLY-DIREC</v>
          </cell>
          <cell r="D1366" t="str">
            <v>ENERO/04 GASTOS FIJOS</v>
          </cell>
          <cell r="E1366" t="str">
            <v>MERCO REPRESENTACIONES LTD S.I.A</v>
          </cell>
          <cell r="F1366" t="str">
            <v>Real Agosto</v>
          </cell>
          <cell r="G1366">
            <v>37.17</v>
          </cell>
          <cell r="H1366" t="str">
            <v>B000102152</v>
          </cell>
          <cell r="J1366" t="str">
            <v>BI</v>
          </cell>
        </row>
        <row r="1367">
          <cell r="A1367" t="str">
            <v>HSE CUSIANA</v>
          </cell>
          <cell r="B1367" t="str">
            <v>720043</v>
          </cell>
          <cell r="C1367" t="str">
            <v>REP.MAT&amp;SUPPLY-DIREC</v>
          </cell>
          <cell r="D1367" t="str">
            <v>DIC/03 SERVICIOS VARIOS DE IMPORTACIONES</v>
          </cell>
          <cell r="E1367" t="str">
            <v>MERCO REPRESENTACIONES LTD S.I.A</v>
          </cell>
          <cell r="F1367" t="str">
            <v>Real Agosto</v>
          </cell>
          <cell r="G1367">
            <v>84.29</v>
          </cell>
          <cell r="H1367" t="str">
            <v>B000102152</v>
          </cell>
          <cell r="J1367" t="str">
            <v>BI</v>
          </cell>
        </row>
        <row r="1368">
          <cell r="A1368" t="str">
            <v>HSE CUSIANA</v>
          </cell>
          <cell r="B1368" t="str">
            <v>720043</v>
          </cell>
          <cell r="C1368" t="str">
            <v>REP.MAT&amp;SUPPLY-DIREC</v>
          </cell>
          <cell r="D1368" t="str">
            <v>91816 475</v>
          </cell>
          <cell r="E1368" t="str">
            <v>SALDO MIGRADO A SAP</v>
          </cell>
          <cell r="F1368" t="str">
            <v>Acumulado a Junio</v>
          </cell>
          <cell r="G1368">
            <v>286.31</v>
          </cell>
          <cell r="H1368" t="str">
            <v>B000102152</v>
          </cell>
          <cell r="J1368" t="str">
            <v>NB</v>
          </cell>
        </row>
        <row r="1369">
          <cell r="A1369" t="str">
            <v>HSE CUSIANA</v>
          </cell>
          <cell r="B1369" t="str">
            <v>720043</v>
          </cell>
          <cell r="C1369" t="str">
            <v>REP.MAT&amp;SUPPLY-DIREC</v>
          </cell>
          <cell r="D1369" t="str">
            <v>91814 475</v>
          </cell>
          <cell r="E1369" t="str">
            <v>SALDO MIGRADO A SAP</v>
          </cell>
          <cell r="F1369" t="str">
            <v>Acumulado a Junio</v>
          </cell>
          <cell r="G1369">
            <v>16822.810000000001</v>
          </cell>
          <cell r="H1369" t="str">
            <v>B000102152</v>
          </cell>
          <cell r="J1369" t="str">
            <v>NB</v>
          </cell>
        </row>
        <row r="1370">
          <cell r="A1370" t="str">
            <v>HSE CUSIANA</v>
          </cell>
          <cell r="B1370" t="str">
            <v>720043</v>
          </cell>
          <cell r="C1370" t="str">
            <v>REP.MAT&amp;SUPPLY-DIREC</v>
          </cell>
          <cell r="D1370" t="str">
            <v>91816 475</v>
          </cell>
          <cell r="E1370" t="str">
            <v>DIESEL PROCESS RECOV</v>
          </cell>
          <cell r="F1370" t="str">
            <v>Acumulado a Junio</v>
          </cell>
          <cell r="G1370">
            <v>1751.63</v>
          </cell>
          <cell r="H1370" t="str">
            <v>B000102152</v>
          </cell>
          <cell r="J1370" t="str">
            <v>NB</v>
          </cell>
        </row>
        <row r="1371">
          <cell r="A1371" t="str">
            <v>HSE CUSIANA</v>
          </cell>
          <cell r="B1371" t="str">
            <v>720043</v>
          </cell>
          <cell r="C1371" t="str">
            <v>REP.MAT&amp;SUPPLY-DIREC</v>
          </cell>
          <cell r="D1371" t="str">
            <v>91814 475</v>
          </cell>
          <cell r="E1371" t="str">
            <v>DIESEL PROCESS RECOV</v>
          </cell>
          <cell r="F1371" t="str">
            <v>Acumulado a Junio</v>
          </cell>
          <cell r="G1371">
            <v>105.2</v>
          </cell>
          <cell r="H1371" t="str">
            <v>B000102152</v>
          </cell>
          <cell r="J1371" t="str">
            <v>NB</v>
          </cell>
        </row>
        <row r="1372">
          <cell r="A1372" t="str">
            <v>HSE CUSIANA</v>
          </cell>
          <cell r="B1372" t="str">
            <v>745080</v>
          </cell>
          <cell r="C1372" t="str">
            <v>ACCRUAL EXPENSE</v>
          </cell>
          <cell r="D1372" t="str">
            <v>ACCRUALS DEL MES DE JULIO</v>
          </cell>
          <cell r="E1372" t="str">
            <v>ACCR EXP ACC CONV</v>
          </cell>
          <cell r="F1372" t="str">
            <v>Real Agosto</v>
          </cell>
          <cell r="G1372">
            <v>-135000</v>
          </cell>
          <cell r="H1372" t="str">
            <v>B000102152</v>
          </cell>
          <cell r="J1372" t="str">
            <v>BI</v>
          </cell>
        </row>
        <row r="1373">
          <cell r="A1373" t="str">
            <v>HSE CUSIANA</v>
          </cell>
          <cell r="B1373" t="str">
            <v>745080</v>
          </cell>
          <cell r="C1373" t="str">
            <v>ACCRUAL EXPENSE</v>
          </cell>
          <cell r="D1373" t="str">
            <v>ACCRUALS DEL MES DE JULIO</v>
          </cell>
          <cell r="E1373" t="str">
            <v>ACCR EXP ACC CONV</v>
          </cell>
          <cell r="F1373" t="str">
            <v>Real Agosto</v>
          </cell>
          <cell r="G1373">
            <v>135000</v>
          </cell>
          <cell r="H1373" t="str">
            <v>B000102152</v>
          </cell>
          <cell r="J1373" t="str">
            <v>BI</v>
          </cell>
        </row>
        <row r="1374">
          <cell r="A1374" t="str">
            <v>HSE CUSIANA</v>
          </cell>
          <cell r="B1374" t="str">
            <v>745080</v>
          </cell>
          <cell r="C1374" t="str">
            <v>ACCRUAL EXPENSE</v>
          </cell>
          <cell r="D1374" t="str">
            <v>91896 945</v>
          </cell>
          <cell r="E1374" t="str">
            <v>DIESEL PROCESS RECOV</v>
          </cell>
          <cell r="F1374" t="str">
            <v>Acumulado a Junio</v>
          </cell>
          <cell r="G1374">
            <v>142233.64000000001</v>
          </cell>
          <cell r="H1374" t="str">
            <v>B000102152</v>
          </cell>
          <cell r="J1374" t="str">
            <v>NB</v>
          </cell>
        </row>
        <row r="1375">
          <cell r="A1375" t="str">
            <v>HSE CUSIANA</v>
          </cell>
          <cell r="B1375" t="str">
            <v>745080</v>
          </cell>
          <cell r="C1375" t="str">
            <v>ACCRUAL EXPENSE</v>
          </cell>
          <cell r="D1375" t="str">
            <v>918</v>
          </cell>
          <cell r="E1375" t="str">
            <v>ACCR EXP ACC CONV</v>
          </cell>
          <cell r="F1375" t="str">
            <v>Real Julio</v>
          </cell>
          <cell r="G1375">
            <v>-207315.95</v>
          </cell>
          <cell r="H1375" t="str">
            <v>B000102152</v>
          </cell>
          <cell r="J1375" t="str">
            <v>NB</v>
          </cell>
        </row>
        <row r="1376">
          <cell r="A1376" t="str">
            <v>HSE CUSIANA</v>
          </cell>
          <cell r="B1376" t="str">
            <v>745118</v>
          </cell>
          <cell r="C1376" t="str">
            <v>ACCR EXP ACC CONV</v>
          </cell>
          <cell r="D1376" t="str">
            <v>ACCRUALS DEL MES DE JULIO</v>
          </cell>
          <cell r="E1376" t="str">
            <v>ACCRUAL EXPENSE</v>
          </cell>
          <cell r="F1376" t="str">
            <v>Real Agosto</v>
          </cell>
          <cell r="G1376">
            <v>-135000</v>
          </cell>
          <cell r="H1376" t="str">
            <v>B000102152</v>
          </cell>
          <cell r="J1376" t="str">
            <v>BI</v>
          </cell>
        </row>
        <row r="1377">
          <cell r="A1377" t="str">
            <v>HSE CUSIANA</v>
          </cell>
          <cell r="B1377" t="str">
            <v>745118</v>
          </cell>
          <cell r="C1377" t="str">
            <v>ACCR EXP ACC CONV</v>
          </cell>
          <cell r="D1377" t="str">
            <v>ACCRUALS DEL MES DE JULIO</v>
          </cell>
          <cell r="E1377" t="str">
            <v>ACCRUAL EXPENSE</v>
          </cell>
          <cell r="F1377" t="str">
            <v>Real Agosto</v>
          </cell>
          <cell r="G1377">
            <v>135000</v>
          </cell>
          <cell r="H1377" t="str">
            <v>B000102152</v>
          </cell>
          <cell r="J1377" t="str">
            <v>BI</v>
          </cell>
        </row>
        <row r="1378">
          <cell r="A1378" t="str">
            <v>HSE CUSIANA</v>
          </cell>
          <cell r="B1378" t="str">
            <v>745118</v>
          </cell>
          <cell r="C1378" t="str">
            <v>ACCR EXP ACC CONV</v>
          </cell>
          <cell r="D1378" t="str">
            <v>91896 946</v>
          </cell>
          <cell r="E1378" t="str">
            <v>ACCRUAL EXPENSE</v>
          </cell>
          <cell r="F1378" t="str">
            <v>Acumulado a Junio</v>
          </cell>
          <cell r="G1378">
            <v>-207315.95</v>
          </cell>
          <cell r="H1378" t="str">
            <v>B000102152</v>
          </cell>
          <cell r="J1378" t="str">
            <v>NB</v>
          </cell>
        </row>
        <row r="1379">
          <cell r="A1379" t="str">
            <v>HSE CUSIANA</v>
          </cell>
          <cell r="B1379" t="str">
            <v>745118</v>
          </cell>
          <cell r="C1379" t="str">
            <v>ACCR EXP ACC CONV</v>
          </cell>
          <cell r="D1379" t="str">
            <v>918</v>
          </cell>
          <cell r="E1379" t="str">
            <v>ACCRUAL EXPENSE</v>
          </cell>
          <cell r="F1379" t="str">
            <v>Real Julio</v>
          </cell>
          <cell r="G1379">
            <v>207315.95</v>
          </cell>
          <cell r="H1379" t="str">
            <v>B000102152</v>
          </cell>
          <cell r="J1379" t="str">
            <v>NB</v>
          </cell>
        </row>
        <row r="1380">
          <cell r="A1380" t="str">
            <v>HSE CUSIANA</v>
          </cell>
          <cell r="B1380" t="str">
            <v>745155</v>
          </cell>
          <cell r="C1380" t="str">
            <v>SAFETY EXPENSE</v>
          </cell>
          <cell r="D1380">
            <v>0</v>
          </cell>
          <cell r="E1380" t="str">
            <v>GR/IR-THIRD PARTY</v>
          </cell>
          <cell r="F1380" t="str">
            <v>Real Agosto</v>
          </cell>
          <cell r="G1380">
            <v>163.69999999999999</v>
          </cell>
          <cell r="H1380" t="str">
            <v>B000102152</v>
          </cell>
          <cell r="J1380" t="str">
            <v>BI</v>
          </cell>
        </row>
        <row r="1381">
          <cell r="A1381" t="str">
            <v>HSE CUSIANA</v>
          </cell>
          <cell r="B1381" t="str">
            <v>745155</v>
          </cell>
          <cell r="C1381" t="str">
            <v>SAFETY EXPENSE</v>
          </cell>
          <cell r="D1381">
            <v>0</v>
          </cell>
          <cell r="E1381" t="str">
            <v>GR/IR-THIRD PARTY</v>
          </cell>
          <cell r="F1381" t="str">
            <v>Real Agosto</v>
          </cell>
          <cell r="G1381">
            <v>444.33</v>
          </cell>
          <cell r="H1381" t="str">
            <v>B000102152</v>
          </cell>
          <cell r="J1381" t="str">
            <v>BI</v>
          </cell>
        </row>
        <row r="1382">
          <cell r="A1382" t="str">
            <v>HSE CUSIANA</v>
          </cell>
          <cell r="B1382" t="str">
            <v>745155</v>
          </cell>
          <cell r="C1382" t="str">
            <v>SAFETY EXPENSE</v>
          </cell>
          <cell r="D1382">
            <v>0</v>
          </cell>
          <cell r="E1382" t="str">
            <v>PI PE#UELA ING CONSU ASESORIAS INTE</v>
          </cell>
          <cell r="F1382" t="str">
            <v>Real Agosto</v>
          </cell>
          <cell r="G1382">
            <v>672.31</v>
          </cell>
          <cell r="H1382" t="str">
            <v>B000102152</v>
          </cell>
          <cell r="J1382" t="str">
            <v>BI</v>
          </cell>
        </row>
        <row r="1383">
          <cell r="A1383" t="str">
            <v>HSE CUSIANA</v>
          </cell>
          <cell r="B1383" t="str">
            <v>745155</v>
          </cell>
          <cell r="C1383" t="str">
            <v>SAFETY EXPENSE</v>
          </cell>
          <cell r="D1383">
            <v>0</v>
          </cell>
          <cell r="E1383" t="str">
            <v>PI PE#UELA ING CONSU ASESORIAS INTE</v>
          </cell>
          <cell r="F1383" t="str">
            <v>Real Agosto</v>
          </cell>
          <cell r="G1383">
            <v>1676.58</v>
          </cell>
          <cell r="H1383" t="str">
            <v>B000102152</v>
          </cell>
          <cell r="J1383" t="str">
            <v>BI</v>
          </cell>
        </row>
        <row r="1384">
          <cell r="A1384" t="str">
            <v>HSE CUSIANA</v>
          </cell>
          <cell r="B1384" t="str">
            <v>745155</v>
          </cell>
          <cell r="C1384" t="str">
            <v>SAFETY EXPENSE</v>
          </cell>
          <cell r="D1384">
            <v>0</v>
          </cell>
          <cell r="E1384" t="str">
            <v>TECDICAS TECNICOS DIESEL Y GAS. DEL</v>
          </cell>
          <cell r="F1384" t="str">
            <v>Real Agosto</v>
          </cell>
          <cell r="G1384">
            <v>505.81</v>
          </cell>
          <cell r="H1384" t="str">
            <v>B000102152</v>
          </cell>
          <cell r="J1384" t="str">
            <v>BI</v>
          </cell>
        </row>
        <row r="1385">
          <cell r="A1385" t="str">
            <v>HSE CUSIANA</v>
          </cell>
          <cell r="B1385" t="str">
            <v>745155</v>
          </cell>
          <cell r="C1385" t="str">
            <v>SAFETY EXPENSE</v>
          </cell>
          <cell r="D1385">
            <v>0</v>
          </cell>
          <cell r="E1385" t="str">
            <v>TECDICAS TECNICOS DIESEL Y GAS. DEL</v>
          </cell>
          <cell r="F1385" t="str">
            <v>Real Agosto</v>
          </cell>
          <cell r="G1385">
            <v>702.4</v>
          </cell>
          <cell r="H1385" t="str">
            <v>B000102152</v>
          </cell>
          <cell r="J1385" t="str">
            <v>BI</v>
          </cell>
        </row>
        <row r="1386">
          <cell r="A1386" t="str">
            <v>HSE CUSIANA</v>
          </cell>
          <cell r="B1386" t="str">
            <v>745155</v>
          </cell>
          <cell r="C1386" t="str">
            <v>SAFETY EXPENSE</v>
          </cell>
          <cell r="D1386">
            <v>0</v>
          </cell>
          <cell r="E1386" t="str">
            <v>TECDICAS TECNICOS DIESEL Y GAS. DEL</v>
          </cell>
          <cell r="F1386" t="str">
            <v>Real Agosto</v>
          </cell>
          <cell r="G1386">
            <v>406.55</v>
          </cell>
          <cell r="H1386" t="str">
            <v>B000102152</v>
          </cell>
          <cell r="J1386" t="str">
            <v>BI</v>
          </cell>
        </row>
        <row r="1387">
          <cell r="A1387" t="str">
            <v>HSE CUSIANA</v>
          </cell>
          <cell r="B1387" t="str">
            <v>745155</v>
          </cell>
          <cell r="C1387" t="str">
            <v>SAFETY EXPENSE</v>
          </cell>
          <cell r="D1387">
            <v>0</v>
          </cell>
          <cell r="E1387" t="str">
            <v>TECDICAS TECNICOS DIESEL Y GAS. DEL</v>
          </cell>
          <cell r="F1387" t="str">
            <v>Real Agosto</v>
          </cell>
          <cell r="G1387">
            <v>305.39</v>
          </cell>
          <cell r="H1387" t="str">
            <v>B000102152</v>
          </cell>
          <cell r="J1387" t="str">
            <v>BI</v>
          </cell>
        </row>
        <row r="1388">
          <cell r="A1388" t="str">
            <v>HSE CUSIANA</v>
          </cell>
          <cell r="B1388" t="str">
            <v>745155</v>
          </cell>
          <cell r="C1388" t="str">
            <v>SAFETY EXPENSE</v>
          </cell>
          <cell r="D1388">
            <v>0</v>
          </cell>
          <cell r="E1388" t="str">
            <v>TECDICAS TECNICOS DIESEL Y GAS. DEL</v>
          </cell>
          <cell r="F1388" t="str">
            <v>Real Agosto</v>
          </cell>
          <cell r="G1388">
            <v>41.99</v>
          </cell>
          <cell r="H1388" t="str">
            <v>B000102152</v>
          </cell>
          <cell r="J1388" t="str">
            <v>BI</v>
          </cell>
        </row>
        <row r="1389">
          <cell r="A1389" t="str">
            <v>HSE CUSIANA</v>
          </cell>
          <cell r="B1389" t="str">
            <v>745155</v>
          </cell>
          <cell r="C1389" t="str">
            <v>SAFETY EXPENSE</v>
          </cell>
          <cell r="D1389">
            <v>0</v>
          </cell>
          <cell r="E1389" t="str">
            <v>TECDICAS TECNICOS DIESEL Y GAS. DEL</v>
          </cell>
          <cell r="F1389" t="str">
            <v>Real Agosto</v>
          </cell>
          <cell r="G1389">
            <v>152.69</v>
          </cell>
          <cell r="H1389" t="str">
            <v>B000102152</v>
          </cell>
          <cell r="J1389" t="str">
            <v>BI</v>
          </cell>
        </row>
        <row r="1390">
          <cell r="A1390" t="str">
            <v>HSE CUSIANA</v>
          </cell>
          <cell r="B1390" t="str">
            <v>745165</v>
          </cell>
          <cell r="C1390" t="str">
            <v>ENVIRN COST-NONREMED</v>
          </cell>
          <cell r="D1390">
            <v>0</v>
          </cell>
          <cell r="E1390" t="str">
            <v>PI PE#UELA ING CONSU ASESORIAS INTE</v>
          </cell>
          <cell r="F1390" t="str">
            <v>Real Agosto</v>
          </cell>
          <cell r="G1390">
            <v>1682.7</v>
          </cell>
          <cell r="H1390" t="str">
            <v>B000102152</v>
          </cell>
          <cell r="J1390" t="str">
            <v>BI</v>
          </cell>
        </row>
        <row r="1391">
          <cell r="A1391" t="str">
            <v>HSE CUSIANA</v>
          </cell>
          <cell r="B1391" t="str">
            <v>745165</v>
          </cell>
          <cell r="C1391" t="str">
            <v>ENVIRN COST-NONREMED</v>
          </cell>
          <cell r="D1391">
            <v>0</v>
          </cell>
          <cell r="E1391" t="str">
            <v>UNION TEMPORAL DUARTE VALDERRAMA</v>
          </cell>
          <cell r="F1391" t="str">
            <v>Real Agosto</v>
          </cell>
          <cell r="G1391">
            <v>2506.31</v>
          </cell>
          <cell r="H1391" t="str">
            <v>B000102152</v>
          </cell>
          <cell r="J1391" t="str">
            <v>BI</v>
          </cell>
        </row>
        <row r="1392">
          <cell r="A1392" t="str">
            <v>HSE CUSIANA</v>
          </cell>
          <cell r="B1392" t="str">
            <v>745165</v>
          </cell>
          <cell r="C1392" t="str">
            <v>ENVIRN COST-NONREMED</v>
          </cell>
          <cell r="D1392">
            <v>0</v>
          </cell>
          <cell r="E1392" t="str">
            <v>GR/IR-THIRD PARTY</v>
          </cell>
          <cell r="F1392" t="str">
            <v>Real Agosto</v>
          </cell>
          <cell r="G1392">
            <v>3269.43</v>
          </cell>
          <cell r="H1392" t="str">
            <v>B000102152</v>
          </cell>
          <cell r="J1392" t="str">
            <v>BI</v>
          </cell>
        </row>
        <row r="1393">
          <cell r="A1393" t="str">
            <v>HSE CUSIANA</v>
          </cell>
          <cell r="B1393" t="str">
            <v>745165</v>
          </cell>
          <cell r="C1393" t="str">
            <v>ENVIRN COST-NONREMED</v>
          </cell>
          <cell r="D1393" t="str">
            <v>AGOSTO/04 ANALISIS DE AGUAS</v>
          </cell>
          <cell r="E1393" t="str">
            <v>CONOSER LTDA.</v>
          </cell>
          <cell r="F1393" t="str">
            <v>Real Agosto</v>
          </cell>
          <cell r="G1393">
            <v>609.32000000000005</v>
          </cell>
          <cell r="H1393" t="str">
            <v>B000102152</v>
          </cell>
          <cell r="J1393" t="str">
            <v>BI</v>
          </cell>
        </row>
        <row r="1394">
          <cell r="A1394" t="str">
            <v>HSE CUSIANA</v>
          </cell>
          <cell r="B1394" t="str">
            <v>745165</v>
          </cell>
          <cell r="C1394" t="str">
            <v>ENVIRN COST-NONREMED</v>
          </cell>
          <cell r="D1394" t="str">
            <v>ELAB- FICHAS TECNICAS ACTUALIZACION PLANO LTT</v>
          </cell>
          <cell r="E1394" t="str">
            <v>GRADEX INGENIERIA S.A.</v>
          </cell>
          <cell r="F1394" t="str">
            <v>Real Agosto</v>
          </cell>
          <cell r="G1394">
            <v>191.83</v>
          </cell>
          <cell r="H1394" t="str">
            <v>B000102152</v>
          </cell>
          <cell r="J1394" t="str">
            <v>BI</v>
          </cell>
        </row>
        <row r="1395">
          <cell r="A1395" t="str">
            <v>HSE CUSIANA</v>
          </cell>
          <cell r="B1395" t="str">
            <v>745165</v>
          </cell>
          <cell r="C1395" t="str">
            <v>ENVIRN COST-NONREMED</v>
          </cell>
          <cell r="D1395" t="str">
            <v>MAY/04 MTTO PREVENTIVO Y TOMA DE DATOS CPF CUS CUP</v>
          </cell>
          <cell r="E1395" t="str">
            <v>TELEMATICA LTDA</v>
          </cell>
          <cell r="F1395" t="str">
            <v>Real Agosto</v>
          </cell>
          <cell r="G1395">
            <v>230.86</v>
          </cell>
          <cell r="H1395" t="str">
            <v>B000102152</v>
          </cell>
          <cell r="J1395" t="str">
            <v>BI</v>
          </cell>
        </row>
        <row r="1396">
          <cell r="A1396" t="str">
            <v>HSE CUSIANA</v>
          </cell>
          <cell r="B1396" t="str">
            <v>745165</v>
          </cell>
          <cell r="C1396" t="str">
            <v>ENVIRN COST-NONREMED</v>
          </cell>
          <cell r="D1396" t="str">
            <v>JUN/04 MTTO PREVENTIVO Y TOMA DE DATOS CPF CUS CUP</v>
          </cell>
          <cell r="E1396" t="str">
            <v>TELEMATICA LTDA</v>
          </cell>
          <cell r="F1396" t="str">
            <v>Real Agosto</v>
          </cell>
          <cell r="G1396">
            <v>230.86</v>
          </cell>
          <cell r="H1396" t="str">
            <v>B000102152</v>
          </cell>
          <cell r="J1396" t="str">
            <v>BI</v>
          </cell>
        </row>
        <row r="1397">
          <cell r="A1397" t="str">
            <v>HSE CUSIANA</v>
          </cell>
          <cell r="B1397" t="str">
            <v>745165</v>
          </cell>
          <cell r="C1397" t="str">
            <v>ENVIRN COST-NONREMED</v>
          </cell>
          <cell r="D1397" t="str">
            <v>JUL/04 MTTO PREVENTIVO Y TOMA DE DATOS CPF CUS CUP</v>
          </cell>
          <cell r="E1397" t="str">
            <v>TELEMATICA LTDA</v>
          </cell>
          <cell r="F1397" t="str">
            <v>Real Agosto</v>
          </cell>
          <cell r="G1397">
            <v>230.86</v>
          </cell>
          <cell r="H1397" t="str">
            <v>B000102152</v>
          </cell>
          <cell r="J1397" t="str">
            <v>BI</v>
          </cell>
        </row>
        <row r="1398">
          <cell r="A1398" t="str">
            <v>HSE CUSIANA</v>
          </cell>
          <cell r="B1398" t="str">
            <v>745591</v>
          </cell>
          <cell r="C1398" t="str">
            <v>ENV SUPPLIES</v>
          </cell>
          <cell r="D1398" t="str">
            <v>AGOSTO 11/04 CAJA MENOR CPF-CUSIANA</v>
          </cell>
          <cell r="E1398" t="str">
            <v>"ARIAS ROA, LUDY PATRICIA"</v>
          </cell>
          <cell r="F1398" t="str">
            <v>Real Agosto</v>
          </cell>
          <cell r="G1398">
            <v>76.53</v>
          </cell>
          <cell r="H1398" t="str">
            <v>B000102152</v>
          </cell>
          <cell r="J1398" t="str">
            <v>BI</v>
          </cell>
        </row>
        <row r="1399">
          <cell r="A1399" t="str">
            <v>HSE CUSIANA</v>
          </cell>
          <cell r="B1399" t="str">
            <v>745591</v>
          </cell>
          <cell r="C1399" t="str">
            <v>ENV SUPPLIES</v>
          </cell>
          <cell r="D1399" t="str">
            <v>AG/04 REP. TAPAS/RUANAS/GUARDAS/BISAGRAS/ FAB. BUR</v>
          </cell>
          <cell r="E1399" t="str">
            <v>MESA HERNANDEZ GUADIT</v>
          </cell>
          <cell r="F1399" t="str">
            <v>Real Agosto</v>
          </cell>
          <cell r="G1399">
            <v>344.84</v>
          </cell>
          <cell r="H1399" t="str">
            <v>B000102152</v>
          </cell>
          <cell r="J1399" t="str">
            <v>BI</v>
          </cell>
        </row>
        <row r="1400">
          <cell r="A1400" t="str">
            <v>HSE CUSIANA</v>
          </cell>
          <cell r="B1400" t="str">
            <v>745592</v>
          </cell>
          <cell r="C1400" t="str">
            <v>HEALTH SUPPLIES</v>
          </cell>
          <cell r="D1400" t="str">
            <v>RECLASIFICACION KR 1900001345, ERROR No.FACTURA</v>
          </cell>
          <cell r="E1400" t="str">
            <v>"RIVERA CAMERO, ANDREA MILENA"</v>
          </cell>
          <cell r="F1400" t="str">
            <v>Real Agosto</v>
          </cell>
          <cell r="G1400">
            <v>-626.04999999999995</v>
          </cell>
          <cell r="H1400" t="str">
            <v>B000102152</v>
          </cell>
          <cell r="J1400" t="str">
            <v>BI</v>
          </cell>
        </row>
        <row r="1401">
          <cell r="A1401" t="str">
            <v>HSE CUSIANA</v>
          </cell>
          <cell r="B1401" t="str">
            <v>745592</v>
          </cell>
          <cell r="C1401" t="str">
            <v>HEALTH SUPPLIES</v>
          </cell>
          <cell r="D1401">
            <v>0</v>
          </cell>
          <cell r="E1401" t="str">
            <v>GR/IR-THIRD PARTY</v>
          </cell>
          <cell r="F1401" t="str">
            <v>Real Agosto</v>
          </cell>
          <cell r="G1401">
            <v>-6.87</v>
          </cell>
          <cell r="H1401" t="str">
            <v>B000102152</v>
          </cell>
          <cell r="J1401" t="str">
            <v>BI</v>
          </cell>
        </row>
        <row r="1402">
          <cell r="A1402" t="str">
            <v>HSE CUSIANA</v>
          </cell>
          <cell r="B1402" t="str">
            <v>745592</v>
          </cell>
          <cell r="C1402" t="str">
            <v>HEALTH SUPPLIES</v>
          </cell>
          <cell r="D1402" t="str">
            <v>2000 ETIQUETAS AUTOADHESIVAS EN 2 TINTAS</v>
          </cell>
          <cell r="E1402" t="str">
            <v>"RIVERA CAMERO, ANDREA MILENA"</v>
          </cell>
          <cell r="F1402" t="str">
            <v>Real Agosto</v>
          </cell>
          <cell r="G1402">
            <v>626.04999999999995</v>
          </cell>
          <cell r="H1402" t="str">
            <v>B000102152</v>
          </cell>
          <cell r="J1402" t="str">
            <v>BI</v>
          </cell>
        </row>
        <row r="1403">
          <cell r="A1403" t="str">
            <v>HSE CUSIANA</v>
          </cell>
          <cell r="B1403" t="str">
            <v>745592</v>
          </cell>
          <cell r="C1403" t="str">
            <v>HEALTH SUPPLIES</v>
          </cell>
          <cell r="D1403">
            <v>0</v>
          </cell>
          <cell r="E1403" t="str">
            <v>GR/IR-THIRD PARTY</v>
          </cell>
          <cell r="F1403" t="str">
            <v>Real Agosto</v>
          </cell>
          <cell r="G1403">
            <v>108.18</v>
          </cell>
          <cell r="H1403" t="str">
            <v>B000102152</v>
          </cell>
          <cell r="J1403" t="str">
            <v>BI</v>
          </cell>
        </row>
        <row r="1404">
          <cell r="A1404" t="str">
            <v>HSE CUSIANA</v>
          </cell>
          <cell r="B1404" t="str">
            <v>745592</v>
          </cell>
          <cell r="C1404" t="str">
            <v>HEALTH SUPPLIES</v>
          </cell>
          <cell r="D1404" t="str">
            <v>AGOSTO 11/04 CAJA MENOR CPF-CUSIANA</v>
          </cell>
          <cell r="E1404" t="str">
            <v>"ARIAS ROA, LUDY PATRICIA"</v>
          </cell>
          <cell r="F1404" t="str">
            <v>Real Agosto</v>
          </cell>
          <cell r="G1404">
            <v>7.54</v>
          </cell>
          <cell r="H1404" t="str">
            <v>B000102152</v>
          </cell>
          <cell r="J1404" t="str">
            <v>BI</v>
          </cell>
        </row>
        <row r="1405">
          <cell r="A1405" t="str">
            <v>HSE CUSIANA</v>
          </cell>
          <cell r="B1405" t="str">
            <v>745592</v>
          </cell>
          <cell r="C1405" t="str">
            <v>HEALTH SUPPLIES</v>
          </cell>
          <cell r="D1405">
            <v>0</v>
          </cell>
          <cell r="E1405" t="str">
            <v>GR/IR-THIRD PARTY</v>
          </cell>
          <cell r="F1405" t="str">
            <v>Real Agosto</v>
          </cell>
          <cell r="G1405">
            <v>410.77</v>
          </cell>
          <cell r="H1405" t="str">
            <v>B000102152</v>
          </cell>
          <cell r="J1405" t="str">
            <v>BI</v>
          </cell>
        </row>
        <row r="1406">
          <cell r="A1406" t="str">
            <v>HSE CUSIANA</v>
          </cell>
          <cell r="B1406" t="str">
            <v>745592</v>
          </cell>
          <cell r="C1406" t="str">
            <v>HEALTH SUPPLIES</v>
          </cell>
          <cell r="D1406">
            <v>0</v>
          </cell>
          <cell r="E1406" t="str">
            <v>GR/IR-THIRD PARTY</v>
          </cell>
          <cell r="F1406" t="str">
            <v>Real Agosto</v>
          </cell>
          <cell r="G1406">
            <v>50.44</v>
          </cell>
          <cell r="H1406" t="str">
            <v>B000102152</v>
          </cell>
          <cell r="J1406" t="str">
            <v>BI</v>
          </cell>
        </row>
        <row r="1407">
          <cell r="A1407" t="str">
            <v>HSE CUSIANA</v>
          </cell>
          <cell r="B1407" t="str">
            <v>745592</v>
          </cell>
          <cell r="C1407" t="str">
            <v>HEALTH SUPPLIES</v>
          </cell>
          <cell r="D1407" t="str">
            <v>2000 ETIQUETAS AUTOADHESIVAS , REV KR 1900001345</v>
          </cell>
          <cell r="E1407" t="str">
            <v>"RIVERA CAMERO, ANDREA MILENA"</v>
          </cell>
          <cell r="F1407" t="str">
            <v>Real Agosto</v>
          </cell>
          <cell r="G1407">
            <v>626.04999999999995</v>
          </cell>
          <cell r="H1407" t="str">
            <v>B000102152</v>
          </cell>
          <cell r="J1407" t="str">
            <v>BI</v>
          </cell>
        </row>
        <row r="1408">
          <cell r="A1408" t="str">
            <v>HSE CUSIANA</v>
          </cell>
          <cell r="B1408" t="str">
            <v>745593</v>
          </cell>
          <cell r="C1408" t="str">
            <v>HEALTH SERVICES</v>
          </cell>
          <cell r="D1408" t="str">
            <v>AGOSTO 11/04 CAJA MENOR CPF-CUSIANA</v>
          </cell>
          <cell r="E1408" t="str">
            <v>"ARIAS ROA, LUDY PATRICIA"</v>
          </cell>
          <cell r="F1408" t="str">
            <v>Real Agosto</v>
          </cell>
          <cell r="G1408">
            <v>36.25</v>
          </cell>
          <cell r="H1408" t="str">
            <v>B000102152</v>
          </cell>
          <cell r="J1408" t="str">
            <v>BI</v>
          </cell>
        </row>
        <row r="1409">
          <cell r="A1409" t="str">
            <v>HSE CUSIANA</v>
          </cell>
          <cell r="B1409" t="str">
            <v>745593</v>
          </cell>
          <cell r="C1409" t="str">
            <v>HEALTH SERVICES</v>
          </cell>
          <cell r="D1409">
            <v>0</v>
          </cell>
          <cell r="E1409" t="str">
            <v>SEGURIDAD TECNICA S.A. SETECSA</v>
          </cell>
          <cell r="F1409" t="str">
            <v>Real Agosto</v>
          </cell>
          <cell r="G1409">
            <v>233.98</v>
          </cell>
          <cell r="H1409" t="str">
            <v>B000102152</v>
          </cell>
          <cell r="J1409" t="str">
            <v>BI</v>
          </cell>
        </row>
        <row r="1410">
          <cell r="A1410" t="str">
            <v>HSE CUSIANA</v>
          </cell>
          <cell r="B1410" t="str">
            <v>745593</v>
          </cell>
          <cell r="C1410" t="str">
            <v>HEALTH SERVICES</v>
          </cell>
          <cell r="D1410">
            <v>0</v>
          </cell>
          <cell r="E1410" t="str">
            <v>SEGURIDAD TECNICA S.A. SETECSA</v>
          </cell>
          <cell r="F1410" t="str">
            <v>Real Agosto</v>
          </cell>
          <cell r="G1410">
            <v>215.14</v>
          </cell>
          <cell r="H1410" t="str">
            <v>B000102152</v>
          </cell>
          <cell r="J1410" t="str">
            <v>BI</v>
          </cell>
        </row>
        <row r="1411">
          <cell r="A1411" t="str">
            <v>HSE CUSIANA</v>
          </cell>
          <cell r="B1411" t="str">
            <v>760049</v>
          </cell>
          <cell r="C1411" t="str">
            <v>TECH SERV PERM CONTR</v>
          </cell>
          <cell r="D1411" t="str">
            <v>JUNIO/04 PROGRAMA CARDIOVASCULAR</v>
          </cell>
          <cell r="E1411" t="str">
            <v>PROTECT LTDA.</v>
          </cell>
          <cell r="F1411" t="str">
            <v>Real Julio</v>
          </cell>
          <cell r="G1411">
            <v>989.78</v>
          </cell>
          <cell r="H1411" t="str">
            <v>B000102152</v>
          </cell>
          <cell r="J1411" t="str">
            <v>BI</v>
          </cell>
        </row>
        <row r="1412">
          <cell r="A1412" t="str">
            <v>HSE CUSIANA</v>
          </cell>
          <cell r="B1412" t="str">
            <v>760049</v>
          </cell>
          <cell r="C1412" t="str">
            <v>TECH SERV PERM CONTR</v>
          </cell>
          <cell r="D1412" t="str">
            <v>JUN/04;SERVIC ENFERMERIA CUS/CUP/WEO</v>
          </cell>
          <cell r="E1412" t="str">
            <v>PROTECT LTDA.</v>
          </cell>
          <cell r="F1412" t="str">
            <v>Real Julio</v>
          </cell>
          <cell r="G1412">
            <v>6966.9</v>
          </cell>
          <cell r="H1412" t="str">
            <v>B000102152</v>
          </cell>
          <cell r="J1412" t="str">
            <v>BI</v>
          </cell>
        </row>
        <row r="1413">
          <cell r="A1413" t="str">
            <v>HSE CUSIANA</v>
          </cell>
          <cell r="B1413" t="str">
            <v>760049</v>
          </cell>
          <cell r="C1413" t="str">
            <v>TECH SERV PERM CONTR</v>
          </cell>
          <cell r="D1413" t="str">
            <v>MAY/04;PROGRAMA BUENAS POSTURAS</v>
          </cell>
          <cell r="E1413" t="str">
            <v>PROTECT LTDA.</v>
          </cell>
          <cell r="F1413" t="str">
            <v>Real Julio</v>
          </cell>
          <cell r="G1413">
            <v>326.99</v>
          </cell>
          <cell r="H1413" t="str">
            <v>B000102152</v>
          </cell>
          <cell r="J1413" t="str">
            <v>BI</v>
          </cell>
        </row>
        <row r="1414">
          <cell r="A1414" t="str">
            <v>HSE CUSIANA</v>
          </cell>
          <cell r="B1414" t="str">
            <v>760049</v>
          </cell>
          <cell r="C1414" t="str">
            <v>TECH SERV PERM CONTR</v>
          </cell>
          <cell r="D1414" t="str">
            <v>0405.MONITOREO.AGUA.AIRE.CUSIANA.CUPIAGUA,RECETOR</v>
          </cell>
          <cell r="E1414" t="str">
            <v>ILAM LTDA INGENIERIA Y LABORATORIO</v>
          </cell>
          <cell r="F1414" t="str">
            <v>Real Julio</v>
          </cell>
          <cell r="G1414">
            <v>5754.82</v>
          </cell>
          <cell r="H1414" t="str">
            <v>B000102152</v>
          </cell>
          <cell r="J1414" t="str">
            <v>BI</v>
          </cell>
        </row>
        <row r="1415">
          <cell r="A1415" t="str">
            <v>HSE CUSIANA</v>
          </cell>
          <cell r="B1415" t="str">
            <v>760049</v>
          </cell>
          <cell r="C1415" t="str">
            <v>TECH SERV PERM CONTR</v>
          </cell>
          <cell r="D1415" t="str">
            <v>0405.OPERAC.MTTO.EQUIP.CONTRAINC.CUSIANA</v>
          </cell>
          <cell r="E1415" t="str">
            <v>SERVICIOS DE INGENIERIA DE CASANARE</v>
          </cell>
          <cell r="F1415" t="str">
            <v>Real Julio</v>
          </cell>
          <cell r="G1415">
            <v>7274.47</v>
          </cell>
          <cell r="H1415" t="str">
            <v>B000102152</v>
          </cell>
          <cell r="J1415" t="str">
            <v>BI</v>
          </cell>
        </row>
        <row r="1416">
          <cell r="A1416" t="str">
            <v>HSE CUSIANA</v>
          </cell>
          <cell r="B1416" t="str">
            <v>760049</v>
          </cell>
          <cell r="C1416" t="str">
            <v>TECH SERV PERM CONTR</v>
          </cell>
          <cell r="D1416" t="str">
            <v>0403.OPERACION.MTTO.EQUPOS.CONTROL.DE.INCENDIOS</v>
          </cell>
          <cell r="E1416" t="str">
            <v>SERVICIOS DE INGENIERIA DE CASANARE</v>
          </cell>
          <cell r="F1416" t="str">
            <v>Real Julio</v>
          </cell>
          <cell r="G1416">
            <v>113.69</v>
          </cell>
          <cell r="H1416" t="str">
            <v>B000102152</v>
          </cell>
          <cell r="J1416" t="str">
            <v>BI</v>
          </cell>
        </row>
        <row r="1417">
          <cell r="A1417" t="str">
            <v>HSE CUSIANA</v>
          </cell>
          <cell r="B1417" t="str">
            <v>760049</v>
          </cell>
          <cell r="C1417" t="str">
            <v>TECH SERV PERM CONTR</v>
          </cell>
          <cell r="D1417" t="str">
            <v>0401.REAJUSTE TARIFAS OPER.MANTO.EQUIPOS</v>
          </cell>
          <cell r="E1417" t="str">
            <v>SERVICIOS DE INGENIERIA DE CASANARE</v>
          </cell>
          <cell r="F1417" t="str">
            <v>Real Julio</v>
          </cell>
          <cell r="G1417">
            <v>448</v>
          </cell>
          <cell r="H1417" t="str">
            <v>B000102152</v>
          </cell>
          <cell r="J1417" t="str">
            <v>BI</v>
          </cell>
        </row>
        <row r="1418">
          <cell r="A1418" t="str">
            <v>HSE CUSIANA</v>
          </cell>
          <cell r="B1418" t="str">
            <v>760049</v>
          </cell>
          <cell r="C1418" t="str">
            <v>TECH SERV PERM CONTR</v>
          </cell>
          <cell r="D1418" t="str">
            <v>0401.REAJUSTE TARIFAS OPER.MANTO.EQUIPOS</v>
          </cell>
          <cell r="E1418" t="str">
            <v>SERVICIOS DE INGENIERIA DE CASANARE</v>
          </cell>
          <cell r="F1418" t="str">
            <v>Real Julio</v>
          </cell>
          <cell r="G1418">
            <v>296.93</v>
          </cell>
          <cell r="H1418" t="str">
            <v>B000102152</v>
          </cell>
          <cell r="J1418" t="str">
            <v>BI</v>
          </cell>
        </row>
        <row r="1419">
          <cell r="A1419" t="str">
            <v>HSE CUSIANA</v>
          </cell>
          <cell r="B1419" t="str">
            <v>760049</v>
          </cell>
          <cell r="C1419" t="str">
            <v>TECH SERV PERM CONTR</v>
          </cell>
          <cell r="D1419" t="str">
            <v>0405.RECOLECCION TRANSPORTE RESIDUOS SOLIDOS</v>
          </cell>
          <cell r="E1419" t="str">
            <v>SERVICIOS DE INGENIERIA DE CASANARE</v>
          </cell>
          <cell r="F1419" t="str">
            <v>Real Julio</v>
          </cell>
          <cell r="G1419">
            <v>5308.58</v>
          </cell>
          <cell r="H1419" t="str">
            <v>B000102152</v>
          </cell>
          <cell r="J1419" t="str">
            <v>BI</v>
          </cell>
        </row>
        <row r="1420">
          <cell r="A1420" t="str">
            <v>HSE CUSIANA</v>
          </cell>
          <cell r="B1420" t="str">
            <v>760049</v>
          </cell>
          <cell r="C1420" t="str">
            <v>TECH SERV PERM CONTR</v>
          </cell>
          <cell r="D1420" t="str">
            <v>0405.RECOLECCION TRANSPORTE RESIDUOS SOLIDOS</v>
          </cell>
          <cell r="E1420" t="str">
            <v>SERVICIOS DE INGENIERIA DE CASANARE</v>
          </cell>
          <cell r="F1420" t="str">
            <v>Real Julio</v>
          </cell>
          <cell r="G1420">
            <v>5478.72</v>
          </cell>
          <cell r="H1420" t="str">
            <v>B000102152</v>
          </cell>
          <cell r="J1420" t="str">
            <v>BI</v>
          </cell>
        </row>
        <row r="1421">
          <cell r="A1421" t="str">
            <v>HSE CUSIANA</v>
          </cell>
          <cell r="B1421" t="str">
            <v>760049</v>
          </cell>
          <cell r="C1421" t="str">
            <v>TECH SERV PERM CONTR</v>
          </cell>
          <cell r="D1421" t="str">
            <v>MAY18-25/04 DIAGNOSTICO ALARCON JOSE</v>
          </cell>
          <cell r="E1421" t="str">
            <v>SOC INTERDICIPLINARIA PARA LA SALUD</v>
          </cell>
          <cell r="F1421" t="str">
            <v>Real Julio</v>
          </cell>
          <cell r="G1421">
            <v>31.48</v>
          </cell>
          <cell r="H1421" t="str">
            <v>B000102152</v>
          </cell>
          <cell r="J1421" t="str">
            <v>BI</v>
          </cell>
        </row>
        <row r="1422">
          <cell r="A1422" t="str">
            <v>HSE CUSIANA</v>
          </cell>
          <cell r="B1422" t="str">
            <v>760049</v>
          </cell>
          <cell r="C1422" t="str">
            <v>TECH SERV PERM CONTR</v>
          </cell>
          <cell r="D1422" t="str">
            <v>MAY18-25/04 DIAGNOSTICO, GOMEZ ALEJANDRO</v>
          </cell>
          <cell r="E1422" t="str">
            <v>SOC INTERDICIPLINARIA PARA LA SALUD</v>
          </cell>
          <cell r="F1422" t="str">
            <v>Real Julio</v>
          </cell>
          <cell r="G1422">
            <v>18.510000000000002</v>
          </cell>
          <cell r="H1422" t="str">
            <v>B000102152</v>
          </cell>
          <cell r="J1422" t="str">
            <v>BI</v>
          </cell>
        </row>
        <row r="1423">
          <cell r="A1423" t="str">
            <v>HSE CUSIANA</v>
          </cell>
          <cell r="B1423" t="str">
            <v>760049</v>
          </cell>
          <cell r="C1423" t="str">
            <v>TECH SERV PERM CONTR</v>
          </cell>
          <cell r="D1423" t="str">
            <v>EXAMEN LAB, RODRIGUEZ REINALDO</v>
          </cell>
          <cell r="E1423" t="str">
            <v>FUND. CARDIO INFANTIL</v>
          </cell>
          <cell r="F1423" t="str">
            <v>Real Julio</v>
          </cell>
          <cell r="G1423">
            <v>505.44</v>
          </cell>
          <cell r="H1423" t="str">
            <v>B000102152</v>
          </cell>
          <cell r="J1423" t="str">
            <v>BI</v>
          </cell>
        </row>
        <row r="1424">
          <cell r="A1424" t="str">
            <v>HSE CUSIANA</v>
          </cell>
          <cell r="B1424" t="str">
            <v>760049</v>
          </cell>
          <cell r="C1424" t="str">
            <v>TECH SERV PERM CONTR</v>
          </cell>
          <cell r="D1424" t="str">
            <v>ABR04.RECOLECCION TRANSPORTE RESIDUOS SOLIDOS</v>
          </cell>
          <cell r="E1424" t="str">
            <v>SERVICIOS DE INGENIERIA DE CASANARE</v>
          </cell>
          <cell r="F1424" t="str">
            <v>Real Julio</v>
          </cell>
          <cell r="G1424">
            <v>1409</v>
          </cell>
          <cell r="H1424" t="str">
            <v>B000102152</v>
          </cell>
          <cell r="J1424" t="str">
            <v>BI</v>
          </cell>
        </row>
        <row r="1425">
          <cell r="A1425" t="str">
            <v>HSE CUSIANA</v>
          </cell>
          <cell r="B1425" t="str">
            <v>760049</v>
          </cell>
          <cell r="C1425" t="str">
            <v>TECH SERV PERM CONTR</v>
          </cell>
          <cell r="D1425" t="str">
            <v>FEB/04 TRANSP. DE PUERTOS Y AEROPUERTOS AL CASANAR</v>
          </cell>
          <cell r="E1425" t="str">
            <v>CONSORCIO MOS</v>
          </cell>
          <cell r="F1425" t="str">
            <v>Real Julio</v>
          </cell>
          <cell r="G1425">
            <v>95.44</v>
          </cell>
          <cell r="H1425" t="str">
            <v>B000102152</v>
          </cell>
          <cell r="J1425" t="str">
            <v>BI</v>
          </cell>
        </row>
        <row r="1426">
          <cell r="A1426" t="str">
            <v>HSE CUSIANA</v>
          </cell>
          <cell r="B1426" t="str">
            <v>760049</v>
          </cell>
          <cell r="C1426" t="str">
            <v>TECH SERV PERM CONTR</v>
          </cell>
          <cell r="D1426" t="str">
            <v>JUN1-9/04 DIAG MEDICO LALY DULLY RUEDA</v>
          </cell>
          <cell r="E1426" t="str">
            <v>SOC INTERDICIPLINARIA PARA LA SALUD</v>
          </cell>
          <cell r="F1426" t="str">
            <v>Real Julio</v>
          </cell>
          <cell r="G1426">
            <v>21.27</v>
          </cell>
          <cell r="H1426" t="str">
            <v>B000102152</v>
          </cell>
          <cell r="J1426" t="str">
            <v>BI</v>
          </cell>
        </row>
        <row r="1427">
          <cell r="A1427" t="str">
            <v>HSE CUSIANA</v>
          </cell>
          <cell r="B1427" t="str">
            <v>760049</v>
          </cell>
          <cell r="C1427" t="str">
            <v>TECH SERV PERM CONTR</v>
          </cell>
          <cell r="D1427">
            <v>0</v>
          </cell>
          <cell r="E1427" t="str">
            <v>GR/IR-THIRD PARTY</v>
          </cell>
          <cell r="F1427" t="str">
            <v>Real Julio</v>
          </cell>
          <cell r="G1427">
            <v>253.05</v>
          </cell>
          <cell r="H1427" t="str">
            <v>B000102152</v>
          </cell>
          <cell r="J1427" t="str">
            <v>BI</v>
          </cell>
        </row>
        <row r="1428">
          <cell r="A1428" t="str">
            <v>HSE CUSIANA</v>
          </cell>
          <cell r="B1428" t="str">
            <v>760049</v>
          </cell>
          <cell r="C1428" t="str">
            <v>TECH SERV PERM CONTR</v>
          </cell>
          <cell r="D1428">
            <v>0</v>
          </cell>
          <cell r="E1428" t="str">
            <v>GR/IR-THIRD PARTY</v>
          </cell>
          <cell r="F1428" t="str">
            <v>Real Julio</v>
          </cell>
          <cell r="G1428">
            <v>3213.84</v>
          </cell>
          <cell r="H1428" t="str">
            <v>B000102152</v>
          </cell>
          <cell r="J1428" t="str">
            <v>BI</v>
          </cell>
        </row>
        <row r="1429">
          <cell r="A1429" t="str">
            <v>HSE CUSIANA</v>
          </cell>
          <cell r="B1429" t="str">
            <v>760049</v>
          </cell>
          <cell r="C1429" t="str">
            <v>TECH SERV PERM CONTR</v>
          </cell>
          <cell r="D1429" t="str">
            <v>JUN/04 SERV INTEGRAL DE ARCHIVO</v>
          </cell>
          <cell r="E1429" t="str">
            <v>SEGURIDAD TECNICA S.A. SETECSA</v>
          </cell>
          <cell r="F1429" t="str">
            <v>Real Julio</v>
          </cell>
          <cell r="G1429">
            <v>181.72</v>
          </cell>
          <cell r="H1429" t="str">
            <v>B000102152</v>
          </cell>
          <cell r="J1429" t="str">
            <v>BI</v>
          </cell>
        </row>
        <row r="1430">
          <cell r="A1430" t="str">
            <v>HSE CUSIANA</v>
          </cell>
          <cell r="B1430" t="str">
            <v>760049</v>
          </cell>
          <cell r="C1430" t="str">
            <v>TECH SERV PERM CONTR</v>
          </cell>
          <cell r="D1430" t="str">
            <v>JUL/04 SERV ENFERMERIA EN LOS CPF CUS/CUP</v>
          </cell>
          <cell r="E1430" t="str">
            <v>PROTECT LTDA.</v>
          </cell>
          <cell r="F1430" t="str">
            <v>Real Julio</v>
          </cell>
          <cell r="G1430">
            <v>7166.86</v>
          </cell>
          <cell r="H1430" t="str">
            <v>B000102152</v>
          </cell>
          <cell r="J1430" t="str">
            <v>BI</v>
          </cell>
        </row>
        <row r="1431">
          <cell r="A1431" t="str">
            <v>HSE CUSIANA</v>
          </cell>
          <cell r="B1431" t="str">
            <v>760049</v>
          </cell>
          <cell r="C1431" t="str">
            <v>TECH SERV PERM CONTR</v>
          </cell>
          <cell r="D1431" t="str">
            <v>JUL/04 SERV ENFERMERIA RIESGO CARDIOVASCULAR</v>
          </cell>
          <cell r="E1431" t="str">
            <v>PROTECT LTDA.</v>
          </cell>
          <cell r="F1431" t="str">
            <v>Real Julio</v>
          </cell>
          <cell r="G1431">
            <v>905.11</v>
          </cell>
          <cell r="H1431" t="str">
            <v>B000102152</v>
          </cell>
          <cell r="J1431" t="str">
            <v>BI</v>
          </cell>
        </row>
        <row r="1432">
          <cell r="A1432" t="str">
            <v>HSE CUSIANA</v>
          </cell>
          <cell r="B1432" t="str">
            <v>760049</v>
          </cell>
          <cell r="C1432" t="str">
            <v>TECH SERV PERM CONTR</v>
          </cell>
          <cell r="D1432" t="str">
            <v>JUN/04 BUENAS POSTURAS Y CAPACITACION</v>
          </cell>
          <cell r="E1432" t="str">
            <v>PROTECT LTDA.</v>
          </cell>
          <cell r="F1432" t="str">
            <v>Real Julio</v>
          </cell>
          <cell r="G1432">
            <v>343.53</v>
          </cell>
          <cell r="H1432" t="str">
            <v>B000102152</v>
          </cell>
          <cell r="J1432" t="str">
            <v>BI</v>
          </cell>
        </row>
        <row r="1433">
          <cell r="A1433" t="str">
            <v>HSE CUSIANA</v>
          </cell>
          <cell r="B1433" t="str">
            <v>760049</v>
          </cell>
          <cell r="C1433" t="str">
            <v>TECH SERV PERM CONTR</v>
          </cell>
          <cell r="D1433" t="str">
            <v>JUN 1-9/04 DIAGNOSTICO PROFESIONAL</v>
          </cell>
          <cell r="E1433" t="str">
            <v>SOC INTERDICIPLINARIA PARA LA SALUD</v>
          </cell>
          <cell r="F1433" t="str">
            <v>Real Julio</v>
          </cell>
          <cell r="G1433">
            <v>35.15</v>
          </cell>
          <cell r="H1433" t="str">
            <v>B000102152</v>
          </cell>
          <cell r="J1433" t="str">
            <v>BI</v>
          </cell>
        </row>
        <row r="1434">
          <cell r="A1434" t="str">
            <v>HSE CUSIANA</v>
          </cell>
          <cell r="B1434" t="str">
            <v>760049</v>
          </cell>
          <cell r="C1434" t="str">
            <v>TECH SERV PERM CONTR</v>
          </cell>
          <cell r="D1434" t="str">
            <v>ALQUILER AMBULANCIA CUS/CUP JUN09-JUL08/04</v>
          </cell>
          <cell r="E1434" t="str">
            <v>CRUZ ROJA COLOMBIANA YOPA</v>
          </cell>
          <cell r="F1434" t="str">
            <v>Real Julio</v>
          </cell>
          <cell r="G1434">
            <v>2037.52</v>
          </cell>
          <cell r="H1434" t="str">
            <v>B000102152</v>
          </cell>
          <cell r="J1434" t="str">
            <v>BI</v>
          </cell>
        </row>
        <row r="1435">
          <cell r="A1435" t="str">
            <v>HSE CUSIANA</v>
          </cell>
          <cell r="B1435" t="str">
            <v>760049</v>
          </cell>
          <cell r="C1435" t="str">
            <v>TECH SERV PERM CONTR</v>
          </cell>
          <cell r="D1435" t="str">
            <v>JUN04.SERVICIO INTEGRAL DE PROTECCION DE INCENDIOS</v>
          </cell>
          <cell r="E1435" t="str">
            <v>DESARR INTEG. PROYE. ING. DINPROING</v>
          </cell>
          <cell r="F1435" t="str">
            <v>Real Julio</v>
          </cell>
          <cell r="G1435">
            <v>7540</v>
          </cell>
          <cell r="H1435" t="str">
            <v>B000102152</v>
          </cell>
          <cell r="J1435" t="str">
            <v>BI</v>
          </cell>
        </row>
        <row r="1436">
          <cell r="A1436" t="str">
            <v>HSE CUSIANA</v>
          </cell>
          <cell r="B1436" t="str">
            <v>760049</v>
          </cell>
          <cell r="C1436" t="str">
            <v>TECH SERV PERM CONTR</v>
          </cell>
          <cell r="D1436" t="str">
            <v>ABR04.SUMINISTRO MATERIALES DE FERRETERIA</v>
          </cell>
          <cell r="E1436" t="str">
            <v>"GARCIA QUIROGA, HUMBERTO"</v>
          </cell>
          <cell r="F1436" t="str">
            <v>Real Julio</v>
          </cell>
          <cell r="G1436">
            <v>1710.08</v>
          </cell>
          <cell r="H1436" t="str">
            <v>B000102152</v>
          </cell>
          <cell r="J1436" t="str">
            <v>BI</v>
          </cell>
        </row>
        <row r="1437">
          <cell r="A1437" t="str">
            <v>HSE CUSIANA</v>
          </cell>
          <cell r="B1437" t="str">
            <v>760049</v>
          </cell>
          <cell r="C1437" t="str">
            <v>TECH SERV PERM CONTR</v>
          </cell>
          <cell r="D1437" t="str">
            <v>B000102459;INTERFASE INV JUN.16 JUL.28 2004</v>
          </cell>
          <cell r="E1437" t="str">
            <v>INV  MAT/INV RECEP</v>
          </cell>
          <cell r="F1437" t="str">
            <v>Real Julio</v>
          </cell>
          <cell r="G1437">
            <v>322.72000000000003</v>
          </cell>
          <cell r="H1437" t="str">
            <v>B000102152</v>
          </cell>
          <cell r="J1437" t="str">
            <v>BI</v>
          </cell>
        </row>
        <row r="1438">
          <cell r="A1438" t="str">
            <v>HSE CUSIANA</v>
          </cell>
          <cell r="B1438" t="str">
            <v>760049</v>
          </cell>
          <cell r="C1438" t="str">
            <v>TECH SERV PERM CONTR</v>
          </cell>
          <cell r="D1438" t="str">
            <v>JUN1-9/04 DIAG MEDICO LALY DULLY RUEDA</v>
          </cell>
          <cell r="E1438" t="str">
            <v>SOC INTERDICIPLINARIA PARA LA SALUD</v>
          </cell>
          <cell r="F1438" t="str">
            <v>Real Agosto</v>
          </cell>
          <cell r="G1438">
            <v>-21.27</v>
          </cell>
          <cell r="H1438" t="str">
            <v>B000102152</v>
          </cell>
          <cell r="J1438" t="str">
            <v>BI</v>
          </cell>
        </row>
        <row r="1439">
          <cell r="A1439" t="str">
            <v>HSE CUSIANA</v>
          </cell>
          <cell r="B1439" t="str">
            <v>760049</v>
          </cell>
          <cell r="C1439" t="str">
            <v>TECH SERV PERM CONTR</v>
          </cell>
          <cell r="D1439" t="str">
            <v>JUN/04 SERV INTEGRAL DE ARCHIVO</v>
          </cell>
          <cell r="E1439" t="str">
            <v>SEGURIDAD TECNICA S.A. SETECSA</v>
          </cell>
          <cell r="F1439" t="str">
            <v>Real Agosto</v>
          </cell>
          <cell r="G1439">
            <v>-181.72</v>
          </cell>
          <cell r="H1439" t="str">
            <v>B000102152</v>
          </cell>
          <cell r="J1439" t="str">
            <v>BI</v>
          </cell>
        </row>
        <row r="1440">
          <cell r="A1440" t="str">
            <v>HSE CUSIANA</v>
          </cell>
          <cell r="B1440" t="str">
            <v>760049</v>
          </cell>
          <cell r="C1440" t="str">
            <v>TECH SERV PERM CONTR</v>
          </cell>
          <cell r="D1440" t="str">
            <v>JUL/04 SERV ENFERMERIA EN LOS CPF CUS/CUP</v>
          </cell>
          <cell r="E1440" t="str">
            <v>PROTECT LTDA.</v>
          </cell>
          <cell r="F1440" t="str">
            <v>Real Agosto</v>
          </cell>
          <cell r="G1440">
            <v>-7166.86</v>
          </cell>
          <cell r="H1440" t="str">
            <v>B000102152</v>
          </cell>
          <cell r="J1440" t="str">
            <v>BI</v>
          </cell>
        </row>
        <row r="1441">
          <cell r="A1441" t="str">
            <v>HSE CUSIANA</v>
          </cell>
          <cell r="B1441" t="str">
            <v>760049</v>
          </cell>
          <cell r="C1441" t="str">
            <v>TECH SERV PERM CONTR</v>
          </cell>
          <cell r="D1441" t="str">
            <v>JUL/04 SERV ENFERMERIA RIESGO CARDIOVASCULAR</v>
          </cell>
          <cell r="E1441" t="str">
            <v>PROTECT LTDA.</v>
          </cell>
          <cell r="F1441" t="str">
            <v>Real Agosto</v>
          </cell>
          <cell r="G1441">
            <v>-905.11</v>
          </cell>
          <cell r="H1441" t="str">
            <v>B000102152</v>
          </cell>
          <cell r="J1441" t="str">
            <v>BI</v>
          </cell>
        </row>
        <row r="1442">
          <cell r="A1442" t="str">
            <v>HSE CUSIANA</v>
          </cell>
          <cell r="B1442" t="str">
            <v>760049</v>
          </cell>
          <cell r="C1442" t="str">
            <v>TECH SERV PERM CONTR</v>
          </cell>
          <cell r="D1442" t="str">
            <v>JUN/04 BUENAS POSTURAS Y CAPACITACION</v>
          </cell>
          <cell r="E1442" t="str">
            <v>PROTECT LTDA.</v>
          </cell>
          <cell r="F1442" t="str">
            <v>Real Agosto</v>
          </cell>
          <cell r="G1442">
            <v>-343.53</v>
          </cell>
          <cell r="H1442" t="str">
            <v>B000102152</v>
          </cell>
          <cell r="J1442" t="str">
            <v>BI</v>
          </cell>
        </row>
        <row r="1443">
          <cell r="A1443" t="str">
            <v>HSE CUSIANA</v>
          </cell>
          <cell r="B1443" t="str">
            <v>760049</v>
          </cell>
          <cell r="C1443" t="str">
            <v>TECH SERV PERM CONTR</v>
          </cell>
          <cell r="D1443" t="str">
            <v>ALQUILER AMBULANCIA CUS/CUP JUN09-JUL08/04</v>
          </cell>
          <cell r="E1443" t="str">
            <v>CRUZ ROJA COLOMBIANA YOPA</v>
          </cell>
          <cell r="F1443" t="str">
            <v>Real Agosto</v>
          </cell>
          <cell r="G1443">
            <v>-2037.52</v>
          </cell>
          <cell r="H1443" t="str">
            <v>B000102152</v>
          </cell>
          <cell r="J1443" t="str">
            <v>BI</v>
          </cell>
        </row>
        <row r="1444">
          <cell r="A1444" t="str">
            <v>HSE CUSIANA</v>
          </cell>
          <cell r="B1444" t="str">
            <v>760049</v>
          </cell>
          <cell r="C1444" t="str">
            <v>TECH SERV PERM CONTR</v>
          </cell>
          <cell r="D1444" t="str">
            <v>JUN 1-9/04 DIAGNOSTICO PROFESIONAL</v>
          </cell>
          <cell r="E1444" t="str">
            <v>SOC INTERDICIPLINARIA PARA LA SALUD</v>
          </cell>
          <cell r="F1444" t="str">
            <v>Real Agosto</v>
          </cell>
          <cell r="G1444">
            <v>-35.15</v>
          </cell>
          <cell r="H1444" t="str">
            <v>B000102152</v>
          </cell>
          <cell r="J1444" t="str">
            <v>BI</v>
          </cell>
        </row>
        <row r="1445">
          <cell r="A1445" t="str">
            <v>HSE CUSIANA</v>
          </cell>
          <cell r="B1445" t="str">
            <v>760049</v>
          </cell>
          <cell r="C1445" t="str">
            <v>TECH SERV PERM CONTR</v>
          </cell>
          <cell r="D1445" t="str">
            <v>JUN04.SERVICIO INTEGRAL DE PROTECCION DE INCENDIOS</v>
          </cell>
          <cell r="E1445" t="str">
            <v>DESARR INTEG. PROYE. ING. DINPROING</v>
          </cell>
          <cell r="F1445" t="str">
            <v>Real Agosto</v>
          </cell>
          <cell r="G1445">
            <v>-7540</v>
          </cell>
          <cell r="H1445" t="str">
            <v>B000102152</v>
          </cell>
          <cell r="J1445" t="str">
            <v>BI</v>
          </cell>
        </row>
        <row r="1446">
          <cell r="A1446" t="str">
            <v>HSE CUSIANA</v>
          </cell>
          <cell r="B1446" t="str">
            <v>760049</v>
          </cell>
          <cell r="C1446" t="str">
            <v>TECH SERV PERM CONTR</v>
          </cell>
          <cell r="D1446" t="str">
            <v>JUN1-9/04 DIAG MEDICO LALY DULLY RUEDA</v>
          </cell>
          <cell r="E1446" t="str">
            <v>SOC INTERDICIPLINARIA PARA LA SALUD</v>
          </cell>
          <cell r="F1446" t="str">
            <v>Real Agosto</v>
          </cell>
          <cell r="G1446">
            <v>-21.27</v>
          </cell>
          <cell r="H1446" t="str">
            <v>B000102152</v>
          </cell>
          <cell r="J1446" t="str">
            <v>BI</v>
          </cell>
        </row>
        <row r="1447">
          <cell r="A1447" t="str">
            <v>HSE CUSIANA</v>
          </cell>
          <cell r="B1447" t="str">
            <v>760049</v>
          </cell>
          <cell r="C1447" t="str">
            <v>TECH SERV PERM CONTR</v>
          </cell>
          <cell r="D1447" t="str">
            <v>JUN 1-9/04 DIAGNOSTICO PROFESIONAL</v>
          </cell>
          <cell r="E1447" t="str">
            <v>SOC INTERDICIPLINARIA PARA LA SALUD</v>
          </cell>
          <cell r="F1447" t="str">
            <v>Real Agosto</v>
          </cell>
          <cell r="G1447">
            <v>-35.15</v>
          </cell>
          <cell r="H1447" t="str">
            <v>B000102152</v>
          </cell>
          <cell r="J1447" t="str">
            <v>BI</v>
          </cell>
        </row>
        <row r="1448">
          <cell r="A1448" t="str">
            <v>HSE CUSIANA</v>
          </cell>
          <cell r="B1448" t="str">
            <v>760049</v>
          </cell>
          <cell r="C1448" t="str">
            <v>TECH SERV PERM CONTR</v>
          </cell>
          <cell r="D1448">
            <v>0</v>
          </cell>
          <cell r="E1448" t="str">
            <v>PROTECT LTDA.</v>
          </cell>
          <cell r="F1448" t="str">
            <v>Real Agosto</v>
          </cell>
          <cell r="G1448">
            <v>7166.86</v>
          </cell>
          <cell r="H1448" t="str">
            <v>B000102152</v>
          </cell>
          <cell r="J1448" t="str">
            <v>BI</v>
          </cell>
        </row>
        <row r="1449">
          <cell r="A1449" t="str">
            <v>HSE CUSIANA</v>
          </cell>
          <cell r="B1449" t="str">
            <v>760049</v>
          </cell>
          <cell r="C1449" t="str">
            <v>TECH SERV PERM CONTR</v>
          </cell>
          <cell r="D1449">
            <v>0</v>
          </cell>
          <cell r="E1449" t="str">
            <v>ILAM LTDA INGENIERIA Y LABORATORIO</v>
          </cell>
          <cell r="F1449" t="str">
            <v>Real Agosto</v>
          </cell>
          <cell r="G1449">
            <v>15027.05</v>
          </cell>
          <cell r="H1449" t="str">
            <v>B000102152</v>
          </cell>
          <cell r="J1449" t="str">
            <v>BI</v>
          </cell>
        </row>
        <row r="1450">
          <cell r="A1450" t="str">
            <v>HSE CUSIANA</v>
          </cell>
          <cell r="B1450" t="str">
            <v>760049</v>
          </cell>
          <cell r="C1450" t="str">
            <v>TECH SERV PERM CONTR</v>
          </cell>
          <cell r="D1450" t="str">
            <v>JUL/04 SERVICIO CONTRAINCENDIO</v>
          </cell>
          <cell r="E1450" t="str">
            <v>DESARR INTEG. PROYE. ING. DINPROING</v>
          </cell>
          <cell r="F1450" t="str">
            <v>Real Agosto</v>
          </cell>
          <cell r="G1450">
            <v>7685.15</v>
          </cell>
          <cell r="H1450" t="str">
            <v>B000102152</v>
          </cell>
          <cell r="J1450" t="str">
            <v>BI</v>
          </cell>
        </row>
        <row r="1451">
          <cell r="A1451" t="str">
            <v>HSE CUSIANA</v>
          </cell>
          <cell r="B1451" t="str">
            <v>760049</v>
          </cell>
          <cell r="C1451" t="str">
            <v>TECH SERV PERM CONTR</v>
          </cell>
          <cell r="D1451" t="str">
            <v>FEB/04 SERVICIOSPÚBLICOS DE ASEO</v>
          </cell>
          <cell r="E1451" t="str">
            <v>MUNICIPIO DE TAURAMENA</v>
          </cell>
          <cell r="F1451" t="str">
            <v>Real Agosto</v>
          </cell>
          <cell r="G1451">
            <v>379.8</v>
          </cell>
          <cell r="H1451" t="str">
            <v>B000102152</v>
          </cell>
          <cell r="J1451" t="str">
            <v>BI</v>
          </cell>
        </row>
        <row r="1452">
          <cell r="A1452" t="str">
            <v>HSE CUSIANA</v>
          </cell>
          <cell r="B1452" t="str">
            <v>760049</v>
          </cell>
          <cell r="C1452" t="str">
            <v>TECH SERV PERM CONTR</v>
          </cell>
          <cell r="D1452" t="str">
            <v>JUL/04 SERVICIO DE ASEO Y MANEJO DE BASURAS</v>
          </cell>
          <cell r="E1452" t="str">
            <v>MUNICIPIO DE TAURAMENA</v>
          </cell>
          <cell r="F1452" t="str">
            <v>Real Agosto</v>
          </cell>
          <cell r="G1452">
            <v>576.02</v>
          </cell>
          <cell r="H1452" t="str">
            <v>B000102152</v>
          </cell>
          <cell r="J1452" t="str">
            <v>BI</v>
          </cell>
        </row>
        <row r="1453">
          <cell r="A1453" t="str">
            <v>HSE CUSIANA</v>
          </cell>
          <cell r="B1453" t="str">
            <v>760049</v>
          </cell>
          <cell r="C1453" t="str">
            <v>TECH SERV PERM CONTR</v>
          </cell>
          <cell r="D1453" t="str">
            <v>JUL/04 SERVICIO DE ASEO Y MANEJO DE BASURAS</v>
          </cell>
          <cell r="E1453" t="str">
            <v>MUNICIPIO DE TAURAMENA</v>
          </cell>
          <cell r="F1453" t="str">
            <v>Real Agosto</v>
          </cell>
          <cell r="G1453">
            <v>44.31</v>
          </cell>
          <cell r="H1453" t="str">
            <v>B000102152</v>
          </cell>
          <cell r="J1453" t="str">
            <v>BI</v>
          </cell>
        </row>
        <row r="1454">
          <cell r="A1454" t="str">
            <v>HSE CUSIANA</v>
          </cell>
          <cell r="B1454" t="str">
            <v>760049</v>
          </cell>
          <cell r="C1454" t="str">
            <v>TECH SERV PERM CONTR</v>
          </cell>
          <cell r="D1454" t="str">
            <v>FEB/04 SERVICIOSPÚBLICOS DE ASEO</v>
          </cell>
          <cell r="E1454" t="str">
            <v>MUNICIPIO DE TAURAMENA</v>
          </cell>
          <cell r="F1454" t="str">
            <v>Real Agosto</v>
          </cell>
          <cell r="G1454">
            <v>512.67999999999995</v>
          </cell>
          <cell r="H1454" t="str">
            <v>B000102152</v>
          </cell>
          <cell r="J1454" t="str">
            <v>BI</v>
          </cell>
        </row>
        <row r="1455">
          <cell r="A1455" t="str">
            <v>HSE CUSIANA</v>
          </cell>
          <cell r="B1455" t="str">
            <v>760049</v>
          </cell>
          <cell r="C1455" t="str">
            <v>TECH SERV PERM CONTR</v>
          </cell>
          <cell r="D1455" t="str">
            <v>MAY/04 SERVICIO DE ASEO Y MANEJO DE BASURAS</v>
          </cell>
          <cell r="E1455" t="str">
            <v>MUNICIPIO DE TAURAMENA</v>
          </cell>
          <cell r="F1455" t="str">
            <v>Real Agosto</v>
          </cell>
          <cell r="G1455">
            <v>517.71</v>
          </cell>
          <cell r="H1455" t="str">
            <v>B000102152</v>
          </cell>
          <cell r="J1455" t="str">
            <v>BI</v>
          </cell>
        </row>
        <row r="1456">
          <cell r="A1456" t="str">
            <v>HSE CUSIANA</v>
          </cell>
          <cell r="B1456" t="str">
            <v>760049</v>
          </cell>
          <cell r="C1456" t="str">
            <v>TECH SERV PERM CONTR</v>
          </cell>
          <cell r="D1456" t="str">
            <v>JUN04.SERVICIO INTEGRAL DE PROTECCION DE INCENDIOS</v>
          </cell>
          <cell r="E1456" t="str">
            <v>DESARR INTEG. PROYE. ING. DINPROING</v>
          </cell>
          <cell r="F1456" t="str">
            <v>Real Agosto</v>
          </cell>
          <cell r="G1456">
            <v>7540</v>
          </cell>
          <cell r="H1456" t="str">
            <v>B000102152</v>
          </cell>
          <cell r="J1456" t="str">
            <v>BI</v>
          </cell>
        </row>
        <row r="1457">
          <cell r="A1457" t="str">
            <v>HSE CUSIANA</v>
          </cell>
          <cell r="B1457" t="str">
            <v>760049</v>
          </cell>
          <cell r="C1457" t="str">
            <v>TECH SERV PERM CONTR</v>
          </cell>
          <cell r="D1457" t="str">
            <v>ABR/04 SERVICIOSPÚBLICOS DE ASEO</v>
          </cell>
          <cell r="E1457" t="str">
            <v>MUNICIPIO DE TAURAMENA</v>
          </cell>
          <cell r="F1457" t="str">
            <v>Real Agosto</v>
          </cell>
          <cell r="G1457">
            <v>438.27</v>
          </cell>
          <cell r="H1457" t="str">
            <v>B000102152</v>
          </cell>
          <cell r="J1457" t="str">
            <v>BI</v>
          </cell>
        </row>
        <row r="1458">
          <cell r="A1458" t="str">
            <v>HSE CUSIANA</v>
          </cell>
          <cell r="B1458" t="str">
            <v>760049</v>
          </cell>
          <cell r="C1458" t="str">
            <v>TECH SERV PERM CONTR</v>
          </cell>
          <cell r="D1458" t="str">
            <v>JUN/04 BUENAS POSTURAS Y CAPACITACION</v>
          </cell>
          <cell r="E1458" t="str">
            <v>PROTECT LTDA.</v>
          </cell>
          <cell r="F1458" t="str">
            <v>Real Agosto</v>
          </cell>
          <cell r="G1458">
            <v>343.53</v>
          </cell>
          <cell r="H1458" t="str">
            <v>B000102152</v>
          </cell>
          <cell r="J1458" t="str">
            <v>BI</v>
          </cell>
        </row>
        <row r="1459">
          <cell r="A1459" t="str">
            <v>HSE CUSIANA</v>
          </cell>
          <cell r="B1459" t="str">
            <v>760049</v>
          </cell>
          <cell r="C1459" t="str">
            <v>TECH SERV PERM CONTR</v>
          </cell>
          <cell r="D1459" t="str">
            <v>JUL/04 SERV ENFERMERIA RIESGO CARDIOVASCULAR</v>
          </cell>
          <cell r="E1459" t="str">
            <v>PROTECT LTDA.</v>
          </cell>
          <cell r="F1459" t="str">
            <v>Real Agosto</v>
          </cell>
          <cell r="G1459">
            <v>905.11</v>
          </cell>
          <cell r="H1459" t="str">
            <v>B000102152</v>
          </cell>
          <cell r="J1459" t="str">
            <v>BI</v>
          </cell>
        </row>
        <row r="1460">
          <cell r="A1460" t="str">
            <v>HSE CUSIANA</v>
          </cell>
          <cell r="B1460" t="str">
            <v>760049</v>
          </cell>
          <cell r="C1460" t="str">
            <v>TECH SERV PERM CONTR</v>
          </cell>
          <cell r="D1460" t="str">
            <v>JUN1-9/04 DIAG MEDICO LALY DULLY RUEDA</v>
          </cell>
          <cell r="E1460" t="str">
            <v>SOC INTERDICIPLINARIA PARA LA SALUD</v>
          </cell>
          <cell r="F1460" t="str">
            <v>Real Agosto</v>
          </cell>
          <cell r="G1460">
            <v>21.27</v>
          </cell>
          <cell r="H1460" t="str">
            <v>B000102152</v>
          </cell>
          <cell r="J1460" t="str">
            <v>BI</v>
          </cell>
        </row>
        <row r="1461">
          <cell r="A1461" t="str">
            <v>HSE CUSIANA</v>
          </cell>
          <cell r="B1461" t="str">
            <v>760049</v>
          </cell>
          <cell r="C1461" t="str">
            <v>TECH SERV PERM CONTR</v>
          </cell>
          <cell r="D1461" t="str">
            <v>JUN 1-9/04 DIAGNOSTICO PROFESIONAL</v>
          </cell>
          <cell r="E1461" t="str">
            <v>SOC INTERDICIPLINARIA PARA LA SALUD</v>
          </cell>
          <cell r="F1461" t="str">
            <v>Real Agosto</v>
          </cell>
          <cell r="G1461">
            <v>35.15</v>
          </cell>
          <cell r="H1461" t="str">
            <v>B000102152</v>
          </cell>
          <cell r="J1461" t="str">
            <v>BI</v>
          </cell>
        </row>
        <row r="1462">
          <cell r="A1462" t="str">
            <v>HSE CUSIANA</v>
          </cell>
          <cell r="B1462" t="str">
            <v>760049</v>
          </cell>
          <cell r="C1462" t="str">
            <v>TECH SERV PERM CONTR</v>
          </cell>
          <cell r="D1462">
            <v>0</v>
          </cell>
          <cell r="E1462" t="str">
            <v>GR/IR-THIRD PARTY</v>
          </cell>
          <cell r="F1462" t="str">
            <v>Real Agosto</v>
          </cell>
          <cell r="G1462">
            <v>287.31</v>
          </cell>
          <cell r="H1462" t="str">
            <v>B000102152</v>
          </cell>
          <cell r="J1462" t="str">
            <v>BI</v>
          </cell>
        </row>
        <row r="1463">
          <cell r="A1463" t="str">
            <v>HSE CUSIANA</v>
          </cell>
          <cell r="B1463" t="str">
            <v>760049</v>
          </cell>
          <cell r="C1463" t="str">
            <v>TECH SERV PERM CONTR</v>
          </cell>
          <cell r="D1463" t="str">
            <v>JUN/04 SERV OPERACION Y MANTE. EQUIPOS  DE CONT. A</v>
          </cell>
          <cell r="E1463" t="str">
            <v>SERVICIOS DE INGENIERIA DE CASANARE</v>
          </cell>
          <cell r="F1463" t="str">
            <v>Real Agosto</v>
          </cell>
          <cell r="G1463">
            <v>8590.91</v>
          </cell>
          <cell r="H1463" t="str">
            <v>B000102152</v>
          </cell>
          <cell r="J1463" t="str">
            <v>BI</v>
          </cell>
        </row>
        <row r="1464">
          <cell r="A1464" t="str">
            <v>HSE CUSIANA</v>
          </cell>
          <cell r="B1464" t="str">
            <v>760049</v>
          </cell>
          <cell r="C1464" t="str">
            <v>TECH SERV PERM CONTR</v>
          </cell>
          <cell r="D1464" t="str">
            <v>JUL/04 SERV OPERACION Y MANTE. EQUIPOS  DE CONT. A</v>
          </cell>
          <cell r="E1464" t="str">
            <v>SERVICIOS DE INGENIERIA DE CASANARE</v>
          </cell>
          <cell r="F1464" t="str">
            <v>Real Agosto</v>
          </cell>
          <cell r="G1464">
            <v>8610.7199999999993</v>
          </cell>
          <cell r="H1464" t="str">
            <v>B000102152</v>
          </cell>
          <cell r="J1464" t="str">
            <v>BI</v>
          </cell>
        </row>
        <row r="1465">
          <cell r="A1465" t="str">
            <v>HSE CUSIANA</v>
          </cell>
          <cell r="B1465" t="str">
            <v>760049</v>
          </cell>
          <cell r="C1465" t="str">
            <v>TECH SERV PERM CONTR</v>
          </cell>
          <cell r="D1465">
            <v>0</v>
          </cell>
          <cell r="E1465" t="str">
            <v>SEGURIDAD TECNICA S.A. SETECSA</v>
          </cell>
          <cell r="F1465" t="str">
            <v>Real Agosto</v>
          </cell>
          <cell r="G1465">
            <v>181.73</v>
          </cell>
          <cell r="H1465" t="str">
            <v>B000102152</v>
          </cell>
          <cell r="J1465" t="str">
            <v>BI</v>
          </cell>
        </row>
        <row r="1466">
          <cell r="A1466" t="str">
            <v>HSE CUSIANA</v>
          </cell>
          <cell r="B1466" t="str">
            <v>760049</v>
          </cell>
          <cell r="C1466" t="str">
            <v>TECH SERV PERM CONTR</v>
          </cell>
          <cell r="D1466" t="str">
            <v>JUNIO/04 MANEJO Y DISPOSICION FINAL DE BASURAS</v>
          </cell>
          <cell r="E1466" t="str">
            <v>MUNICIPIO DE TAURAMENA</v>
          </cell>
          <cell r="F1466" t="str">
            <v>Real Agosto</v>
          </cell>
          <cell r="G1466">
            <v>455.55</v>
          </cell>
          <cell r="H1466" t="str">
            <v>B000102152</v>
          </cell>
          <cell r="J1466" t="str">
            <v>BI</v>
          </cell>
        </row>
        <row r="1467">
          <cell r="A1467" t="str">
            <v>HSE CUSIANA</v>
          </cell>
          <cell r="B1467" t="str">
            <v>760049</v>
          </cell>
          <cell r="C1467" t="str">
            <v>TECH SERV PERM CONTR</v>
          </cell>
          <cell r="D1467" t="str">
            <v>B000102459;INTERFASE INV JUL.29 AGO.22 2004</v>
          </cell>
          <cell r="E1467" t="str">
            <v>INV  MAT/INV RECEP</v>
          </cell>
          <cell r="F1467" t="str">
            <v>Real Agosto</v>
          </cell>
          <cell r="G1467">
            <v>23.4</v>
          </cell>
          <cell r="H1467" t="str">
            <v>B000102152</v>
          </cell>
          <cell r="J1467" t="str">
            <v>BI</v>
          </cell>
        </row>
        <row r="1468">
          <cell r="A1468" t="str">
            <v>HSE CUSIANA</v>
          </cell>
          <cell r="B1468" t="str">
            <v>760049</v>
          </cell>
          <cell r="C1468" t="str">
            <v>TECH SERV PERM CONTR</v>
          </cell>
          <cell r="D1468" t="str">
            <v>91815 367</v>
          </cell>
          <cell r="E1468" t="str">
            <v>SALDO MIGRADO A SAP</v>
          </cell>
          <cell r="F1468" t="str">
            <v>Acumulado a Junio</v>
          </cell>
          <cell r="G1468">
            <v>58868.480000000003</v>
          </cell>
          <cell r="H1468" t="str">
            <v>B000102152</v>
          </cell>
          <cell r="J1468" t="str">
            <v>NB</v>
          </cell>
        </row>
        <row r="1469">
          <cell r="A1469" t="str">
            <v>HSE CUSIANA</v>
          </cell>
          <cell r="B1469" t="str">
            <v>760049</v>
          </cell>
          <cell r="C1469" t="str">
            <v>TECH SERV PERM CONTR</v>
          </cell>
          <cell r="D1469" t="str">
            <v>91816 367</v>
          </cell>
          <cell r="E1469" t="str">
            <v>SALDO MIGRADO A SAP</v>
          </cell>
          <cell r="F1469" t="str">
            <v>Acumulado a Junio</v>
          </cell>
          <cell r="G1469">
            <v>127000.9</v>
          </cell>
          <cell r="H1469" t="str">
            <v>B000102152</v>
          </cell>
          <cell r="J1469" t="str">
            <v>NB</v>
          </cell>
        </row>
        <row r="1470">
          <cell r="A1470" t="str">
            <v>HSE CUSIANA</v>
          </cell>
          <cell r="B1470" t="str">
            <v>760049</v>
          </cell>
          <cell r="C1470" t="str">
            <v>TECH SERV PERM CONTR</v>
          </cell>
          <cell r="D1470" t="str">
            <v>91814 367</v>
          </cell>
          <cell r="E1470" t="str">
            <v>SALDO MIGRADO A SAP</v>
          </cell>
          <cell r="F1470" t="str">
            <v>Acumulado a Junio</v>
          </cell>
          <cell r="G1470">
            <v>35325.29</v>
          </cell>
          <cell r="H1470" t="str">
            <v>B000102152</v>
          </cell>
          <cell r="J1470" t="str">
            <v>NB</v>
          </cell>
        </row>
        <row r="1471">
          <cell r="A1471" t="str">
            <v>HSE CUSIANA</v>
          </cell>
          <cell r="B1471" t="str">
            <v>760049</v>
          </cell>
          <cell r="C1471" t="str">
            <v>TECH SERV PERM CONTR</v>
          </cell>
          <cell r="D1471" t="str">
            <v>91814 367</v>
          </cell>
          <cell r="E1471" t="str">
            <v>DIESEL PROCESS RECOV</v>
          </cell>
          <cell r="F1471" t="str">
            <v>Acumulado a Junio</v>
          </cell>
          <cell r="G1471">
            <v>162.13999999999999</v>
          </cell>
          <cell r="H1471" t="str">
            <v>B000102152</v>
          </cell>
          <cell r="J1471" t="str">
            <v>NB</v>
          </cell>
        </row>
        <row r="1472">
          <cell r="A1472" t="str">
            <v>HSE CUSIANA</v>
          </cell>
          <cell r="B1472" t="str">
            <v>810225</v>
          </cell>
          <cell r="C1472" t="str">
            <v>MISCELLANEOUS TX EXP</v>
          </cell>
          <cell r="D1472" t="str">
            <v>ALQUILER AMBULANCIA CUS/CUP JUN09-JUL08/04</v>
          </cell>
          <cell r="E1472" t="str">
            <v>CRUZ ROJA COLOMBIANA YOPA</v>
          </cell>
          <cell r="F1472" t="str">
            <v>Real Julio</v>
          </cell>
          <cell r="G1472">
            <v>30.39</v>
          </cell>
          <cell r="H1472" t="str">
            <v>B000102152</v>
          </cell>
          <cell r="J1472" t="str">
            <v>BI</v>
          </cell>
        </row>
        <row r="1473">
          <cell r="A1473" t="str">
            <v>HSE CUSIANA</v>
          </cell>
          <cell r="B1473" t="str">
            <v>760049</v>
          </cell>
          <cell r="C1473" t="str">
            <v>TECH SERV PERM CONTR</v>
          </cell>
          <cell r="F1473" t="str">
            <v>WIP Agosto</v>
          </cell>
          <cell r="G1473">
            <v>0</v>
          </cell>
          <cell r="H1473" t="str">
            <v>B000102152</v>
          </cell>
        </row>
        <row r="1474">
          <cell r="A1474" t="str">
            <v>INTEGRIDAD CUPIAGUA</v>
          </cell>
          <cell r="B1474" t="str">
            <v>700000</v>
          </cell>
          <cell r="C1474" t="str">
            <v>SALARIES</v>
          </cell>
          <cell r="D1474" t="str">
            <v>2004-7 SALARIOS</v>
          </cell>
          <cell r="E1474" t="str">
            <v>A/R LONG TERM EMPLYE</v>
          </cell>
          <cell r="F1474" t="str">
            <v>Real Julio</v>
          </cell>
          <cell r="G1474">
            <v>3701.97</v>
          </cell>
          <cell r="H1474" t="str">
            <v>B000101303</v>
          </cell>
          <cell r="J1474" t="str">
            <v>BI</v>
          </cell>
        </row>
        <row r="1475">
          <cell r="A1475" t="str">
            <v>INTEGRIDAD CUPIAGUA</v>
          </cell>
          <cell r="B1475" t="str">
            <v>700000</v>
          </cell>
          <cell r="C1475" t="str">
            <v>SALARIES</v>
          </cell>
          <cell r="D1475" t="str">
            <v>2004-8 SALARIOS</v>
          </cell>
          <cell r="E1475" t="str">
            <v>ACCS RECEIV PAYROLL</v>
          </cell>
          <cell r="F1475" t="str">
            <v>Real Agosto</v>
          </cell>
          <cell r="G1475">
            <v>4846.1000000000004</v>
          </cell>
          <cell r="H1475" t="str">
            <v>B000101303</v>
          </cell>
          <cell r="J1475" t="str">
            <v>BI</v>
          </cell>
        </row>
        <row r="1476">
          <cell r="A1476" t="str">
            <v>INTEGRIDAD CUPIAGUA</v>
          </cell>
          <cell r="B1476" t="str">
            <v>700000</v>
          </cell>
          <cell r="C1476" t="str">
            <v>SALARIES</v>
          </cell>
          <cell r="D1476" t="str">
            <v>91302 100</v>
          </cell>
          <cell r="E1476" t="str">
            <v>SALDO MIGRADO A SAP</v>
          </cell>
          <cell r="F1476" t="str">
            <v>Acumulado a Junio</v>
          </cell>
          <cell r="G1476">
            <v>25326.87</v>
          </cell>
          <cell r="H1476" t="str">
            <v>B000101303</v>
          </cell>
          <cell r="J1476" t="str">
            <v>NB</v>
          </cell>
        </row>
        <row r="1477">
          <cell r="A1477" t="str">
            <v>INTEGRIDAD CUPIAGUA</v>
          </cell>
          <cell r="B1477" t="str">
            <v>701045</v>
          </cell>
          <cell r="C1477" t="str">
            <v>MEDICAL INSURANCE</v>
          </cell>
          <cell r="D1477" t="str">
            <v>2004-7 BENEFICIOS</v>
          </cell>
          <cell r="E1477" t="str">
            <v>ACCS RECEIV PAYROLL</v>
          </cell>
          <cell r="F1477" t="str">
            <v>Real Julio</v>
          </cell>
          <cell r="G1477">
            <v>-7.35</v>
          </cell>
          <cell r="H1477" t="str">
            <v>B000101303</v>
          </cell>
          <cell r="J1477" t="str">
            <v>BI</v>
          </cell>
        </row>
        <row r="1478">
          <cell r="A1478" t="str">
            <v>INTEGRIDAD CUPIAGUA</v>
          </cell>
          <cell r="B1478" t="str">
            <v>701045</v>
          </cell>
          <cell r="C1478" t="str">
            <v>MEDICAL INSURANCE</v>
          </cell>
          <cell r="D1478" t="str">
            <v>ABR/04 HONORARIOS ADMON/REEM PLAN MEDICO</v>
          </cell>
          <cell r="E1478" t="str">
            <v>DELIMA MERCER CONSULTORIA DE RECURS</v>
          </cell>
          <cell r="F1478" t="str">
            <v>Real Julio</v>
          </cell>
          <cell r="G1478">
            <v>0.86</v>
          </cell>
          <cell r="H1478" t="str">
            <v>B000101303</v>
          </cell>
          <cell r="J1478" t="str">
            <v>BI</v>
          </cell>
        </row>
        <row r="1479">
          <cell r="A1479" t="str">
            <v>INTEGRIDAD CUPIAGUA</v>
          </cell>
          <cell r="B1479" t="str">
            <v>701045</v>
          </cell>
          <cell r="C1479" t="str">
            <v>MEDICAL INSURANCE</v>
          </cell>
          <cell r="D1479" t="str">
            <v>ABR/04 HONORARIOS ADMON/REEM PLAN MEDICO</v>
          </cell>
          <cell r="E1479" t="str">
            <v>DELIMA MERCER CONSULTORIA DE RECURS</v>
          </cell>
          <cell r="F1479" t="str">
            <v>Real Julio</v>
          </cell>
          <cell r="G1479">
            <v>9.7899999999999991</v>
          </cell>
          <cell r="H1479" t="str">
            <v>B000101303</v>
          </cell>
          <cell r="J1479" t="str">
            <v>BI</v>
          </cell>
        </row>
        <row r="1480">
          <cell r="A1480" t="str">
            <v>INTEGRIDAD CUPIAGUA</v>
          </cell>
          <cell r="B1480" t="str">
            <v>701045</v>
          </cell>
          <cell r="C1480" t="str">
            <v>MEDICAL INSURANCE</v>
          </cell>
          <cell r="D1480" t="str">
            <v>MAY/04 HONORARIOS ADMON/ REEM  PLAN MEDICO</v>
          </cell>
          <cell r="E1480" t="str">
            <v>DELIMA MERCER CONSULTORIA DE RECURS</v>
          </cell>
          <cell r="F1480" t="str">
            <v>Real Julio</v>
          </cell>
          <cell r="G1480">
            <v>0.28000000000000003</v>
          </cell>
          <cell r="H1480" t="str">
            <v>B000101303</v>
          </cell>
          <cell r="J1480" t="str">
            <v>BI</v>
          </cell>
        </row>
        <row r="1481">
          <cell r="A1481" t="str">
            <v>INTEGRIDAD CUPIAGUA</v>
          </cell>
          <cell r="B1481" t="str">
            <v>701045</v>
          </cell>
          <cell r="C1481" t="str">
            <v>MEDICAL INSURANCE</v>
          </cell>
          <cell r="D1481" t="str">
            <v>MAY/04 HONORARIOS ADMON/ REEM  PLAN MEDICO</v>
          </cell>
          <cell r="E1481" t="str">
            <v>DELIMA MERCER CONSULTORIA DE RECURS</v>
          </cell>
          <cell r="F1481" t="str">
            <v>Real Julio</v>
          </cell>
          <cell r="G1481">
            <v>8.7799999999999994</v>
          </cell>
          <cell r="H1481" t="str">
            <v>B000101303</v>
          </cell>
          <cell r="J1481" t="str">
            <v>BI</v>
          </cell>
        </row>
        <row r="1482">
          <cell r="A1482" t="str">
            <v>INTEGRIDAD CUPIAGUA</v>
          </cell>
          <cell r="B1482" t="str">
            <v>701045</v>
          </cell>
          <cell r="C1482" t="str">
            <v>MEDICAL INSURANCE</v>
          </cell>
          <cell r="D1482" t="str">
            <v>2004-8 BENEFICIOS</v>
          </cell>
          <cell r="E1482" t="str">
            <v>A/R LONG TERM EMPLYE</v>
          </cell>
          <cell r="F1482" t="str">
            <v>Real Agosto</v>
          </cell>
          <cell r="G1482">
            <v>-14.91</v>
          </cell>
          <cell r="H1482" t="str">
            <v>B000101303</v>
          </cell>
          <cell r="J1482" t="str">
            <v>BI</v>
          </cell>
        </row>
        <row r="1483">
          <cell r="A1483" t="str">
            <v>INTEGRIDAD CUPIAGUA</v>
          </cell>
          <cell r="B1483" t="str">
            <v>701045</v>
          </cell>
          <cell r="C1483" t="str">
            <v>MEDICAL INSURANCE</v>
          </cell>
          <cell r="D1483" t="str">
            <v>ENE/04 HONORARIOS ADMON PLAN MEDICO FAMILIAR</v>
          </cell>
          <cell r="E1483" t="str">
            <v>DELIMA MERCER CONSULTORIA DE RECURS</v>
          </cell>
          <cell r="F1483" t="str">
            <v>Real Agosto</v>
          </cell>
          <cell r="G1483">
            <v>13.46</v>
          </cell>
          <cell r="H1483" t="str">
            <v>B000101303</v>
          </cell>
          <cell r="J1483" t="str">
            <v>BI</v>
          </cell>
        </row>
        <row r="1484">
          <cell r="A1484" t="str">
            <v>INTEGRIDAD CUPIAGUA</v>
          </cell>
          <cell r="B1484" t="str">
            <v>701045</v>
          </cell>
          <cell r="C1484" t="str">
            <v>MEDICAL INSURANCE</v>
          </cell>
          <cell r="D1484" t="str">
            <v>ENE/04 HONORARIOS ADMON PLAN MEDICO FAMILIAR</v>
          </cell>
          <cell r="E1484" t="str">
            <v>DELIMA MERCER CONSULTORIA DE RECURS</v>
          </cell>
          <cell r="F1484" t="str">
            <v>Real Agosto</v>
          </cell>
          <cell r="G1484">
            <v>1.24</v>
          </cell>
          <cell r="H1484" t="str">
            <v>B000101303</v>
          </cell>
          <cell r="J1484" t="str">
            <v>BI</v>
          </cell>
        </row>
        <row r="1485">
          <cell r="A1485" t="str">
            <v>INTEGRIDAD CUPIAGUA</v>
          </cell>
          <cell r="B1485" t="str">
            <v>701045</v>
          </cell>
          <cell r="C1485" t="str">
            <v>MEDICAL INSURANCE</v>
          </cell>
          <cell r="D1485">
            <v>0</v>
          </cell>
          <cell r="E1485" t="str">
            <v>DELIMA MERCER CONSULTORIA DE RECURS</v>
          </cell>
          <cell r="F1485" t="str">
            <v>Real Agosto</v>
          </cell>
          <cell r="G1485">
            <v>9.01</v>
          </cell>
          <cell r="H1485" t="str">
            <v>B000101303</v>
          </cell>
          <cell r="J1485" t="str">
            <v>BI</v>
          </cell>
        </row>
        <row r="1486">
          <cell r="A1486" t="str">
            <v>INTEGRIDAD CUPIAGUA</v>
          </cell>
          <cell r="B1486" t="str">
            <v>701045</v>
          </cell>
          <cell r="C1486" t="str">
            <v>MEDICAL INSURANCE</v>
          </cell>
          <cell r="D1486" t="str">
            <v>91302 122</v>
          </cell>
          <cell r="E1486" t="str">
            <v>TECH SERV PERM CONTR</v>
          </cell>
          <cell r="F1486" t="str">
            <v>Acumulado a Junio</v>
          </cell>
          <cell r="G1486">
            <v>-29.79</v>
          </cell>
          <cell r="H1486" t="str">
            <v>B000101303</v>
          </cell>
          <cell r="J1486" t="str">
            <v>NB</v>
          </cell>
        </row>
        <row r="1487">
          <cell r="A1487" t="str">
            <v>INTEGRIDAD CUPIAGUA</v>
          </cell>
          <cell r="B1487" t="str">
            <v>701105</v>
          </cell>
          <cell r="C1487" t="str">
            <v>OTHER BENEFITS</v>
          </cell>
          <cell r="D1487" t="str">
            <v>2004-7 BENEFICIOS</v>
          </cell>
          <cell r="E1487" t="str">
            <v>A/R LONG TERM EMPLYE</v>
          </cell>
          <cell r="F1487" t="str">
            <v>Real Julio</v>
          </cell>
          <cell r="G1487">
            <v>3196.55</v>
          </cell>
          <cell r="H1487" t="str">
            <v>B000101303</v>
          </cell>
          <cell r="J1487" t="str">
            <v>BI</v>
          </cell>
        </row>
        <row r="1488">
          <cell r="A1488" t="str">
            <v>INTEGRIDAD CUPIAGUA</v>
          </cell>
          <cell r="B1488" t="str">
            <v>701105</v>
          </cell>
          <cell r="C1488" t="str">
            <v>OTHER BENEFITS</v>
          </cell>
          <cell r="D1488" t="str">
            <v>BENEFICIOS</v>
          </cell>
          <cell r="E1488" t="str">
            <v>A/R LONG TERM EMPLYE</v>
          </cell>
          <cell r="F1488" t="str">
            <v>Real Julio</v>
          </cell>
          <cell r="G1488">
            <v>1849.13</v>
          </cell>
          <cell r="H1488" t="str">
            <v>B000101303</v>
          </cell>
          <cell r="J1488" t="str">
            <v>BI</v>
          </cell>
        </row>
        <row r="1489">
          <cell r="A1489" t="str">
            <v>INTEGRIDAD CUPIAGUA</v>
          </cell>
          <cell r="B1489" t="str">
            <v>701105</v>
          </cell>
          <cell r="C1489" t="str">
            <v>OTHER BENEFITS</v>
          </cell>
          <cell r="D1489" t="str">
            <v>2004-8 BENEFICIOS</v>
          </cell>
          <cell r="E1489" t="str">
            <v>ACCS RECEIV PAYROLL</v>
          </cell>
          <cell r="F1489" t="str">
            <v>Real Agosto</v>
          </cell>
          <cell r="G1489">
            <v>421.68</v>
          </cell>
          <cell r="H1489" t="str">
            <v>B000101303</v>
          </cell>
          <cell r="J1489" t="str">
            <v>BI</v>
          </cell>
        </row>
        <row r="1490">
          <cell r="A1490" t="str">
            <v>INTEGRIDAD CUPIAGUA</v>
          </cell>
          <cell r="B1490" t="str">
            <v>701105</v>
          </cell>
          <cell r="C1490" t="str">
            <v>OTHER BENEFITS</v>
          </cell>
          <cell r="D1490" t="str">
            <v>BENEFICIOS</v>
          </cell>
          <cell r="E1490" t="str">
            <v>ACCS RECEIV PAYROLL</v>
          </cell>
          <cell r="F1490" t="str">
            <v>Real Agosto</v>
          </cell>
          <cell r="G1490">
            <v>2442.08</v>
          </cell>
          <cell r="H1490" t="str">
            <v>B000101303</v>
          </cell>
          <cell r="J1490" t="str">
            <v>BI</v>
          </cell>
        </row>
        <row r="1491">
          <cell r="A1491" t="str">
            <v>INTEGRIDAD CUPIAGUA</v>
          </cell>
          <cell r="B1491" t="str">
            <v>701105</v>
          </cell>
          <cell r="C1491" t="str">
            <v>OTHER BENEFITS</v>
          </cell>
          <cell r="D1491" t="str">
            <v>91302 120</v>
          </cell>
          <cell r="E1491" t="str">
            <v>SALDO MIGRADO A SAP</v>
          </cell>
          <cell r="F1491" t="str">
            <v>Acumulado a Junio</v>
          </cell>
          <cell r="G1491">
            <v>35857.32</v>
          </cell>
          <cell r="H1491" t="str">
            <v>B000101303</v>
          </cell>
          <cell r="J1491" t="str">
            <v>NB</v>
          </cell>
        </row>
        <row r="1492">
          <cell r="A1492" t="str">
            <v>INTEGRIDAD CUPIAGUA</v>
          </cell>
          <cell r="B1492" t="str">
            <v>704035</v>
          </cell>
          <cell r="C1492" t="str">
            <v>TRAVEL 100% DEDUCTBL</v>
          </cell>
          <cell r="D1492" t="str">
            <v>91302 200</v>
          </cell>
          <cell r="E1492" t="str">
            <v>SALDO MIGRADO A SAP</v>
          </cell>
          <cell r="F1492" t="str">
            <v>Acumulado a Junio</v>
          </cell>
          <cell r="G1492">
            <v>818</v>
          </cell>
          <cell r="H1492" t="str">
            <v>B000101303</v>
          </cell>
          <cell r="J1492" t="str">
            <v>NB</v>
          </cell>
        </row>
        <row r="1493">
          <cell r="A1493" t="str">
            <v>INTEGRIDAD CUPIAGUA</v>
          </cell>
          <cell r="B1493" t="str">
            <v>704041</v>
          </cell>
          <cell r="C1493" t="str">
            <v>ON SITE MEALS 100%</v>
          </cell>
          <cell r="D1493" t="str">
            <v>JUL12/04 RESERVA SALON COLOMBIA TALLER MANEJO SOLI</v>
          </cell>
          <cell r="E1493" t="str">
            <v>SOCIEDAD HOTELERA CIEN INTER</v>
          </cell>
          <cell r="F1493" t="str">
            <v>Real Julio</v>
          </cell>
          <cell r="G1493">
            <v>106.42</v>
          </cell>
          <cell r="H1493" t="str">
            <v>B000101303</v>
          </cell>
          <cell r="J1493" t="str">
            <v>BI</v>
          </cell>
        </row>
        <row r="1494">
          <cell r="A1494" t="str">
            <v>INTEGRIDAD CUPIAGUA</v>
          </cell>
          <cell r="B1494" t="str">
            <v>704041</v>
          </cell>
          <cell r="C1494" t="str">
            <v>ON SITE MEALS 100%</v>
          </cell>
          <cell r="D1494" t="str">
            <v>JUL12/04 RESERVA SALON COLOMBIA TALLER MANEJO SOLI</v>
          </cell>
          <cell r="E1494" t="str">
            <v>SOCIEDAD HOTELERA CIEN INTER</v>
          </cell>
          <cell r="F1494" t="str">
            <v>Real Julio</v>
          </cell>
          <cell r="G1494">
            <v>9.92</v>
          </cell>
          <cell r="H1494" t="str">
            <v>B000101303</v>
          </cell>
          <cell r="J1494" t="str">
            <v>BI</v>
          </cell>
        </row>
        <row r="1495">
          <cell r="A1495" t="str">
            <v>INTEGRIDAD CUPIAGUA</v>
          </cell>
          <cell r="B1495" t="str">
            <v>704050</v>
          </cell>
          <cell r="C1495" t="str">
            <v>SEMINAR-TRAINING FEE</v>
          </cell>
          <cell r="D1495" t="str">
            <v>PRUEBA OCASIONAL</v>
          </cell>
          <cell r="E1495" t="str">
            <v>Proveedor Ocasional</v>
          </cell>
          <cell r="F1495" t="str">
            <v>Real Agosto</v>
          </cell>
          <cell r="G1495">
            <v>-66.14</v>
          </cell>
          <cell r="H1495" t="str">
            <v>B000101303</v>
          </cell>
          <cell r="J1495" t="str">
            <v>BI</v>
          </cell>
        </row>
        <row r="1496">
          <cell r="A1496" t="str">
            <v>INTEGRIDAD CUPIAGUA</v>
          </cell>
          <cell r="B1496" t="str">
            <v>704050</v>
          </cell>
          <cell r="C1496" t="str">
            <v>SEMINAR-TRAINING FEE</v>
          </cell>
          <cell r="D1496" t="str">
            <v>PRUEBA OCASIONAL</v>
          </cell>
          <cell r="E1496" t="str">
            <v>Proveedor Ocasional</v>
          </cell>
          <cell r="F1496" t="str">
            <v>Real Agosto</v>
          </cell>
          <cell r="G1496">
            <v>-33.22</v>
          </cell>
          <cell r="H1496" t="str">
            <v>B000101303</v>
          </cell>
          <cell r="J1496" t="str">
            <v>BI</v>
          </cell>
        </row>
        <row r="1497">
          <cell r="A1497" t="str">
            <v>INTEGRIDAD CUPIAGUA</v>
          </cell>
          <cell r="B1497" t="str">
            <v>704050</v>
          </cell>
          <cell r="C1497" t="str">
            <v>SEMINAR-TRAINING FEE</v>
          </cell>
          <cell r="D1497" t="str">
            <v>JUL JUL 7-21/04 CUR SO PSIM NIVEL 2</v>
          </cell>
          <cell r="E1497" t="str">
            <v>SOCIEDAD HOTELERA CIEN INTER</v>
          </cell>
          <cell r="F1497" t="str">
            <v>Real Agosto</v>
          </cell>
          <cell r="G1497">
            <v>48.43</v>
          </cell>
          <cell r="H1497" t="str">
            <v>B000101303</v>
          </cell>
          <cell r="J1497" t="str">
            <v>BI</v>
          </cell>
        </row>
        <row r="1498">
          <cell r="A1498" t="str">
            <v>INTEGRIDAD CUPIAGUA</v>
          </cell>
          <cell r="B1498" t="str">
            <v>704050</v>
          </cell>
          <cell r="C1498" t="str">
            <v>SEMINAR-TRAINING FEE</v>
          </cell>
          <cell r="D1498" t="str">
            <v>JUL JUL 7-21/04 CUR SO PSIM NIVEL 2</v>
          </cell>
          <cell r="E1498" t="str">
            <v>SOCIEDAD HOTELERA CIEN INTER</v>
          </cell>
          <cell r="F1498" t="str">
            <v>Real Agosto</v>
          </cell>
          <cell r="G1498">
            <v>509.31</v>
          </cell>
          <cell r="H1498" t="str">
            <v>B000101303</v>
          </cell>
          <cell r="J1498" t="str">
            <v>BI</v>
          </cell>
        </row>
        <row r="1499">
          <cell r="A1499" t="str">
            <v>INTEGRIDAD CUPIAGUA</v>
          </cell>
          <cell r="B1499" t="str">
            <v>704050</v>
          </cell>
          <cell r="C1499" t="str">
            <v>SEMINAR-TRAINING FEE</v>
          </cell>
          <cell r="D1499" t="str">
            <v>SEMINARIO 4 Y 18 DE AGOSTO/2004</v>
          </cell>
          <cell r="E1499" t="str">
            <v>SOCIEDAD HOTELERA CIEN INTER</v>
          </cell>
          <cell r="F1499" t="str">
            <v>Real Agosto</v>
          </cell>
          <cell r="G1499">
            <v>483.41</v>
          </cell>
          <cell r="H1499" t="str">
            <v>B000101303</v>
          </cell>
          <cell r="J1499" t="str">
            <v>BI</v>
          </cell>
        </row>
        <row r="1500">
          <cell r="A1500" t="str">
            <v>INTEGRIDAD CUPIAGUA</v>
          </cell>
          <cell r="B1500" t="str">
            <v>704050</v>
          </cell>
          <cell r="C1500" t="str">
            <v>SEMINAR-TRAINING FEE</v>
          </cell>
          <cell r="D1500" t="str">
            <v>SEMINARIO 4 Y 18 DE AGOSTO/2004</v>
          </cell>
          <cell r="E1500" t="str">
            <v>SOCIEDAD HOTELERA CIEN INTER</v>
          </cell>
          <cell r="F1500" t="str">
            <v>Real Agosto</v>
          </cell>
          <cell r="G1500">
            <v>45.64</v>
          </cell>
          <cell r="H1500" t="str">
            <v>B000101303</v>
          </cell>
          <cell r="J1500" t="str">
            <v>BI</v>
          </cell>
        </row>
        <row r="1501">
          <cell r="A1501" t="str">
            <v>INTEGRIDAD CUPIAGUA</v>
          </cell>
          <cell r="B1501" t="str">
            <v>704050</v>
          </cell>
          <cell r="C1501" t="str">
            <v>SEMINAR-TRAINING FEE</v>
          </cell>
          <cell r="D1501" t="str">
            <v>PRUEBA OCASIONAL</v>
          </cell>
          <cell r="E1501" t="str">
            <v>Proveedor Ocasional</v>
          </cell>
          <cell r="F1501" t="str">
            <v>Real Agosto</v>
          </cell>
          <cell r="G1501">
            <v>66.14</v>
          </cell>
          <cell r="H1501" t="str">
            <v>B000101303</v>
          </cell>
          <cell r="J1501" t="str">
            <v>BI</v>
          </cell>
        </row>
        <row r="1502">
          <cell r="A1502" t="str">
            <v>INTEGRIDAD CUPIAGUA</v>
          </cell>
          <cell r="B1502" t="str">
            <v>704050</v>
          </cell>
          <cell r="C1502" t="str">
            <v>SEMINAR-TRAINING FEE</v>
          </cell>
          <cell r="D1502" t="str">
            <v>PRUEBA OCASIONAL</v>
          </cell>
          <cell r="E1502" t="str">
            <v>Proveedor Ocasional</v>
          </cell>
          <cell r="F1502" t="str">
            <v>Real Agosto</v>
          </cell>
          <cell r="G1502">
            <v>33.22</v>
          </cell>
          <cell r="H1502" t="str">
            <v>B000101303</v>
          </cell>
          <cell r="J1502" t="str">
            <v>BI</v>
          </cell>
        </row>
        <row r="1503">
          <cell r="A1503" t="str">
            <v>INTEGRIDAD CUPIAGUA</v>
          </cell>
          <cell r="B1503" t="str">
            <v>712025</v>
          </cell>
          <cell r="C1503" t="str">
            <v>OTHER SPECIALIZED SV</v>
          </cell>
          <cell r="D1503" t="str">
            <v>91350 366</v>
          </cell>
          <cell r="E1503" t="str">
            <v>SALDO MIGRADO A SAP</v>
          </cell>
          <cell r="F1503" t="str">
            <v>Acumulado a Junio</v>
          </cell>
          <cell r="G1503">
            <v>15765.91</v>
          </cell>
          <cell r="H1503" t="str">
            <v>B000101303</v>
          </cell>
          <cell r="J1503" t="str">
            <v>NB</v>
          </cell>
        </row>
        <row r="1504">
          <cell r="A1504" t="str">
            <v>INTEGRIDAD CUPIAGUA</v>
          </cell>
          <cell r="B1504" t="str">
            <v>712025</v>
          </cell>
          <cell r="C1504" t="str">
            <v>OTHER SPECIALIZED SV</v>
          </cell>
          <cell r="D1504" t="str">
            <v>91350 366</v>
          </cell>
          <cell r="E1504" t="str">
            <v>OIL PROCESS RECOV</v>
          </cell>
          <cell r="F1504" t="str">
            <v>Acumulado a Junio</v>
          </cell>
          <cell r="G1504">
            <v>25234.59</v>
          </cell>
          <cell r="H1504" t="str">
            <v>B000101303</v>
          </cell>
          <cell r="J1504" t="str">
            <v>NB</v>
          </cell>
        </row>
        <row r="1505">
          <cell r="A1505" t="str">
            <v>INTEGRIDAD CUPIAGUA</v>
          </cell>
          <cell r="B1505" t="str">
            <v>712126</v>
          </cell>
          <cell r="C1505" t="str">
            <v>TECH SERV PUNC CONTR</v>
          </cell>
          <cell r="D1505" t="str">
            <v>0406.CONSTRUCC.MONTAJE SPOLL POZOS PREPRODUC.</v>
          </cell>
          <cell r="E1505" t="str">
            <v>TECNICOS INDUSTRIALES LIMITADA</v>
          </cell>
          <cell r="F1505" t="str">
            <v>Real Julio</v>
          </cell>
          <cell r="G1505">
            <v>626.03</v>
          </cell>
          <cell r="H1505" t="str">
            <v>B000101303</v>
          </cell>
          <cell r="J1505" t="str">
            <v>BI</v>
          </cell>
        </row>
        <row r="1506">
          <cell r="A1506" t="str">
            <v>INTEGRIDAD CUPIAGUA</v>
          </cell>
          <cell r="B1506" t="str">
            <v>712126</v>
          </cell>
          <cell r="C1506" t="str">
            <v>TECH SERV PUNC CONTR</v>
          </cell>
          <cell r="D1506" t="str">
            <v>0406.CONSTRUCC.MONTAJE SPOLL POZOS PREPRODUC.</v>
          </cell>
          <cell r="E1506" t="str">
            <v>TECNICOS INDUSTRIALES LIMITADA</v>
          </cell>
          <cell r="F1506" t="str">
            <v>Real Julio</v>
          </cell>
          <cell r="G1506">
            <v>12295.01</v>
          </cell>
          <cell r="H1506" t="str">
            <v>B000101303</v>
          </cell>
          <cell r="J1506" t="str">
            <v>BI</v>
          </cell>
        </row>
        <row r="1507">
          <cell r="A1507" t="str">
            <v>INTEGRIDAD CUPIAGUA</v>
          </cell>
          <cell r="B1507" t="str">
            <v>712126</v>
          </cell>
          <cell r="C1507" t="str">
            <v>TECH SERV PUNC CONTR</v>
          </cell>
          <cell r="D1507" t="str">
            <v>0406.REVESTIMIENTO REPARACION JUNTAS</v>
          </cell>
          <cell r="E1507" t="str">
            <v>CONSORCIO ISOCOM - IMF</v>
          </cell>
          <cell r="F1507" t="str">
            <v>Real Julio</v>
          </cell>
          <cell r="G1507">
            <v>69.62</v>
          </cell>
          <cell r="H1507" t="str">
            <v>B000101303</v>
          </cell>
          <cell r="J1507" t="str">
            <v>BI</v>
          </cell>
        </row>
        <row r="1508">
          <cell r="A1508" t="str">
            <v>INTEGRIDAD CUPIAGUA</v>
          </cell>
          <cell r="B1508" t="str">
            <v>712126</v>
          </cell>
          <cell r="C1508" t="str">
            <v>TECH SERV PUNC CONTR</v>
          </cell>
          <cell r="D1508" t="str">
            <v>0406.REVESTIMIENTO REPARACION JUNTAS</v>
          </cell>
          <cell r="E1508" t="str">
            <v>CONSORCIO ISOCOM - IMF</v>
          </cell>
          <cell r="F1508" t="str">
            <v>Real Julio</v>
          </cell>
          <cell r="G1508">
            <v>1670.8</v>
          </cell>
          <cell r="H1508" t="str">
            <v>B000101303</v>
          </cell>
          <cell r="J1508" t="str">
            <v>BI</v>
          </cell>
        </row>
        <row r="1509">
          <cell r="A1509" t="str">
            <v>INTEGRIDAD CUPIAGUA</v>
          </cell>
          <cell r="B1509" t="str">
            <v>712126</v>
          </cell>
          <cell r="C1509" t="str">
            <v>TECH SERV PUNC CONTR</v>
          </cell>
          <cell r="D1509" t="str">
            <v>206 TRENTON WAX 30 TRENTON TEM</v>
          </cell>
          <cell r="E1509" t="str">
            <v>REPTECH COLOMBIA LTDA</v>
          </cell>
          <cell r="F1509" t="str">
            <v>Real Julio</v>
          </cell>
          <cell r="G1509">
            <v>3086.98</v>
          </cell>
          <cell r="H1509" t="str">
            <v>B000101303</v>
          </cell>
          <cell r="J1509" t="str">
            <v>BI</v>
          </cell>
        </row>
        <row r="1510">
          <cell r="A1510" t="str">
            <v>INTEGRIDAD CUPIAGUA</v>
          </cell>
          <cell r="B1510" t="str">
            <v>712126</v>
          </cell>
          <cell r="C1510" t="str">
            <v>TECH SERV PUNC CONTR</v>
          </cell>
          <cell r="D1510" t="str">
            <v>JUN/04 REEMBOLSABLE SER SUPERFICIE SDLA</v>
          </cell>
          <cell r="E1510" t="str">
            <v>NALCO DE COLOMBIA LTDA.</v>
          </cell>
          <cell r="F1510" t="str">
            <v>Real Julio</v>
          </cell>
          <cell r="G1510">
            <v>2569.37</v>
          </cell>
          <cell r="H1510" t="str">
            <v>B000101303</v>
          </cell>
          <cell r="J1510" t="str">
            <v>BI</v>
          </cell>
        </row>
        <row r="1511">
          <cell r="A1511" t="str">
            <v>INTEGRIDAD CUPIAGUA</v>
          </cell>
          <cell r="B1511" t="str">
            <v>712126</v>
          </cell>
          <cell r="C1511" t="str">
            <v>TECH SERV PUNC CONTR</v>
          </cell>
          <cell r="D1511">
            <v>0</v>
          </cell>
          <cell r="E1511" t="str">
            <v>GR/IR-THIRD PARTY</v>
          </cell>
          <cell r="F1511" t="str">
            <v>Real Julio</v>
          </cell>
          <cell r="G1511">
            <v>1452.16</v>
          </cell>
          <cell r="H1511" t="str">
            <v>B000101303</v>
          </cell>
          <cell r="J1511" t="str">
            <v>BI</v>
          </cell>
        </row>
        <row r="1512">
          <cell r="A1512" t="str">
            <v>INTEGRIDAD CUPIAGUA</v>
          </cell>
          <cell r="B1512" t="str">
            <v>712126</v>
          </cell>
          <cell r="C1512" t="str">
            <v>TECH SERV PUNC CONTR</v>
          </cell>
          <cell r="D1512" t="str">
            <v>JUN/04 REEMBOLSABLE SER SUPERFICIE SDLA</v>
          </cell>
          <cell r="E1512" t="str">
            <v>NALCO DE COLOMBIA LTDA.</v>
          </cell>
          <cell r="F1512" t="str">
            <v>Real Agosto</v>
          </cell>
          <cell r="G1512">
            <v>-2569.37</v>
          </cell>
          <cell r="H1512" t="str">
            <v>B000101303</v>
          </cell>
          <cell r="J1512" t="str">
            <v>BI</v>
          </cell>
        </row>
        <row r="1513">
          <cell r="A1513" t="str">
            <v>INTEGRIDAD CUPIAGUA</v>
          </cell>
          <cell r="B1513" t="str">
            <v>712126</v>
          </cell>
          <cell r="C1513" t="str">
            <v>TECH SERV PUNC CONTR</v>
          </cell>
          <cell r="D1513" t="str">
            <v>REC OV4907465, BASE RET IMPTO, MAY/04 SUMA F. SDLA</v>
          </cell>
          <cell r="E1513" t="str">
            <v>TECNICONTROL S.A</v>
          </cell>
          <cell r="F1513" t="str">
            <v>Real Agosto</v>
          </cell>
          <cell r="G1513">
            <v>-9628.83</v>
          </cell>
          <cell r="H1513" t="str">
            <v>B000101303</v>
          </cell>
          <cell r="J1513" t="str">
            <v>BI</v>
          </cell>
        </row>
        <row r="1514">
          <cell r="A1514" t="str">
            <v>INTEGRIDAD CUPIAGUA</v>
          </cell>
          <cell r="B1514" t="str">
            <v>712126</v>
          </cell>
          <cell r="C1514" t="str">
            <v>TECH SERV PUNC CONTR</v>
          </cell>
          <cell r="D1514" t="str">
            <v>REC OV4907465, BASE RET IMPTO, MAY/04 SUMA F. SDLA</v>
          </cell>
          <cell r="E1514" t="str">
            <v>TECNICONTROL S.A</v>
          </cell>
          <cell r="F1514" t="str">
            <v>Real Agosto</v>
          </cell>
          <cell r="G1514">
            <v>-10.86</v>
          </cell>
          <cell r="H1514" t="str">
            <v>B000101303</v>
          </cell>
          <cell r="J1514" t="str">
            <v>BI</v>
          </cell>
        </row>
        <row r="1515">
          <cell r="A1515" t="str">
            <v>INTEGRIDAD CUPIAGUA</v>
          </cell>
          <cell r="B1515" t="str">
            <v>712126</v>
          </cell>
          <cell r="C1515" t="str">
            <v>TECH SERV PUNC CONTR</v>
          </cell>
          <cell r="D1515" t="str">
            <v>MAY/04 SUMA FIJA SDLA OV 4907465</v>
          </cell>
          <cell r="E1515" t="str">
            <v>TECNICONTROL S.A</v>
          </cell>
          <cell r="F1515" t="str">
            <v>Real Agosto</v>
          </cell>
          <cell r="G1515">
            <v>9628.83</v>
          </cell>
          <cell r="H1515" t="str">
            <v>B000101303</v>
          </cell>
          <cell r="J1515" t="str">
            <v>BI</v>
          </cell>
        </row>
        <row r="1516">
          <cell r="A1516" t="str">
            <v>INTEGRIDAD CUPIAGUA</v>
          </cell>
          <cell r="B1516" t="str">
            <v>712126</v>
          </cell>
          <cell r="C1516" t="str">
            <v>TECH SERV PUNC CONTR</v>
          </cell>
          <cell r="D1516" t="str">
            <v>MAY/04 SUMA FIJA SDLA OV 4907465</v>
          </cell>
          <cell r="E1516" t="str">
            <v>TECNICONTROL S.A</v>
          </cell>
          <cell r="F1516" t="str">
            <v>Real Agosto</v>
          </cell>
          <cell r="G1516">
            <v>10.86</v>
          </cell>
          <cell r="H1516" t="str">
            <v>B000101303</v>
          </cell>
          <cell r="J1516" t="str">
            <v>BI</v>
          </cell>
        </row>
        <row r="1517">
          <cell r="A1517" t="str">
            <v>INTEGRIDAD CUPIAGUA</v>
          </cell>
          <cell r="B1517" t="str">
            <v>712126</v>
          </cell>
          <cell r="C1517" t="str">
            <v>TECH SERV PUNC CONTR</v>
          </cell>
          <cell r="D1517">
            <v>0</v>
          </cell>
          <cell r="E1517" t="str">
            <v>NALCO DE COLOMBIA LTDA.</v>
          </cell>
          <cell r="F1517" t="str">
            <v>Real Agosto</v>
          </cell>
          <cell r="G1517">
            <v>3757.91</v>
          </cell>
          <cell r="H1517" t="str">
            <v>B000101303</v>
          </cell>
          <cell r="J1517" t="str">
            <v>BI</v>
          </cell>
        </row>
        <row r="1518">
          <cell r="A1518" t="str">
            <v>INTEGRIDAD CUPIAGUA</v>
          </cell>
          <cell r="B1518" t="str">
            <v>712126</v>
          </cell>
          <cell r="C1518" t="str">
            <v>TECH SERV PUNC CONTR</v>
          </cell>
          <cell r="D1518" t="str">
            <v>JUN/04 REDISTRIBUCION DE CIRCUITOS RECTIFICACION D</v>
          </cell>
          <cell r="E1518" t="str">
            <v>INGENIERIA DE CORROSION</v>
          </cell>
          <cell r="F1518" t="str">
            <v>Real Agosto</v>
          </cell>
          <cell r="G1518">
            <v>2682.4</v>
          </cell>
          <cell r="H1518" t="str">
            <v>B000101303</v>
          </cell>
          <cell r="J1518" t="str">
            <v>BI</v>
          </cell>
        </row>
        <row r="1519">
          <cell r="A1519" t="str">
            <v>INTEGRIDAD CUPIAGUA</v>
          </cell>
          <cell r="B1519" t="str">
            <v>712126</v>
          </cell>
          <cell r="C1519" t="str">
            <v>TECH SERV PUNC CONTR</v>
          </cell>
          <cell r="D1519" t="str">
            <v>J</v>
          </cell>
          <cell r="E1519" t="str">
            <v>TECNICONTROL S.A</v>
          </cell>
          <cell r="F1519" t="str">
            <v>Real Agosto</v>
          </cell>
          <cell r="G1519">
            <v>1357.36</v>
          </cell>
          <cell r="H1519" t="str">
            <v>B000101303</v>
          </cell>
          <cell r="J1519" t="str">
            <v>BI</v>
          </cell>
        </row>
        <row r="1520">
          <cell r="A1520" t="str">
            <v>INTEGRIDAD CUPIAGUA</v>
          </cell>
          <cell r="B1520" t="str">
            <v>712126</v>
          </cell>
          <cell r="C1520" t="str">
            <v>TECH SERV PUNC CONTR</v>
          </cell>
          <cell r="D1520" t="str">
            <v>JUL/04 SOPORTE MANEJO DEL PROGRAMA DE INTEGRIDAD</v>
          </cell>
          <cell r="E1520" t="str">
            <v>TECNICONTROL S.A</v>
          </cell>
          <cell r="F1520" t="str">
            <v>Real Agosto</v>
          </cell>
          <cell r="G1520">
            <v>130.94</v>
          </cell>
          <cell r="H1520" t="str">
            <v>B000101303</v>
          </cell>
          <cell r="J1520" t="str">
            <v>BI</v>
          </cell>
        </row>
        <row r="1521">
          <cell r="A1521" t="str">
            <v>INTEGRIDAD CUPIAGUA</v>
          </cell>
          <cell r="B1521" t="str">
            <v>712126</v>
          </cell>
          <cell r="C1521" t="str">
            <v>TECH SERV PUNC CONTR</v>
          </cell>
          <cell r="D1521" t="str">
            <v>JUL/04 PLANES DE INSPECCION</v>
          </cell>
          <cell r="E1521" t="str">
            <v>TECNICONTROL S.A</v>
          </cell>
          <cell r="F1521" t="str">
            <v>Real Agosto</v>
          </cell>
          <cell r="G1521">
            <v>3074.4</v>
          </cell>
          <cell r="H1521" t="str">
            <v>B000101303</v>
          </cell>
          <cell r="J1521" t="str">
            <v>BI</v>
          </cell>
        </row>
        <row r="1522">
          <cell r="A1522" t="str">
            <v>INTEGRIDAD CUPIAGUA</v>
          </cell>
          <cell r="B1522" t="str">
            <v>712126</v>
          </cell>
          <cell r="C1522" t="str">
            <v>TECH SERV PUNC CONTR</v>
          </cell>
          <cell r="D1522" t="str">
            <v>JUL/04 PLANES DE INSPECCION</v>
          </cell>
          <cell r="E1522" t="str">
            <v>TECNICONTROL S.A</v>
          </cell>
          <cell r="F1522" t="str">
            <v>Real Agosto</v>
          </cell>
          <cell r="G1522">
            <v>81.540000000000006</v>
          </cell>
          <cell r="H1522" t="str">
            <v>B000101303</v>
          </cell>
          <cell r="J1522" t="str">
            <v>BI</v>
          </cell>
        </row>
        <row r="1523">
          <cell r="A1523" t="str">
            <v>INTEGRIDAD CUPIAGUA</v>
          </cell>
          <cell r="B1523" t="str">
            <v>712126</v>
          </cell>
          <cell r="C1523" t="str">
            <v>TECH SERV PUNC CONTR</v>
          </cell>
          <cell r="D1523">
            <v>0</v>
          </cell>
          <cell r="E1523" t="str">
            <v>NALCO DE COLOMBIA LTDA.</v>
          </cell>
          <cell r="F1523" t="str">
            <v>Real Agosto</v>
          </cell>
          <cell r="G1523">
            <v>2569.37</v>
          </cell>
          <cell r="H1523" t="str">
            <v>B000101303</v>
          </cell>
          <cell r="J1523" t="str">
            <v>BI</v>
          </cell>
        </row>
        <row r="1524">
          <cell r="A1524" t="str">
            <v>INTEGRIDAD CUPIAGUA</v>
          </cell>
          <cell r="B1524" t="str">
            <v>712126</v>
          </cell>
          <cell r="C1524" t="str">
            <v>TECH SERV PUNC CONTR</v>
          </cell>
          <cell r="D1524" t="str">
            <v>91350 368</v>
          </cell>
          <cell r="E1524" t="str">
            <v>SALDO MIGRADO A SAP</v>
          </cell>
          <cell r="F1524" t="str">
            <v>Acumulado a Junio</v>
          </cell>
          <cell r="G1524">
            <v>142122.81</v>
          </cell>
          <cell r="H1524" t="str">
            <v>B000101303</v>
          </cell>
          <cell r="J1524" t="str">
            <v>NB</v>
          </cell>
        </row>
        <row r="1525">
          <cell r="A1525" t="str">
            <v>INTEGRIDAD CUPIAGUA</v>
          </cell>
          <cell r="B1525" t="str">
            <v>712126</v>
          </cell>
          <cell r="C1525" t="str">
            <v>TECH SERV PUNC CONTR</v>
          </cell>
          <cell r="D1525" t="str">
            <v>91350 368</v>
          </cell>
          <cell r="E1525" t="str">
            <v>OIL PROCESS RECOV</v>
          </cell>
          <cell r="F1525" t="str">
            <v>Acumulado a Junio</v>
          </cell>
          <cell r="G1525">
            <v>526.27</v>
          </cell>
          <cell r="H1525" t="str">
            <v>B000101303</v>
          </cell>
          <cell r="J1525" t="str">
            <v>NB</v>
          </cell>
        </row>
        <row r="1526">
          <cell r="A1526" t="str">
            <v>INTEGRIDAD CUPIAGUA</v>
          </cell>
          <cell r="B1526" t="str">
            <v>720030</v>
          </cell>
          <cell r="C1526" t="str">
            <v>OTHER MAT'LS &amp; SUPPL</v>
          </cell>
          <cell r="D1526">
            <v>0</v>
          </cell>
          <cell r="E1526" t="str">
            <v>GR/IR-THIRD PARTY</v>
          </cell>
          <cell r="F1526" t="str">
            <v>Real Agosto</v>
          </cell>
          <cell r="G1526">
            <v>3693.63</v>
          </cell>
          <cell r="H1526" t="str">
            <v>B000101303</v>
          </cell>
          <cell r="J1526" t="str">
            <v>BI</v>
          </cell>
        </row>
        <row r="1527">
          <cell r="A1527" t="str">
            <v>INTEGRIDAD CUPIAGUA</v>
          </cell>
          <cell r="B1527" t="str">
            <v>720030</v>
          </cell>
          <cell r="C1527" t="str">
            <v>OTHER MAT'LS &amp; SUPPL</v>
          </cell>
          <cell r="D1527">
            <v>0</v>
          </cell>
          <cell r="E1527" t="str">
            <v>GR/IR-THIRD PARTY</v>
          </cell>
          <cell r="F1527" t="str">
            <v>Real Agosto</v>
          </cell>
          <cell r="G1527">
            <v>881.81</v>
          </cell>
          <cell r="H1527" t="str">
            <v>B000101303</v>
          </cell>
          <cell r="J1527" t="str">
            <v>BI</v>
          </cell>
        </row>
        <row r="1528">
          <cell r="A1528" t="str">
            <v>INTEGRIDAD CUPIAGUA</v>
          </cell>
          <cell r="B1528" t="str">
            <v>720043</v>
          </cell>
          <cell r="C1528" t="str">
            <v>REP.MAT&amp;SUPPLY-DIREC</v>
          </cell>
          <cell r="D1528" t="str">
            <v>DIC1-15-03 TRANS PUERTO/AEROP CASANARE</v>
          </cell>
          <cell r="E1528" t="str">
            <v>CONSORCIO MOS</v>
          </cell>
          <cell r="F1528" t="str">
            <v>Real Julio</v>
          </cell>
          <cell r="G1528">
            <v>-119.62</v>
          </cell>
          <cell r="H1528" t="str">
            <v>B000101303</v>
          </cell>
          <cell r="J1528" t="str">
            <v>BI</v>
          </cell>
        </row>
        <row r="1529">
          <cell r="A1529" t="str">
            <v>INTEGRIDAD CUPIAGUA</v>
          </cell>
          <cell r="B1529" t="str">
            <v>720043</v>
          </cell>
          <cell r="C1529" t="str">
            <v>REP.MAT&amp;SUPPLY-DIREC</v>
          </cell>
          <cell r="D1529" t="str">
            <v>COMPRA HERRAMIENTAS DE LIMPIEZA</v>
          </cell>
          <cell r="E1529" t="str">
            <v>JAIRO CASTAÑEDA D. &amp; ASOCIADOS LTDA</v>
          </cell>
          <cell r="F1529" t="str">
            <v>Real Julio</v>
          </cell>
          <cell r="G1529">
            <v>3401.98</v>
          </cell>
          <cell r="H1529" t="str">
            <v>B000101303</v>
          </cell>
          <cell r="J1529" t="str">
            <v>BI</v>
          </cell>
        </row>
        <row r="1530">
          <cell r="A1530" t="str">
            <v>INTEGRIDAD CUPIAGUA</v>
          </cell>
          <cell r="B1530" t="str">
            <v>720043</v>
          </cell>
          <cell r="C1530" t="str">
            <v>REP.MAT&amp;SUPPLY-DIREC</v>
          </cell>
          <cell r="D1530" t="str">
            <v>DIC1-15-03 TRANS PUERTO/AEROP CASANARE</v>
          </cell>
          <cell r="E1530" t="str">
            <v>CONSORCIO MOS</v>
          </cell>
          <cell r="F1530" t="str">
            <v>Real Julio</v>
          </cell>
          <cell r="G1530">
            <v>119.62</v>
          </cell>
          <cell r="H1530" t="str">
            <v>B000101303</v>
          </cell>
          <cell r="J1530" t="str">
            <v>BI</v>
          </cell>
        </row>
        <row r="1531">
          <cell r="A1531" t="str">
            <v>INTEGRIDAD CUPIAGUA</v>
          </cell>
          <cell r="B1531" t="str">
            <v>720043</v>
          </cell>
          <cell r="C1531" t="str">
            <v>REP.MAT&amp;SUPPLY-DIREC</v>
          </cell>
          <cell r="D1531" t="str">
            <v>DIC1-15-03 TRANS PUERTO/AEROP CASANARE</v>
          </cell>
          <cell r="E1531" t="str">
            <v>CONSORCIO MOS</v>
          </cell>
          <cell r="F1531" t="str">
            <v>Real Julio</v>
          </cell>
          <cell r="G1531">
            <v>119.62</v>
          </cell>
          <cell r="H1531" t="str">
            <v>B000101303</v>
          </cell>
          <cell r="J1531" t="str">
            <v>BI</v>
          </cell>
        </row>
        <row r="1532">
          <cell r="A1532" t="str">
            <v>INTEGRIDAD CUPIAGUA</v>
          </cell>
          <cell r="B1532" t="str">
            <v>720043</v>
          </cell>
          <cell r="C1532" t="str">
            <v>REP.MAT&amp;SUPPLY-DIREC</v>
          </cell>
          <cell r="D1532" t="str">
            <v>SCOTCHKOTE REF 323</v>
          </cell>
          <cell r="E1532" t="str">
            <v>3M COLOMBIA S.A.</v>
          </cell>
          <cell r="F1532" t="str">
            <v>Real Julio</v>
          </cell>
          <cell r="G1532">
            <v>767.78</v>
          </cell>
          <cell r="H1532" t="str">
            <v>B000101303</v>
          </cell>
          <cell r="J1532" t="str">
            <v>BI</v>
          </cell>
        </row>
        <row r="1533">
          <cell r="A1533" t="str">
            <v>INTEGRIDAD CUPIAGUA</v>
          </cell>
          <cell r="B1533" t="str">
            <v>720043</v>
          </cell>
          <cell r="C1533" t="str">
            <v>REP.MAT&amp;SUPPLY-DIREC</v>
          </cell>
          <cell r="D1533" t="str">
            <v>JUN/04 REEMBOLSABLE SER SUPERFICIE SDLA</v>
          </cell>
          <cell r="E1533" t="str">
            <v>NALCO DE COLOMBIA LTDA.</v>
          </cell>
          <cell r="F1533" t="str">
            <v>Real Julio</v>
          </cell>
          <cell r="G1533">
            <v>11819.12</v>
          </cell>
          <cell r="H1533" t="str">
            <v>B000101303</v>
          </cell>
          <cell r="J1533" t="str">
            <v>BI</v>
          </cell>
        </row>
        <row r="1534">
          <cell r="A1534" t="str">
            <v>INTEGRIDAD CUPIAGUA</v>
          </cell>
          <cell r="B1534" t="str">
            <v>720043</v>
          </cell>
          <cell r="C1534" t="str">
            <v>REP.MAT&amp;SUPPLY-DIREC</v>
          </cell>
          <cell r="D1534" t="str">
            <v>SCOTCHKOTE REF 323</v>
          </cell>
          <cell r="E1534" t="str">
            <v>3M COLOMBIA S.A.</v>
          </cell>
          <cell r="F1534" t="str">
            <v>Real Agosto</v>
          </cell>
          <cell r="G1534">
            <v>-767.78</v>
          </cell>
          <cell r="H1534" t="str">
            <v>B000101303</v>
          </cell>
          <cell r="J1534" t="str">
            <v>BI</v>
          </cell>
        </row>
        <row r="1535">
          <cell r="A1535" t="str">
            <v>INTEGRIDAD CUPIAGUA</v>
          </cell>
          <cell r="B1535" t="str">
            <v>720043</v>
          </cell>
          <cell r="C1535" t="str">
            <v>REP.MAT&amp;SUPPLY-DIREC</v>
          </cell>
          <cell r="D1535" t="str">
            <v>JUN/04 REEMBOLSABLE SER SUPERFICIE SDLA</v>
          </cell>
          <cell r="E1535" t="str">
            <v>NALCO DE COLOMBIA LTDA.</v>
          </cell>
          <cell r="F1535" t="str">
            <v>Real Agosto</v>
          </cell>
          <cell r="G1535">
            <v>-11819.12</v>
          </cell>
          <cell r="H1535" t="str">
            <v>B000101303</v>
          </cell>
          <cell r="J1535" t="str">
            <v>BI</v>
          </cell>
        </row>
        <row r="1536">
          <cell r="A1536" t="str">
            <v>INTEGRIDAD CUPIAGUA</v>
          </cell>
          <cell r="B1536" t="str">
            <v>720043</v>
          </cell>
          <cell r="C1536" t="str">
            <v>REP.MAT&amp;SUPPLY-DIREC</v>
          </cell>
          <cell r="D1536">
            <v>0</v>
          </cell>
          <cell r="E1536" t="str">
            <v>FERRETERIA HERRAMIENTAS Y LAMINAS L</v>
          </cell>
          <cell r="F1536" t="str">
            <v>Real Agosto</v>
          </cell>
          <cell r="G1536">
            <v>10276.77</v>
          </cell>
          <cell r="H1536" t="str">
            <v>B000101303</v>
          </cell>
          <cell r="J1536" t="str">
            <v>BI</v>
          </cell>
        </row>
        <row r="1537">
          <cell r="A1537" t="str">
            <v>INTEGRIDAD CUPIAGUA</v>
          </cell>
          <cell r="B1537" t="str">
            <v>720043</v>
          </cell>
          <cell r="C1537" t="str">
            <v>REP.MAT&amp;SUPPLY-DIREC</v>
          </cell>
          <cell r="D1537">
            <v>0</v>
          </cell>
          <cell r="E1537" t="str">
            <v>NALCO DE COLOMBIA LTDA.</v>
          </cell>
          <cell r="F1537" t="str">
            <v>Real Agosto</v>
          </cell>
          <cell r="G1537">
            <v>417.55</v>
          </cell>
          <cell r="H1537" t="str">
            <v>B000101303</v>
          </cell>
          <cell r="J1537" t="str">
            <v>BI</v>
          </cell>
        </row>
        <row r="1538">
          <cell r="A1538" t="str">
            <v>INTEGRIDAD CUPIAGUA</v>
          </cell>
          <cell r="B1538" t="str">
            <v>720043</v>
          </cell>
          <cell r="C1538" t="str">
            <v>REP.MAT&amp;SUPPLY-DIREC</v>
          </cell>
          <cell r="D1538">
            <v>0</v>
          </cell>
          <cell r="E1538" t="str">
            <v>NALCO DE COLOMBIA LTDA.</v>
          </cell>
          <cell r="F1538" t="str">
            <v>Real Agosto</v>
          </cell>
          <cell r="G1538">
            <v>11819.12</v>
          </cell>
          <cell r="H1538" t="str">
            <v>B000101303</v>
          </cell>
          <cell r="J1538" t="str">
            <v>BI</v>
          </cell>
        </row>
        <row r="1539">
          <cell r="A1539" t="str">
            <v>INTEGRIDAD CUPIAGUA</v>
          </cell>
          <cell r="B1539" t="str">
            <v>720043</v>
          </cell>
          <cell r="C1539" t="str">
            <v>REP.MAT&amp;SUPPLY-DIREC</v>
          </cell>
          <cell r="D1539" t="str">
            <v>91350 475</v>
          </cell>
          <cell r="E1539" t="str">
            <v>SALDO MIGRADO A SAP</v>
          </cell>
          <cell r="F1539" t="str">
            <v>Acumulado a Junio</v>
          </cell>
          <cell r="G1539">
            <v>53131.88</v>
          </cell>
          <cell r="H1539" t="str">
            <v>B000101303</v>
          </cell>
          <cell r="J1539" t="str">
            <v>NB</v>
          </cell>
        </row>
        <row r="1540">
          <cell r="A1540" t="str">
            <v>INTEGRIDAD CUPIAGUA</v>
          </cell>
          <cell r="B1540" t="str">
            <v>745080</v>
          </cell>
          <cell r="C1540" t="str">
            <v>ACCRUAL EXPENSE</v>
          </cell>
          <cell r="D1540" t="str">
            <v>ACCRUALS DEL MES DE JULIO</v>
          </cell>
          <cell r="E1540" t="str">
            <v>ACCR EXP ACC CONV</v>
          </cell>
          <cell r="F1540" t="str">
            <v>Real Agosto</v>
          </cell>
          <cell r="G1540">
            <v>-185000</v>
          </cell>
          <cell r="H1540" t="str">
            <v>B000101303</v>
          </cell>
          <cell r="J1540" t="str">
            <v>BI</v>
          </cell>
        </row>
        <row r="1541">
          <cell r="A1541" t="str">
            <v>INTEGRIDAD CUPIAGUA</v>
          </cell>
          <cell r="B1541" t="str">
            <v>745080</v>
          </cell>
          <cell r="C1541" t="str">
            <v>ACCRUAL EXPENSE</v>
          </cell>
          <cell r="D1541" t="str">
            <v>ACCRUALS DEL MES DE JULIO</v>
          </cell>
          <cell r="E1541" t="str">
            <v>ACCR EXP ACC CONV</v>
          </cell>
          <cell r="F1541" t="str">
            <v>Real Agosto</v>
          </cell>
          <cell r="G1541">
            <v>185000</v>
          </cell>
          <cell r="H1541" t="str">
            <v>B000101303</v>
          </cell>
          <cell r="J1541" t="str">
            <v>BI</v>
          </cell>
        </row>
        <row r="1542">
          <cell r="A1542" t="str">
            <v>INTEGRIDAD CUPIAGUA</v>
          </cell>
          <cell r="B1542" t="str">
            <v>745080</v>
          </cell>
          <cell r="C1542" t="str">
            <v>ACCRUAL EXPENSE</v>
          </cell>
          <cell r="D1542" t="str">
            <v>91396 945</v>
          </cell>
          <cell r="E1542" t="str">
            <v>SALDO MIGRADO A SAP</v>
          </cell>
          <cell r="F1542" t="str">
            <v>Acumulado a Junio</v>
          </cell>
          <cell r="G1542">
            <v>-4551.1899999999996</v>
          </cell>
          <cell r="H1542" t="str">
            <v>B000101303</v>
          </cell>
          <cell r="J1542" t="str">
            <v>NB</v>
          </cell>
        </row>
        <row r="1543">
          <cell r="A1543" t="str">
            <v>INTEGRIDAD CUPIAGUA</v>
          </cell>
          <cell r="B1543" t="str">
            <v>745080</v>
          </cell>
          <cell r="C1543" t="str">
            <v>ACCRUAL EXPENSE</v>
          </cell>
          <cell r="D1543" t="str">
            <v>913</v>
          </cell>
          <cell r="E1543" t="str">
            <v>ACCR EXP ACC CONV</v>
          </cell>
          <cell r="F1543" t="str">
            <v>Real Julio</v>
          </cell>
          <cell r="G1543">
            <v>-153529.68</v>
          </cell>
          <cell r="H1543" t="str">
            <v>B000101303</v>
          </cell>
          <cell r="J1543" t="str">
            <v>NB</v>
          </cell>
        </row>
        <row r="1544">
          <cell r="A1544" t="str">
            <v>INTEGRIDAD CUPIAGUA</v>
          </cell>
          <cell r="B1544" t="str">
            <v>745118</v>
          </cell>
          <cell r="C1544" t="str">
            <v>ACCR EXP ACC CONV</v>
          </cell>
          <cell r="D1544" t="str">
            <v>ACCRUALS DEL MES DE JULIO</v>
          </cell>
          <cell r="E1544" t="str">
            <v>ACCRUAL EXPENSE</v>
          </cell>
          <cell r="F1544" t="str">
            <v>Real Agosto</v>
          </cell>
          <cell r="G1544">
            <v>-185000</v>
          </cell>
          <cell r="H1544" t="str">
            <v>B000101303</v>
          </cell>
          <cell r="J1544" t="str">
            <v>BI</v>
          </cell>
        </row>
        <row r="1545">
          <cell r="A1545" t="str">
            <v>INTEGRIDAD CUPIAGUA</v>
          </cell>
          <cell r="B1545" t="str">
            <v>745118</v>
          </cell>
          <cell r="C1545" t="str">
            <v>ACCR EXP ACC CONV</v>
          </cell>
          <cell r="D1545" t="str">
            <v>ACCRUALS DEL MES DE JULIO</v>
          </cell>
          <cell r="E1545" t="str">
            <v>ACCRUAL EXPENSE</v>
          </cell>
          <cell r="F1545" t="str">
            <v>Real Agosto</v>
          </cell>
          <cell r="G1545">
            <v>185000</v>
          </cell>
          <cell r="H1545" t="str">
            <v>B000101303</v>
          </cell>
          <cell r="J1545" t="str">
            <v>BI</v>
          </cell>
        </row>
        <row r="1546">
          <cell r="A1546" t="str">
            <v>INTEGRIDAD CUPIAGUA</v>
          </cell>
          <cell r="B1546" t="str">
            <v>745118</v>
          </cell>
          <cell r="C1546" t="str">
            <v>ACCR EXP ACC CONV</v>
          </cell>
          <cell r="D1546" t="str">
            <v>91396 946</v>
          </cell>
          <cell r="E1546" t="str">
            <v>SALDO MIGRADO A SAP</v>
          </cell>
          <cell r="F1546" t="str">
            <v>Acumulado a Junio</v>
          </cell>
          <cell r="G1546">
            <v>-153529.68</v>
          </cell>
          <cell r="H1546" t="str">
            <v>B000101303</v>
          </cell>
          <cell r="J1546" t="str">
            <v>NB</v>
          </cell>
        </row>
        <row r="1547">
          <cell r="A1547" t="str">
            <v>INTEGRIDAD CUPIAGUA</v>
          </cell>
          <cell r="B1547" t="str">
            <v>745118</v>
          </cell>
          <cell r="C1547" t="str">
            <v>ACCR EXP ACC CONV</v>
          </cell>
          <cell r="D1547" t="str">
            <v>913</v>
          </cell>
          <cell r="E1547" t="str">
            <v>ACCRUAL EXPENSE</v>
          </cell>
          <cell r="F1547" t="str">
            <v>Real Julio</v>
          </cell>
          <cell r="G1547">
            <v>153529.68</v>
          </cell>
          <cell r="H1547" t="str">
            <v>B000101303</v>
          </cell>
          <cell r="J1547" t="str">
            <v>NB</v>
          </cell>
        </row>
        <row r="1548">
          <cell r="A1548" t="str">
            <v>INTEGRIDAD CUPIAGUA</v>
          </cell>
          <cell r="B1548" t="str">
            <v>760045</v>
          </cell>
          <cell r="C1548" t="str">
            <v>OTHER SERVICES COSTS</v>
          </cell>
          <cell r="D1548" t="str">
            <v>SERVICIOS 05/26/04 A 06/09/04</v>
          </cell>
          <cell r="E1548" t="str">
            <v>SOC INTERDICIPLINARIA PARA LA SALUD</v>
          </cell>
          <cell r="F1548" t="str">
            <v>Real Julio</v>
          </cell>
          <cell r="G1548">
            <v>10.75</v>
          </cell>
          <cell r="H1548" t="str">
            <v>B000101303</v>
          </cell>
          <cell r="J1548" t="str">
            <v>BI</v>
          </cell>
        </row>
        <row r="1549">
          <cell r="A1549" t="str">
            <v>INTEGRIDAD CUPIAGUA</v>
          </cell>
          <cell r="B1549" t="str">
            <v>760045</v>
          </cell>
          <cell r="C1549" t="str">
            <v>OTHER SERVICES COSTS</v>
          </cell>
          <cell r="D1549" t="str">
            <v>SERVICIOS 05/26/04 A 06/09/04</v>
          </cell>
          <cell r="E1549" t="str">
            <v>SOC INTERDICIPLINARIA PARA LA SALUD</v>
          </cell>
          <cell r="F1549" t="str">
            <v>Real Julio</v>
          </cell>
          <cell r="G1549">
            <v>47.42</v>
          </cell>
          <cell r="H1549" t="str">
            <v>B000101303</v>
          </cell>
          <cell r="J1549" t="str">
            <v>BI</v>
          </cell>
        </row>
        <row r="1550">
          <cell r="A1550" t="str">
            <v>INTEGRIDAD CUPIAGUA</v>
          </cell>
          <cell r="B1550" t="str">
            <v>760045</v>
          </cell>
          <cell r="C1550" t="str">
            <v>OTHER SERVICES COSTS</v>
          </cell>
          <cell r="D1550" t="str">
            <v>SERVICIOS 05/26/04 A 06/09/04</v>
          </cell>
          <cell r="E1550" t="str">
            <v>SOC INTERDICIPLINARIA PARA LA SALUD</v>
          </cell>
          <cell r="F1550" t="str">
            <v>Real Agosto</v>
          </cell>
          <cell r="G1550">
            <v>-10.75</v>
          </cell>
          <cell r="H1550" t="str">
            <v>B000101303</v>
          </cell>
          <cell r="J1550" t="str">
            <v>BI</v>
          </cell>
        </row>
        <row r="1551">
          <cell r="A1551" t="str">
            <v>INTEGRIDAD CUPIAGUA</v>
          </cell>
          <cell r="B1551" t="str">
            <v>760045</v>
          </cell>
          <cell r="C1551" t="str">
            <v>OTHER SERVICES COSTS</v>
          </cell>
          <cell r="D1551" t="str">
            <v>SERVICIOS 05/26/04 A 06/09/04</v>
          </cell>
          <cell r="E1551" t="str">
            <v>SOC INTERDICIPLINARIA PARA LA SALUD</v>
          </cell>
          <cell r="F1551" t="str">
            <v>Real Agosto</v>
          </cell>
          <cell r="G1551">
            <v>-47.42</v>
          </cell>
          <cell r="H1551" t="str">
            <v>B000101303</v>
          </cell>
          <cell r="J1551" t="str">
            <v>BI</v>
          </cell>
        </row>
        <row r="1552">
          <cell r="A1552" t="str">
            <v>INTEGRIDAD CUPIAGUA</v>
          </cell>
          <cell r="B1552" t="str">
            <v>760049</v>
          </cell>
          <cell r="C1552" t="str">
            <v>TECH SERV PERM CONTR</v>
          </cell>
          <cell r="D1552" t="str">
            <v>JUN/04;SOP TECNICO HELBERG MENDOZA,OT#9.8.1</v>
          </cell>
          <cell r="E1552" t="str">
            <v>PROCESOS Y DISEÑOS ENERGETICOS S.A</v>
          </cell>
          <cell r="F1552" t="str">
            <v>Real Julio</v>
          </cell>
          <cell r="G1552">
            <v>4181.84</v>
          </cell>
          <cell r="H1552" t="str">
            <v>B000101303</v>
          </cell>
          <cell r="J1552" t="str">
            <v>BI</v>
          </cell>
        </row>
        <row r="1553">
          <cell r="A1553" t="str">
            <v>INTEGRIDAD CUPIAGUA</v>
          </cell>
          <cell r="B1553" t="str">
            <v>760049</v>
          </cell>
          <cell r="C1553" t="str">
            <v>TECH SERV PERM CONTR</v>
          </cell>
          <cell r="D1553" t="str">
            <v>INGENIERIA DE PROCESOS PROY BP EN CAMPO, MANCIPE N</v>
          </cell>
          <cell r="E1553" t="str">
            <v>BOHORQUEZ INGENIERIA LTDA</v>
          </cell>
          <cell r="F1553" t="str">
            <v>Real Julio</v>
          </cell>
          <cell r="G1553">
            <v>1835.83</v>
          </cell>
          <cell r="H1553" t="str">
            <v>B000101303</v>
          </cell>
          <cell r="J1553" t="str">
            <v>BI</v>
          </cell>
        </row>
        <row r="1554">
          <cell r="A1554" t="str">
            <v>INTEGRIDAD CUPIAGUA</v>
          </cell>
          <cell r="B1554" t="str">
            <v>760049</v>
          </cell>
          <cell r="C1554" t="str">
            <v>TECH SERV PERM CONTR</v>
          </cell>
          <cell r="D1554" t="str">
            <v>MAR/04 TRANS. TERESTRE DE PUESTO Y AERO AL CASANAR</v>
          </cell>
          <cell r="E1554" t="str">
            <v>CONSORCIO MOS</v>
          </cell>
          <cell r="F1554" t="str">
            <v>Real Julio</v>
          </cell>
          <cell r="G1554">
            <v>9.26</v>
          </cell>
          <cell r="H1554" t="str">
            <v>B000101303</v>
          </cell>
          <cell r="J1554" t="str">
            <v>BI</v>
          </cell>
        </row>
        <row r="1555">
          <cell r="A1555" t="str">
            <v>INTEGRIDAD CUPIAGUA</v>
          </cell>
          <cell r="B1555" t="str">
            <v>760049</v>
          </cell>
          <cell r="C1555" t="str">
            <v>TECH SERV PERM CONTR</v>
          </cell>
          <cell r="D1555" t="str">
            <v>REC OV4907465, BASE RET IMPTO, MAY/04 SUMA F. SDLA</v>
          </cell>
          <cell r="E1555" t="str">
            <v>TECNICONTROL S.A</v>
          </cell>
          <cell r="F1555" t="str">
            <v>Real Agosto</v>
          </cell>
          <cell r="G1555">
            <v>-11445.59</v>
          </cell>
          <cell r="H1555" t="str">
            <v>B000101303</v>
          </cell>
          <cell r="J1555" t="str">
            <v>BI</v>
          </cell>
        </row>
        <row r="1556">
          <cell r="A1556" t="str">
            <v>INTEGRIDAD CUPIAGUA</v>
          </cell>
          <cell r="B1556" t="str">
            <v>760049</v>
          </cell>
          <cell r="C1556" t="str">
            <v>TECH SERV PERM CONTR</v>
          </cell>
          <cell r="D1556" t="str">
            <v>REC OV4907465, BASE RET IMPTO, MAY/04 SUMA F. SDLA</v>
          </cell>
          <cell r="E1556" t="str">
            <v>TECNICONTROL S.A</v>
          </cell>
          <cell r="F1556" t="str">
            <v>Real Agosto</v>
          </cell>
          <cell r="G1556">
            <v>-12.91</v>
          </cell>
          <cell r="H1556" t="str">
            <v>B000101303</v>
          </cell>
          <cell r="J1556" t="str">
            <v>BI</v>
          </cell>
        </row>
        <row r="1557">
          <cell r="A1557" t="str">
            <v>INTEGRIDAD CUPIAGUA</v>
          </cell>
          <cell r="B1557" t="str">
            <v>760049</v>
          </cell>
          <cell r="C1557" t="str">
            <v>TECH SERV PERM CONTR</v>
          </cell>
          <cell r="D1557" t="str">
            <v>MAY/04 SUMA FIJA SDLA OV 4907465</v>
          </cell>
          <cell r="E1557" t="str">
            <v>TECNICONTROL S.A</v>
          </cell>
          <cell r="F1557" t="str">
            <v>Real Agosto</v>
          </cell>
          <cell r="G1557">
            <v>11445.59</v>
          </cell>
          <cell r="H1557" t="str">
            <v>B000101303</v>
          </cell>
          <cell r="J1557" t="str">
            <v>BI</v>
          </cell>
        </row>
        <row r="1558">
          <cell r="A1558" t="str">
            <v>INTEGRIDAD CUPIAGUA</v>
          </cell>
          <cell r="B1558" t="str">
            <v>760049</v>
          </cell>
          <cell r="C1558" t="str">
            <v>TECH SERV PERM CONTR</v>
          </cell>
          <cell r="D1558" t="str">
            <v>MAY/04 SUMA FIJA SDLA OV 4907465</v>
          </cell>
          <cell r="E1558" t="str">
            <v>TECNICONTROL S.A</v>
          </cell>
          <cell r="F1558" t="str">
            <v>Real Agosto</v>
          </cell>
          <cell r="G1558">
            <v>12.91</v>
          </cell>
          <cell r="H1558" t="str">
            <v>B000101303</v>
          </cell>
          <cell r="J1558" t="str">
            <v>BI</v>
          </cell>
        </row>
        <row r="1559">
          <cell r="A1559" t="str">
            <v>INTEGRIDAD CUPIAGUA</v>
          </cell>
          <cell r="B1559" t="str">
            <v>760049</v>
          </cell>
          <cell r="C1559" t="str">
            <v>TECH SERV PERM CONTR</v>
          </cell>
          <cell r="D1559">
            <v>0</v>
          </cell>
          <cell r="E1559" t="str">
            <v>VISBAL GOMEZANGELICA PATRICIA</v>
          </cell>
          <cell r="F1559" t="str">
            <v>Real Agosto</v>
          </cell>
          <cell r="G1559">
            <v>525.88</v>
          </cell>
          <cell r="H1559" t="str">
            <v>B000101303</v>
          </cell>
          <cell r="J1559" t="str">
            <v>BI</v>
          </cell>
        </row>
        <row r="1560">
          <cell r="A1560" t="str">
            <v>INTEGRIDAD CUPIAGUA</v>
          </cell>
          <cell r="B1560" t="str">
            <v>760049</v>
          </cell>
          <cell r="C1560" t="str">
            <v>TECH SERV PERM CONTR</v>
          </cell>
          <cell r="D1560">
            <v>0</v>
          </cell>
          <cell r="E1560" t="str">
            <v>VISBAL GOMEZANGELICA PATRICIA</v>
          </cell>
          <cell r="F1560" t="str">
            <v>Real Agosto</v>
          </cell>
          <cell r="G1560">
            <v>84.52</v>
          </cell>
          <cell r="H1560" t="str">
            <v>B000101303</v>
          </cell>
          <cell r="J1560" t="str">
            <v>BI</v>
          </cell>
        </row>
        <row r="1561">
          <cell r="A1561" t="str">
            <v>INTEGRIDAD CUPIAGUA</v>
          </cell>
          <cell r="B1561" t="str">
            <v>760049</v>
          </cell>
          <cell r="C1561" t="str">
            <v>TECH SERV PERM CONTR</v>
          </cell>
          <cell r="D1561">
            <v>0</v>
          </cell>
          <cell r="E1561" t="str">
            <v>VISBAL GOMEZANGELICA PATRICIA</v>
          </cell>
          <cell r="F1561" t="str">
            <v>Real Agosto</v>
          </cell>
          <cell r="G1561">
            <v>18.22</v>
          </cell>
          <cell r="H1561" t="str">
            <v>B000101303</v>
          </cell>
          <cell r="J1561" t="str">
            <v>BI</v>
          </cell>
        </row>
        <row r="1562">
          <cell r="A1562" t="str">
            <v>INTEGRIDAD CUPIAGUA</v>
          </cell>
          <cell r="B1562" t="str">
            <v>760049</v>
          </cell>
          <cell r="C1562" t="str">
            <v>TECH SERV PERM CONTR</v>
          </cell>
          <cell r="D1562">
            <v>0</v>
          </cell>
          <cell r="E1562" t="str">
            <v>VISBAL GOMEZANGELICA PATRICIA</v>
          </cell>
          <cell r="F1562" t="str">
            <v>Real Agosto</v>
          </cell>
          <cell r="G1562">
            <v>169.03</v>
          </cell>
          <cell r="H1562" t="str">
            <v>B000101303</v>
          </cell>
          <cell r="J1562" t="str">
            <v>BI</v>
          </cell>
        </row>
        <row r="1563">
          <cell r="A1563" t="str">
            <v>INTEGRIDAD CUPIAGUA</v>
          </cell>
          <cell r="B1563" t="str">
            <v>760049</v>
          </cell>
          <cell r="C1563" t="str">
            <v>TECH SERV PERM CONTR</v>
          </cell>
          <cell r="D1563">
            <v>0</v>
          </cell>
          <cell r="E1563" t="str">
            <v>VISBAL GOMEZANGELICA PATRICIA</v>
          </cell>
          <cell r="F1563" t="str">
            <v>Real Agosto</v>
          </cell>
          <cell r="G1563">
            <v>35.68</v>
          </cell>
          <cell r="H1563" t="str">
            <v>B000101303</v>
          </cell>
          <cell r="J1563" t="str">
            <v>BI</v>
          </cell>
        </row>
        <row r="1564">
          <cell r="A1564" t="str">
            <v>INTEGRIDAD CUPIAGUA</v>
          </cell>
          <cell r="B1564" t="str">
            <v>760049</v>
          </cell>
          <cell r="C1564" t="str">
            <v>TECH SERV PERM CONTR</v>
          </cell>
          <cell r="D1564">
            <v>0</v>
          </cell>
          <cell r="E1564" t="str">
            <v>VISBAL GOMEZANGELICA PATRICIA</v>
          </cell>
          <cell r="F1564" t="str">
            <v>Real Agosto</v>
          </cell>
          <cell r="G1564">
            <v>150.25</v>
          </cell>
          <cell r="H1564" t="str">
            <v>B000101303</v>
          </cell>
          <cell r="J1564" t="str">
            <v>BI</v>
          </cell>
        </row>
        <row r="1565">
          <cell r="A1565" t="str">
            <v>INTEGRIDAD CUPIAGUA</v>
          </cell>
          <cell r="B1565" t="str">
            <v>760049</v>
          </cell>
          <cell r="C1565" t="str">
            <v>TECH SERV PERM CONTR</v>
          </cell>
          <cell r="D1565">
            <v>0</v>
          </cell>
          <cell r="E1565" t="str">
            <v>VISBAL GOMEZANGELICA PATRICIA</v>
          </cell>
          <cell r="F1565" t="str">
            <v>Real Agosto</v>
          </cell>
          <cell r="G1565">
            <v>36.06</v>
          </cell>
          <cell r="H1565" t="str">
            <v>B000101303</v>
          </cell>
          <cell r="J1565" t="str">
            <v>BI</v>
          </cell>
        </row>
        <row r="1566">
          <cell r="A1566" t="str">
            <v>INTEGRIDAD CUPIAGUA</v>
          </cell>
          <cell r="B1566" t="str">
            <v>760049</v>
          </cell>
          <cell r="C1566" t="str">
            <v>TECH SERV PERM CONTR</v>
          </cell>
          <cell r="D1566">
            <v>0</v>
          </cell>
          <cell r="E1566" t="str">
            <v>VISBAL GOMEZANGELICA PATRICIA</v>
          </cell>
          <cell r="F1566" t="str">
            <v>Real Agosto</v>
          </cell>
          <cell r="G1566">
            <v>33.81</v>
          </cell>
          <cell r="H1566" t="str">
            <v>B000101303</v>
          </cell>
          <cell r="J1566" t="str">
            <v>BI</v>
          </cell>
        </row>
        <row r="1567">
          <cell r="A1567" t="str">
            <v>INTEGRIDAD CUPIAGUA</v>
          </cell>
          <cell r="B1567" t="str">
            <v>760049</v>
          </cell>
          <cell r="C1567" t="str">
            <v>TECH SERV PERM CONTR</v>
          </cell>
          <cell r="D1567">
            <v>0</v>
          </cell>
          <cell r="E1567" t="str">
            <v>VISBAL GOMEZANGELICA PATRICIA</v>
          </cell>
          <cell r="F1567" t="str">
            <v>Real Agosto</v>
          </cell>
          <cell r="G1567">
            <v>530.37</v>
          </cell>
          <cell r="H1567" t="str">
            <v>B000101303</v>
          </cell>
          <cell r="J1567" t="str">
            <v>BI</v>
          </cell>
        </row>
        <row r="1568">
          <cell r="A1568" t="str">
            <v>INTEGRIDAD CUPIAGUA</v>
          </cell>
          <cell r="B1568" t="str">
            <v>760049</v>
          </cell>
          <cell r="C1568" t="str">
            <v>TECH SERV PERM CONTR</v>
          </cell>
          <cell r="D1568">
            <v>0</v>
          </cell>
          <cell r="E1568" t="str">
            <v>VISBAL GOMEZANGELICA PATRICIA</v>
          </cell>
          <cell r="F1568" t="str">
            <v>Real Agosto</v>
          </cell>
          <cell r="G1568">
            <v>136.38</v>
          </cell>
          <cell r="H1568" t="str">
            <v>B000101303</v>
          </cell>
          <cell r="J1568" t="str">
            <v>BI</v>
          </cell>
        </row>
        <row r="1569">
          <cell r="A1569" t="str">
            <v>INTEGRIDAD CUPIAGUA</v>
          </cell>
          <cell r="B1569" t="str">
            <v>760049</v>
          </cell>
          <cell r="C1569" t="str">
            <v>TECH SERV PERM CONTR</v>
          </cell>
          <cell r="D1569">
            <v>0</v>
          </cell>
          <cell r="E1569" t="str">
            <v>VISBAL GOMEZANGELICA PATRICIA</v>
          </cell>
          <cell r="F1569" t="str">
            <v>Real Agosto</v>
          </cell>
          <cell r="G1569">
            <v>35.99</v>
          </cell>
          <cell r="H1569" t="str">
            <v>B000101303</v>
          </cell>
          <cell r="J1569" t="str">
            <v>BI</v>
          </cell>
        </row>
        <row r="1570">
          <cell r="A1570" t="str">
            <v>INTEGRIDAD CUPIAGUA</v>
          </cell>
          <cell r="B1570" t="str">
            <v>760049</v>
          </cell>
          <cell r="C1570" t="str">
            <v>TECH SERV PERM CONTR</v>
          </cell>
          <cell r="D1570">
            <v>0</v>
          </cell>
          <cell r="E1570" t="str">
            <v>VISBAL GOMEZANGELICA PATRICIA</v>
          </cell>
          <cell r="F1570" t="str">
            <v>Real Agosto</v>
          </cell>
          <cell r="G1570">
            <v>40.909999999999997</v>
          </cell>
          <cell r="H1570" t="str">
            <v>B000101303</v>
          </cell>
          <cell r="J1570" t="str">
            <v>BI</v>
          </cell>
        </row>
        <row r="1571">
          <cell r="A1571" t="str">
            <v>INTEGRIDAD CUPIAGUA</v>
          </cell>
          <cell r="B1571" t="str">
            <v>760049</v>
          </cell>
          <cell r="C1571" t="str">
            <v>TECH SERV PERM CONTR</v>
          </cell>
          <cell r="D1571">
            <v>0</v>
          </cell>
          <cell r="E1571" t="str">
            <v>VISBAL GOMEZANGELICA PATRICIA</v>
          </cell>
          <cell r="F1571" t="str">
            <v>Real Agosto</v>
          </cell>
          <cell r="G1571">
            <v>113.65</v>
          </cell>
          <cell r="H1571" t="str">
            <v>B000101303</v>
          </cell>
          <cell r="J1571" t="str">
            <v>BI</v>
          </cell>
        </row>
        <row r="1572">
          <cell r="A1572" t="str">
            <v>INTEGRIDAD CUPIAGUA</v>
          </cell>
          <cell r="B1572" t="str">
            <v>760049</v>
          </cell>
          <cell r="C1572" t="str">
            <v>TECH SERV PERM CONTR</v>
          </cell>
          <cell r="D1572">
            <v>0</v>
          </cell>
          <cell r="E1572" t="str">
            <v>GR/IR-THIRD PARTY</v>
          </cell>
          <cell r="F1572" t="str">
            <v>Real Agosto</v>
          </cell>
          <cell r="G1572">
            <v>26909.19</v>
          </cell>
          <cell r="H1572" t="str">
            <v>B000101303</v>
          </cell>
          <cell r="J1572" t="str">
            <v>BI</v>
          </cell>
        </row>
        <row r="1573">
          <cell r="A1573" t="str">
            <v>INTEGRIDAD CUPIAGUA</v>
          </cell>
          <cell r="B1573" t="str">
            <v>760049</v>
          </cell>
          <cell r="C1573" t="str">
            <v>TECH SERV PERM CONTR</v>
          </cell>
          <cell r="D1573" t="str">
            <v>AB-JUL/04 EVALUCACION E IMPL. INTEGRIDADA MECANICA</v>
          </cell>
          <cell r="E1573" t="str">
            <v>TECNICONTROL S.A</v>
          </cell>
          <cell r="F1573" t="str">
            <v>Real Agosto</v>
          </cell>
          <cell r="G1573">
            <v>19086.349999999999</v>
          </cell>
          <cell r="H1573" t="str">
            <v>B000101303</v>
          </cell>
          <cell r="J1573" t="str">
            <v>BI</v>
          </cell>
        </row>
        <row r="1574">
          <cell r="A1574" t="str">
            <v>INTEGRIDAD CUPIAGUA</v>
          </cell>
          <cell r="B1574" t="str">
            <v>760049</v>
          </cell>
          <cell r="C1574" t="str">
            <v>TECH SERV PERM CONTR</v>
          </cell>
          <cell r="D1574" t="str">
            <v>JUN/04 SOPORTE MANEJO DEL PROGRAMA DE INTEGRIDAD</v>
          </cell>
          <cell r="E1574" t="str">
            <v>TECNICONTROL S.A</v>
          </cell>
          <cell r="F1574" t="str">
            <v>Real Agosto</v>
          </cell>
          <cell r="G1574">
            <v>2519.06</v>
          </cell>
          <cell r="H1574" t="str">
            <v>B000101303</v>
          </cell>
          <cell r="J1574" t="str">
            <v>BI</v>
          </cell>
        </row>
        <row r="1575">
          <cell r="A1575" t="str">
            <v>INTEGRIDAD CUPIAGUA</v>
          </cell>
          <cell r="B1575" t="str">
            <v>760049</v>
          </cell>
          <cell r="C1575" t="str">
            <v>TECH SERV PERM CONTR</v>
          </cell>
          <cell r="D1575" t="str">
            <v>JUN/04 SOPORTE MANEJO DEL PROGRAMA DE INTEGRIDAD</v>
          </cell>
          <cell r="E1575" t="str">
            <v>TECNICONTROL S.A</v>
          </cell>
          <cell r="F1575" t="str">
            <v>Real Agosto</v>
          </cell>
          <cell r="G1575">
            <v>108.05</v>
          </cell>
          <cell r="H1575" t="str">
            <v>B000101303</v>
          </cell>
          <cell r="J1575" t="str">
            <v>BI</v>
          </cell>
        </row>
        <row r="1576">
          <cell r="A1576" t="str">
            <v>INTEGRIDAD CUPIAGUA</v>
          </cell>
          <cell r="B1576" t="str">
            <v>760049</v>
          </cell>
          <cell r="C1576" t="str">
            <v>TECH SERV PERM CONTR</v>
          </cell>
          <cell r="D1576" t="str">
            <v>JUL/04 SOPORTE MANEJO DEL PROGRAMA DE INTEGRIDAD</v>
          </cell>
          <cell r="E1576" t="str">
            <v>TECNICONTROL S.A</v>
          </cell>
          <cell r="F1576" t="str">
            <v>Real Agosto</v>
          </cell>
          <cell r="G1576">
            <v>1659</v>
          </cell>
          <cell r="H1576" t="str">
            <v>B000101303</v>
          </cell>
          <cell r="J1576" t="str">
            <v>BI</v>
          </cell>
        </row>
        <row r="1577">
          <cell r="A1577" t="str">
            <v>INTEGRIDAD CUPIAGUA</v>
          </cell>
          <cell r="B1577" t="str">
            <v>760049</v>
          </cell>
          <cell r="C1577" t="str">
            <v>TECH SERV PERM CONTR</v>
          </cell>
          <cell r="D1577" t="str">
            <v>JUL/04 SOPORTE MANEJO DEL PROGRAMA DE INTEGRIDAD</v>
          </cell>
          <cell r="E1577" t="str">
            <v>TECNICONTROL S.A</v>
          </cell>
          <cell r="F1577" t="str">
            <v>Real Agosto</v>
          </cell>
          <cell r="G1577">
            <v>160.04</v>
          </cell>
          <cell r="H1577" t="str">
            <v>B000101303</v>
          </cell>
          <cell r="J1577" t="str">
            <v>BI</v>
          </cell>
        </row>
        <row r="1578">
          <cell r="A1578" t="str">
            <v>INTEGRIDAD CUPIAGUA</v>
          </cell>
          <cell r="B1578" t="str">
            <v>760049</v>
          </cell>
          <cell r="C1578" t="str">
            <v>TECH SERV PERM CONTR</v>
          </cell>
          <cell r="D1578" t="str">
            <v>JUN/04 SOPORTE MANEJO DEL PROGRAMA DE INTEGRIDAD</v>
          </cell>
          <cell r="E1578" t="str">
            <v>TECNICONTROL S.A</v>
          </cell>
          <cell r="F1578" t="str">
            <v>Real Agosto</v>
          </cell>
          <cell r="G1578">
            <v>18577.41</v>
          </cell>
          <cell r="H1578" t="str">
            <v>B000101303</v>
          </cell>
          <cell r="J1578" t="str">
            <v>BI</v>
          </cell>
        </row>
        <row r="1579">
          <cell r="A1579" t="str">
            <v>INTEGRIDAD CUPIAGUA</v>
          </cell>
          <cell r="B1579" t="str">
            <v>760049</v>
          </cell>
          <cell r="C1579" t="str">
            <v>TECH SERV PERM CONTR</v>
          </cell>
          <cell r="D1579" t="str">
            <v>JUN/04 SOPORTE MANEJO DEL PROGRAMA DE INTEGRIDAD</v>
          </cell>
          <cell r="E1579" t="str">
            <v>TECNICONTROL S.A</v>
          </cell>
          <cell r="F1579" t="str">
            <v>Real Agosto</v>
          </cell>
          <cell r="G1579">
            <v>322.98</v>
          </cell>
          <cell r="H1579" t="str">
            <v>B000101303</v>
          </cell>
          <cell r="J1579" t="str">
            <v>BI</v>
          </cell>
        </row>
        <row r="1580">
          <cell r="A1580" t="str">
            <v>INTEGRIDAD CUPIAGUA</v>
          </cell>
          <cell r="B1580" t="str">
            <v>760049</v>
          </cell>
          <cell r="C1580" t="str">
            <v>TECH SERV PERM CONTR</v>
          </cell>
          <cell r="D1580" t="str">
            <v>JUN/04 SOPORTE MANEJO DEL PROGRAMA DE INTEGRIDAD</v>
          </cell>
          <cell r="E1580" t="str">
            <v>TECNICONTROL S.A</v>
          </cell>
          <cell r="F1580" t="str">
            <v>Real Agosto</v>
          </cell>
          <cell r="G1580">
            <v>2731.97</v>
          </cell>
          <cell r="H1580" t="str">
            <v>B000101303</v>
          </cell>
          <cell r="J1580" t="str">
            <v>BI</v>
          </cell>
        </row>
        <row r="1581">
          <cell r="A1581" t="str">
            <v>INTEGRIDAD CUPIAGUA</v>
          </cell>
          <cell r="B1581" t="str">
            <v>760049</v>
          </cell>
          <cell r="C1581" t="str">
            <v>TECH SERV PERM CONTR</v>
          </cell>
          <cell r="D1581" t="str">
            <v>JUN/04 SOPORTE MANEJO DEL PROGRAMA DE INTEGRIDAD</v>
          </cell>
          <cell r="E1581" t="str">
            <v>TECNICONTROL S.A</v>
          </cell>
          <cell r="F1581" t="str">
            <v>Real Agosto</v>
          </cell>
          <cell r="G1581">
            <v>47.5</v>
          </cell>
          <cell r="H1581" t="str">
            <v>B000101303</v>
          </cell>
          <cell r="J1581" t="str">
            <v>BI</v>
          </cell>
        </row>
        <row r="1582">
          <cell r="A1582" t="str">
            <v>INTEGRIDAD CUPIAGUA</v>
          </cell>
          <cell r="B1582" t="str">
            <v>760049</v>
          </cell>
          <cell r="C1582" t="str">
            <v>TECH SERV PERM CONTR</v>
          </cell>
          <cell r="D1582" t="str">
            <v>JUL/04 PLANES DE INSPECCION</v>
          </cell>
          <cell r="E1582" t="str">
            <v>TECNICONTROL S.A</v>
          </cell>
          <cell r="F1582" t="str">
            <v>Real Agosto</v>
          </cell>
          <cell r="G1582">
            <v>18446.36</v>
          </cell>
          <cell r="H1582" t="str">
            <v>B000101303</v>
          </cell>
          <cell r="J1582" t="str">
            <v>BI</v>
          </cell>
        </row>
        <row r="1583">
          <cell r="A1583" t="str">
            <v>INTEGRIDAD CUPIAGUA</v>
          </cell>
          <cell r="B1583" t="str">
            <v>760049</v>
          </cell>
          <cell r="C1583" t="str">
            <v>TECH SERV PERM CONTR</v>
          </cell>
          <cell r="D1583" t="str">
            <v>JUL/04 PLANES DE INSPECCION</v>
          </cell>
          <cell r="E1583" t="str">
            <v>TECNICONTROL S.A</v>
          </cell>
          <cell r="F1583" t="str">
            <v>Real Agosto</v>
          </cell>
          <cell r="G1583">
            <v>489.26</v>
          </cell>
          <cell r="H1583" t="str">
            <v>B000101303</v>
          </cell>
          <cell r="J1583" t="str">
            <v>BI</v>
          </cell>
        </row>
        <row r="1584">
          <cell r="A1584" t="str">
            <v>INTEGRIDAD CUPIAGUA</v>
          </cell>
          <cell r="B1584" t="str">
            <v>760049</v>
          </cell>
          <cell r="C1584" t="str">
            <v>TECH SERV PERM CONTR</v>
          </cell>
          <cell r="D1584" t="str">
            <v>91350 367</v>
          </cell>
          <cell r="E1584" t="str">
            <v>SALDO MIGRADO A SAP</v>
          </cell>
          <cell r="F1584" t="str">
            <v>Acumulado a Junio</v>
          </cell>
          <cell r="G1584">
            <v>136900.72</v>
          </cell>
          <cell r="H1584" t="str">
            <v>B000101303</v>
          </cell>
          <cell r="J1584" t="str">
            <v>NB</v>
          </cell>
        </row>
        <row r="1585">
          <cell r="A1585" t="str">
            <v>INTEGRIDAD CUPIAGUA</v>
          </cell>
          <cell r="B1585" t="str">
            <v>760049</v>
          </cell>
          <cell r="C1585" t="str">
            <v>TECH SERV PERM CONTR</v>
          </cell>
          <cell r="D1585" t="str">
            <v>91350 367</v>
          </cell>
          <cell r="E1585" t="str">
            <v>OIL PROCESS RECOV</v>
          </cell>
          <cell r="F1585" t="str">
            <v>Acumulado a Junio</v>
          </cell>
          <cell r="G1585">
            <v>30459.7</v>
          </cell>
          <cell r="H1585" t="str">
            <v>B000101303</v>
          </cell>
          <cell r="J1585" t="str">
            <v>NB</v>
          </cell>
        </row>
        <row r="1586">
          <cell r="A1586" t="str">
            <v>INTEGRIDAD CUPIAGUA</v>
          </cell>
          <cell r="B1586" t="str">
            <v>760049</v>
          </cell>
          <cell r="C1586" t="str">
            <v>TECH SERV PERM CONTR</v>
          </cell>
          <cell r="F1586" t="str">
            <v>WIP Agosto</v>
          </cell>
          <cell r="G1586">
            <v>0</v>
          </cell>
          <cell r="H1586" t="str">
            <v>B000101303</v>
          </cell>
        </row>
        <row r="1587">
          <cell r="A1587" t="str">
            <v>INTEGRIDAD CUSIANA</v>
          </cell>
          <cell r="B1587" t="str">
            <v>700000</v>
          </cell>
          <cell r="C1587" t="str">
            <v>SALARIES</v>
          </cell>
          <cell r="D1587" t="str">
            <v>2004-7 SALARIOS</v>
          </cell>
          <cell r="E1587" t="str">
            <v>A/R LONG TERM EMPLYE</v>
          </cell>
          <cell r="F1587" t="str">
            <v>Real Julio</v>
          </cell>
          <cell r="G1587">
            <v>3701.97</v>
          </cell>
          <cell r="H1587" t="str">
            <v>B000101295</v>
          </cell>
          <cell r="J1587" t="str">
            <v>BI</v>
          </cell>
        </row>
        <row r="1588">
          <cell r="A1588" t="str">
            <v>INTEGRIDAD CUSIANA</v>
          </cell>
          <cell r="B1588" t="str">
            <v>700000</v>
          </cell>
          <cell r="C1588" t="str">
            <v>SALARIES</v>
          </cell>
          <cell r="D1588" t="str">
            <v>2004-8 SALARIOS</v>
          </cell>
          <cell r="E1588" t="str">
            <v>ACCS RECEIV PAYROLL</v>
          </cell>
          <cell r="F1588" t="str">
            <v>Real Agosto</v>
          </cell>
          <cell r="G1588">
            <v>4846.1000000000004</v>
          </cell>
          <cell r="H1588" t="str">
            <v>B000101295</v>
          </cell>
          <cell r="J1588" t="str">
            <v>BI</v>
          </cell>
        </row>
        <row r="1589">
          <cell r="A1589" t="str">
            <v>INTEGRIDAD CUSIANA</v>
          </cell>
          <cell r="B1589" t="str">
            <v>700000</v>
          </cell>
          <cell r="C1589" t="str">
            <v>SALARIES</v>
          </cell>
          <cell r="D1589" t="str">
            <v>91302 100</v>
          </cell>
          <cell r="E1589" t="str">
            <v>SALDO MIGRADO A SAP</v>
          </cell>
          <cell r="F1589" t="str">
            <v>Acumulado a Junio</v>
          </cell>
          <cell r="G1589">
            <v>25326.87</v>
          </cell>
          <cell r="H1589" t="str">
            <v>B000101295</v>
          </cell>
          <cell r="J1589" t="str">
            <v>NB</v>
          </cell>
        </row>
        <row r="1590">
          <cell r="A1590" t="str">
            <v>INTEGRIDAD CUSIANA</v>
          </cell>
          <cell r="B1590" t="str">
            <v>701045</v>
          </cell>
          <cell r="C1590" t="str">
            <v>MEDICAL INSURANCE</v>
          </cell>
          <cell r="D1590" t="str">
            <v>2004-7 BENEFICIOS</v>
          </cell>
          <cell r="E1590" t="str">
            <v>ACCS RECEIV PAYROLL</v>
          </cell>
          <cell r="F1590" t="str">
            <v>Real Julio</v>
          </cell>
          <cell r="G1590">
            <v>-7.35</v>
          </cell>
          <cell r="H1590" t="str">
            <v>B000101295</v>
          </cell>
          <cell r="J1590" t="str">
            <v>BI</v>
          </cell>
        </row>
        <row r="1591">
          <cell r="A1591" t="str">
            <v>INTEGRIDAD CUSIANA</v>
          </cell>
          <cell r="B1591" t="str">
            <v>701045</v>
          </cell>
          <cell r="C1591" t="str">
            <v>MEDICAL INSURANCE</v>
          </cell>
          <cell r="D1591" t="str">
            <v>ABR/04 HONORARIOS ADMON/REEM PLAN MEDICO</v>
          </cell>
          <cell r="E1591" t="str">
            <v>DELIMA MERCER CONSULTORIA DE RECURS</v>
          </cell>
          <cell r="F1591" t="str">
            <v>Real Julio</v>
          </cell>
          <cell r="G1591">
            <v>0.84</v>
          </cell>
          <cell r="H1591" t="str">
            <v>B000101295</v>
          </cell>
          <cell r="J1591" t="str">
            <v>BI</v>
          </cell>
        </row>
        <row r="1592">
          <cell r="A1592" t="str">
            <v>INTEGRIDAD CUSIANA</v>
          </cell>
          <cell r="B1592" t="str">
            <v>701045</v>
          </cell>
          <cell r="C1592" t="str">
            <v>MEDICAL INSURANCE</v>
          </cell>
          <cell r="D1592" t="str">
            <v>MAY/04 HONORARIOS ADMON/ REEM  PLAN MEDICO</v>
          </cell>
          <cell r="E1592" t="str">
            <v>DELIMA MERCER CONSULTORIA DE RECURS</v>
          </cell>
          <cell r="F1592" t="str">
            <v>Real Julio</v>
          </cell>
          <cell r="G1592">
            <v>0.27</v>
          </cell>
          <cell r="H1592" t="str">
            <v>B000101295</v>
          </cell>
          <cell r="J1592" t="str">
            <v>BI</v>
          </cell>
        </row>
        <row r="1593">
          <cell r="A1593" t="str">
            <v>INTEGRIDAD CUSIANA</v>
          </cell>
          <cell r="B1593" t="str">
            <v>701045</v>
          </cell>
          <cell r="C1593" t="str">
            <v>MEDICAL INSURANCE</v>
          </cell>
          <cell r="D1593" t="str">
            <v>MAY/04 HONORARIOS ADMON/ REEM  PLAN MEDICO</v>
          </cell>
          <cell r="E1593" t="str">
            <v>DELIMA MERCER CONSULTORIA DE RECURS</v>
          </cell>
          <cell r="F1593" t="str">
            <v>Real Julio</v>
          </cell>
          <cell r="G1593">
            <v>8.61</v>
          </cell>
          <cell r="H1593" t="str">
            <v>B000101295</v>
          </cell>
          <cell r="J1593" t="str">
            <v>BI</v>
          </cell>
        </row>
        <row r="1594">
          <cell r="A1594" t="str">
            <v>INTEGRIDAD CUSIANA</v>
          </cell>
          <cell r="B1594" t="str">
            <v>701045</v>
          </cell>
          <cell r="C1594" t="str">
            <v>MEDICAL INSURANCE</v>
          </cell>
          <cell r="D1594" t="str">
            <v>2004-8 BENEFICIOS</v>
          </cell>
          <cell r="E1594" t="str">
            <v>A/R LONG TERM EMPLYE</v>
          </cell>
          <cell r="F1594" t="str">
            <v>Real Agosto</v>
          </cell>
          <cell r="G1594">
            <v>-14.91</v>
          </cell>
          <cell r="H1594" t="str">
            <v>B000101295</v>
          </cell>
          <cell r="J1594" t="str">
            <v>BI</v>
          </cell>
        </row>
        <row r="1595">
          <cell r="A1595" t="str">
            <v>INTEGRIDAD CUSIANA</v>
          </cell>
          <cell r="B1595" t="str">
            <v>701045</v>
          </cell>
          <cell r="C1595" t="str">
            <v>MEDICAL INSURANCE</v>
          </cell>
          <cell r="D1595" t="str">
            <v>ENE/04 HONORARIOS ADMON PLAN MEDICO FAMILIAR</v>
          </cell>
          <cell r="E1595" t="str">
            <v>DELIMA MERCER CONSULTORIA DE RECURS</v>
          </cell>
          <cell r="F1595" t="str">
            <v>Real Agosto</v>
          </cell>
          <cell r="G1595">
            <v>13.46</v>
          </cell>
          <cell r="H1595" t="str">
            <v>B000101295</v>
          </cell>
          <cell r="J1595" t="str">
            <v>BI</v>
          </cell>
        </row>
        <row r="1596">
          <cell r="A1596" t="str">
            <v>INTEGRIDAD CUSIANA</v>
          </cell>
          <cell r="B1596" t="str">
            <v>701045</v>
          </cell>
          <cell r="C1596" t="str">
            <v>MEDICAL INSURANCE</v>
          </cell>
          <cell r="D1596" t="str">
            <v>ENE/04 HONORARIOS ADMON PLAN MEDICO FAMILIAR</v>
          </cell>
          <cell r="E1596" t="str">
            <v>DELIMA MERCER CONSULTORIA DE RECURS</v>
          </cell>
          <cell r="F1596" t="str">
            <v>Real Agosto</v>
          </cell>
          <cell r="G1596">
            <v>1.24</v>
          </cell>
          <cell r="H1596" t="str">
            <v>B000101295</v>
          </cell>
          <cell r="J1596" t="str">
            <v>BI</v>
          </cell>
        </row>
        <row r="1597">
          <cell r="A1597" t="str">
            <v>INTEGRIDAD CUSIANA</v>
          </cell>
          <cell r="B1597" t="str">
            <v>701045</v>
          </cell>
          <cell r="C1597" t="str">
            <v>MEDICAL INSURANCE</v>
          </cell>
          <cell r="D1597">
            <v>0</v>
          </cell>
          <cell r="E1597" t="str">
            <v>DELIMA MERCER CONSULTORIA DE RECURS</v>
          </cell>
          <cell r="F1597" t="str">
            <v>Real Agosto</v>
          </cell>
          <cell r="G1597">
            <v>9.01</v>
          </cell>
          <cell r="H1597" t="str">
            <v>B000101295</v>
          </cell>
          <cell r="J1597" t="str">
            <v>BI</v>
          </cell>
        </row>
        <row r="1598">
          <cell r="A1598" t="str">
            <v>INTEGRIDAD CUSIANA</v>
          </cell>
          <cell r="B1598" t="str">
            <v>701045</v>
          </cell>
          <cell r="C1598" t="str">
            <v>MEDICAL INSURANCE</v>
          </cell>
          <cell r="D1598" t="str">
            <v>91302 122</v>
          </cell>
          <cell r="E1598" t="str">
            <v>TECH SERV PERM CONTR</v>
          </cell>
          <cell r="F1598" t="str">
            <v>Acumulado a Junio</v>
          </cell>
          <cell r="G1598">
            <v>-29.79</v>
          </cell>
          <cell r="H1598" t="str">
            <v>B000101295</v>
          </cell>
          <cell r="J1598" t="str">
            <v>NB</v>
          </cell>
        </row>
        <row r="1599">
          <cell r="A1599" t="str">
            <v>INTEGRIDAD CUSIANA</v>
          </cell>
          <cell r="B1599" t="str">
            <v>701105</v>
          </cell>
          <cell r="C1599" t="str">
            <v>OTHER BENEFITS</v>
          </cell>
          <cell r="D1599" t="str">
            <v>2004-7 BENEFICIOS</v>
          </cell>
          <cell r="E1599" t="str">
            <v>A/R LONG TERM EMPLYE</v>
          </cell>
          <cell r="F1599" t="str">
            <v>Real Julio</v>
          </cell>
          <cell r="G1599">
            <v>3196.55</v>
          </cell>
          <cell r="H1599" t="str">
            <v>B000101295</v>
          </cell>
          <cell r="J1599" t="str">
            <v>BI</v>
          </cell>
        </row>
        <row r="1600">
          <cell r="A1600" t="str">
            <v>INTEGRIDAD CUSIANA</v>
          </cell>
          <cell r="B1600" t="str">
            <v>701105</v>
          </cell>
          <cell r="C1600" t="str">
            <v>OTHER BENEFITS</v>
          </cell>
          <cell r="D1600" t="str">
            <v>BENEFICIOS</v>
          </cell>
          <cell r="E1600" t="str">
            <v>A/R LONG TERM EMPLYE</v>
          </cell>
          <cell r="F1600" t="str">
            <v>Real Julio</v>
          </cell>
          <cell r="G1600">
            <v>1849.13</v>
          </cell>
          <cell r="H1600" t="str">
            <v>B000101295</v>
          </cell>
          <cell r="J1600" t="str">
            <v>BI</v>
          </cell>
        </row>
        <row r="1601">
          <cell r="A1601" t="str">
            <v>INTEGRIDAD CUSIANA</v>
          </cell>
          <cell r="B1601" t="str">
            <v>701105</v>
          </cell>
          <cell r="C1601" t="str">
            <v>OTHER BENEFITS</v>
          </cell>
          <cell r="D1601" t="str">
            <v>2004-8 BENEFICIOS</v>
          </cell>
          <cell r="E1601" t="str">
            <v>ACCS RECEIV PAYROLL</v>
          </cell>
          <cell r="F1601" t="str">
            <v>Real Agosto</v>
          </cell>
          <cell r="G1601">
            <v>421.68</v>
          </cell>
          <cell r="H1601" t="str">
            <v>B000101295</v>
          </cell>
          <cell r="J1601" t="str">
            <v>BI</v>
          </cell>
        </row>
        <row r="1602">
          <cell r="A1602" t="str">
            <v>INTEGRIDAD CUSIANA</v>
          </cell>
          <cell r="B1602" t="str">
            <v>701105</v>
          </cell>
          <cell r="C1602" t="str">
            <v>OTHER BENEFITS</v>
          </cell>
          <cell r="D1602" t="str">
            <v>BENEFICIOS</v>
          </cell>
          <cell r="E1602" t="str">
            <v>ACCS RECEIV PAYROLL</v>
          </cell>
          <cell r="F1602" t="str">
            <v>Real Agosto</v>
          </cell>
          <cell r="G1602">
            <v>2442.08</v>
          </cell>
          <cell r="H1602" t="str">
            <v>B000101295</v>
          </cell>
          <cell r="J1602" t="str">
            <v>BI</v>
          </cell>
        </row>
        <row r="1603">
          <cell r="A1603" t="str">
            <v>INTEGRIDAD CUSIANA</v>
          </cell>
          <cell r="B1603" t="str">
            <v>701105</v>
          </cell>
          <cell r="C1603" t="str">
            <v>OTHER BENEFITS</v>
          </cell>
          <cell r="D1603" t="str">
            <v>91302 120</v>
          </cell>
          <cell r="E1603" t="str">
            <v>SALDO MIGRADO A SAP</v>
          </cell>
          <cell r="F1603" t="str">
            <v>Acumulado a Junio</v>
          </cell>
          <cell r="G1603">
            <v>35857.32</v>
          </cell>
          <cell r="H1603" t="str">
            <v>B000101295</v>
          </cell>
          <cell r="J1603" t="str">
            <v>NB</v>
          </cell>
        </row>
        <row r="1604">
          <cell r="A1604" t="str">
            <v>INTEGRIDAD CUSIANA</v>
          </cell>
          <cell r="B1604" t="str">
            <v>704035</v>
          </cell>
          <cell r="C1604" t="str">
            <v>TRAVEL 100% DEDUCTBL</v>
          </cell>
          <cell r="D1604" t="str">
            <v>91302 200</v>
          </cell>
          <cell r="E1604" t="str">
            <v>SALDO MIGRADO A SAP</v>
          </cell>
          <cell r="F1604" t="str">
            <v>Acumulado a Junio</v>
          </cell>
          <cell r="G1604">
            <v>190.33</v>
          </cell>
          <cell r="H1604" t="str">
            <v>B000101295</v>
          </cell>
          <cell r="J1604" t="str">
            <v>NB</v>
          </cell>
        </row>
        <row r="1605">
          <cell r="A1605" t="str">
            <v>INTEGRIDAD CUSIANA</v>
          </cell>
          <cell r="B1605" t="str">
            <v>704035</v>
          </cell>
          <cell r="C1605" t="str">
            <v>TRAVEL 100% DEDUCTBL</v>
          </cell>
          <cell r="D1605" t="str">
            <v>91302 201</v>
          </cell>
          <cell r="E1605" t="str">
            <v>SALDO MIGRADO A SAP</v>
          </cell>
          <cell r="F1605" t="str">
            <v>Acumulado a Junio</v>
          </cell>
          <cell r="G1605">
            <v>818</v>
          </cell>
          <cell r="H1605" t="str">
            <v>B000101295</v>
          </cell>
          <cell r="J1605" t="str">
            <v>NB</v>
          </cell>
        </row>
        <row r="1606">
          <cell r="A1606" t="str">
            <v>INTEGRIDAD CUSIANA</v>
          </cell>
          <cell r="B1606" t="str">
            <v>704041</v>
          </cell>
          <cell r="C1606" t="str">
            <v>ON SITE MEALS 100%</v>
          </cell>
          <cell r="D1606" t="str">
            <v>JUL12/04 RESERVA SALON COLOMBIA TALLER MANEJO SOLI</v>
          </cell>
          <cell r="E1606" t="str">
            <v>SOCIEDAD HOTELERA CIEN INTER</v>
          </cell>
          <cell r="F1606" t="str">
            <v>Real Julio</v>
          </cell>
          <cell r="G1606">
            <v>106.44</v>
          </cell>
          <cell r="H1606" t="str">
            <v>B000101295</v>
          </cell>
          <cell r="J1606" t="str">
            <v>BI</v>
          </cell>
        </row>
        <row r="1607">
          <cell r="A1607" t="str">
            <v>INTEGRIDAD CUSIANA</v>
          </cell>
          <cell r="B1607" t="str">
            <v>704041</v>
          </cell>
          <cell r="C1607" t="str">
            <v>ON SITE MEALS 100%</v>
          </cell>
          <cell r="D1607" t="str">
            <v>JUL12/04 RESERVA SALON COLOMBIA TALLER MANEJO SOLI</v>
          </cell>
          <cell r="E1607" t="str">
            <v>SOCIEDAD HOTELERA CIEN INTER</v>
          </cell>
          <cell r="F1607" t="str">
            <v>Real Julio</v>
          </cell>
          <cell r="G1607">
            <v>9.92</v>
          </cell>
          <cell r="H1607" t="str">
            <v>B000101295</v>
          </cell>
          <cell r="J1607" t="str">
            <v>BI</v>
          </cell>
        </row>
        <row r="1608">
          <cell r="A1608" t="str">
            <v>INTEGRIDAD CUSIANA</v>
          </cell>
          <cell r="B1608" t="str">
            <v>704050</v>
          </cell>
          <cell r="C1608" t="str">
            <v>SEMINAR-TRAINING FEE</v>
          </cell>
          <cell r="D1608" t="str">
            <v>JUL JUL 7-21/04 CUR SO PSIM NIVEL 2</v>
          </cell>
          <cell r="E1608" t="str">
            <v>SOCIEDAD HOTELERA CIEN INTER</v>
          </cell>
          <cell r="F1608" t="str">
            <v>Real Agosto</v>
          </cell>
          <cell r="G1608">
            <v>48.43</v>
          </cell>
          <cell r="H1608" t="str">
            <v>B000101295</v>
          </cell>
          <cell r="J1608" t="str">
            <v>BI</v>
          </cell>
        </row>
        <row r="1609">
          <cell r="A1609" t="str">
            <v>INTEGRIDAD CUSIANA</v>
          </cell>
          <cell r="B1609" t="str">
            <v>704050</v>
          </cell>
          <cell r="C1609" t="str">
            <v>SEMINAR-TRAINING FEE</v>
          </cell>
          <cell r="D1609" t="str">
            <v>JUL JUL 7-21/04 CUR SO PSIM NIVEL 2</v>
          </cell>
          <cell r="E1609" t="str">
            <v>SOCIEDAD HOTELERA CIEN INTER</v>
          </cell>
          <cell r="F1609" t="str">
            <v>Real Agosto</v>
          </cell>
          <cell r="G1609">
            <v>509.31</v>
          </cell>
          <cell r="H1609" t="str">
            <v>B000101295</v>
          </cell>
          <cell r="J1609" t="str">
            <v>BI</v>
          </cell>
        </row>
        <row r="1610">
          <cell r="A1610" t="str">
            <v>INTEGRIDAD CUSIANA</v>
          </cell>
          <cell r="B1610" t="str">
            <v>704050</v>
          </cell>
          <cell r="C1610" t="str">
            <v>SEMINAR-TRAINING FEE</v>
          </cell>
          <cell r="D1610" t="str">
            <v>SEMINARIO 4 Y 18 DE AGOSTO/2004..</v>
          </cell>
          <cell r="E1610" t="str">
            <v>SOCIEDAD HOTELERA CIEN INTER</v>
          </cell>
          <cell r="F1610" t="str">
            <v>Real Agosto</v>
          </cell>
          <cell r="G1610">
            <v>483.41</v>
          </cell>
          <cell r="H1610" t="str">
            <v>B000101295</v>
          </cell>
          <cell r="J1610" t="str">
            <v>BI</v>
          </cell>
        </row>
        <row r="1611">
          <cell r="A1611" t="str">
            <v>INTEGRIDAD CUSIANA</v>
          </cell>
          <cell r="B1611" t="str">
            <v>704050</v>
          </cell>
          <cell r="C1611" t="str">
            <v>SEMINAR-TRAINING FEE</v>
          </cell>
          <cell r="D1611" t="str">
            <v>SEMINARIO 4 Y 18 DE AGOSTO/2004.</v>
          </cell>
          <cell r="E1611" t="str">
            <v>SOCIEDAD HOTELERA CIEN INTER</v>
          </cell>
          <cell r="F1611" t="str">
            <v>Real Agosto</v>
          </cell>
          <cell r="G1611">
            <v>45.64</v>
          </cell>
          <cell r="H1611" t="str">
            <v>B000101295</v>
          </cell>
          <cell r="J1611" t="str">
            <v>BI</v>
          </cell>
        </row>
        <row r="1612">
          <cell r="A1612" t="str">
            <v>INTEGRIDAD CUSIANA</v>
          </cell>
          <cell r="B1612" t="str">
            <v>712025</v>
          </cell>
          <cell r="C1612" t="str">
            <v>OTHER SPECIALIZED SV</v>
          </cell>
          <cell r="D1612" t="str">
            <v>91350 366</v>
          </cell>
          <cell r="E1612" t="str">
            <v>SALDO MIGRADO A SAP</v>
          </cell>
          <cell r="F1612" t="str">
            <v>Acumulado a Junio</v>
          </cell>
          <cell r="G1612">
            <v>17705.21</v>
          </cell>
          <cell r="H1612" t="str">
            <v>B000101295</v>
          </cell>
          <cell r="J1612" t="str">
            <v>NB</v>
          </cell>
        </row>
        <row r="1613">
          <cell r="A1613" t="str">
            <v>INTEGRIDAD CUSIANA</v>
          </cell>
          <cell r="B1613" t="str">
            <v>712025</v>
          </cell>
          <cell r="C1613" t="str">
            <v>OTHER SPECIALIZED SV</v>
          </cell>
          <cell r="D1613" t="str">
            <v>91350 366</v>
          </cell>
          <cell r="E1613" t="str">
            <v>DIESEL PROCESS RECOV</v>
          </cell>
          <cell r="F1613" t="str">
            <v>Acumulado a Junio</v>
          </cell>
          <cell r="G1613">
            <v>4000</v>
          </cell>
          <cell r="H1613" t="str">
            <v>B000101295</v>
          </cell>
          <cell r="J1613" t="str">
            <v>NB</v>
          </cell>
        </row>
        <row r="1614">
          <cell r="A1614" t="str">
            <v>INTEGRIDAD CUSIANA</v>
          </cell>
          <cell r="B1614" t="str">
            <v>712126</v>
          </cell>
          <cell r="C1614" t="str">
            <v>TECH SERV PUNC CONTR</v>
          </cell>
          <cell r="D1614" t="str">
            <v>JUN8/4 REPOSIC LINEA M SLUG CUS</v>
          </cell>
          <cell r="E1614" t="str">
            <v>EQUIPO DE SERVICIOS PETROLEROS LTDA</v>
          </cell>
          <cell r="F1614" t="str">
            <v>Real Julio</v>
          </cell>
          <cell r="G1614">
            <v>8357.9699999999993</v>
          </cell>
          <cell r="H1614" t="str">
            <v>B000101295</v>
          </cell>
          <cell r="J1614" t="str">
            <v>BI</v>
          </cell>
        </row>
        <row r="1615">
          <cell r="A1615" t="str">
            <v>INTEGRIDAD CUSIANA</v>
          </cell>
          <cell r="B1615" t="str">
            <v>712126</v>
          </cell>
          <cell r="C1615" t="str">
            <v>TECH SERV PUNC CONTR</v>
          </cell>
          <cell r="D1615" t="str">
            <v>0405.SERVICIO.BOMBEO.CRUDO</v>
          </cell>
          <cell r="E1615" t="str">
            <v>ASESORIAS Y SERVICIOS PETROLEROS CO</v>
          </cell>
          <cell r="F1615" t="str">
            <v>Real Julio</v>
          </cell>
          <cell r="G1615">
            <v>2992.98</v>
          </cell>
          <cell r="H1615" t="str">
            <v>B000101295</v>
          </cell>
          <cell r="J1615" t="str">
            <v>BI</v>
          </cell>
        </row>
        <row r="1616">
          <cell r="A1616" t="str">
            <v>INTEGRIDAD CUSIANA</v>
          </cell>
          <cell r="B1616" t="str">
            <v>712126</v>
          </cell>
          <cell r="C1616" t="str">
            <v>TECH SERV PUNC CONTR</v>
          </cell>
          <cell r="D1616" t="str">
            <v>0406.REVESTIMIENTO REPARACION JUNTAS</v>
          </cell>
          <cell r="E1616" t="str">
            <v>CONSORCIO ISOCOM - IMF</v>
          </cell>
          <cell r="F1616" t="str">
            <v>Real Julio</v>
          </cell>
          <cell r="G1616">
            <v>16.22</v>
          </cell>
          <cell r="H1616" t="str">
            <v>B000101295</v>
          </cell>
          <cell r="J1616" t="str">
            <v>BI</v>
          </cell>
        </row>
        <row r="1617">
          <cell r="A1617" t="str">
            <v>INTEGRIDAD CUSIANA</v>
          </cell>
          <cell r="B1617" t="str">
            <v>712126</v>
          </cell>
          <cell r="C1617" t="str">
            <v>TECH SERV PUNC CONTR</v>
          </cell>
          <cell r="D1617" t="str">
            <v>JUN04.REVESTIMIENTO REPARACION JUNTAS</v>
          </cell>
          <cell r="E1617" t="str">
            <v>CONSORCIO ISOCOM - IMF</v>
          </cell>
          <cell r="F1617" t="str">
            <v>Real Julio</v>
          </cell>
          <cell r="G1617">
            <v>389.07</v>
          </cell>
          <cell r="H1617" t="str">
            <v>B000101295</v>
          </cell>
          <cell r="J1617" t="str">
            <v>BI</v>
          </cell>
        </row>
        <row r="1618">
          <cell r="A1618" t="str">
            <v>INTEGRIDAD CUSIANA</v>
          </cell>
          <cell r="B1618" t="str">
            <v>712126</v>
          </cell>
          <cell r="C1618" t="str">
            <v>TECH SERV PUNC CONTR</v>
          </cell>
          <cell r="D1618" t="str">
            <v>206 TRENTON WAX 30 TRENTON TEM</v>
          </cell>
          <cell r="E1618" t="str">
            <v>REPTECH COLOMBIA LTDA</v>
          </cell>
          <cell r="F1618" t="str">
            <v>Real Julio</v>
          </cell>
          <cell r="G1618">
            <v>3086.99</v>
          </cell>
          <cell r="H1618" t="str">
            <v>B000101295</v>
          </cell>
          <cell r="J1618" t="str">
            <v>BI</v>
          </cell>
        </row>
        <row r="1619">
          <cell r="A1619" t="str">
            <v>INTEGRIDAD CUSIANA</v>
          </cell>
          <cell r="B1619" t="str">
            <v>712126</v>
          </cell>
          <cell r="C1619" t="str">
            <v>TECH SERV PUNC CONTR</v>
          </cell>
          <cell r="D1619">
            <v>0</v>
          </cell>
          <cell r="E1619" t="str">
            <v>GR/IR-THIRD PARTY</v>
          </cell>
          <cell r="F1619" t="str">
            <v>Real Julio</v>
          </cell>
          <cell r="G1619">
            <v>1039.83</v>
          </cell>
          <cell r="H1619" t="str">
            <v>B000101295</v>
          </cell>
          <cell r="J1619" t="str">
            <v>BI</v>
          </cell>
        </row>
        <row r="1620">
          <cell r="A1620" t="str">
            <v>INTEGRIDAD CUSIANA</v>
          </cell>
          <cell r="B1620" t="str">
            <v>712126</v>
          </cell>
          <cell r="C1620" t="str">
            <v>TECH SERV PUNC CONTR</v>
          </cell>
          <cell r="D1620" t="str">
            <v>ENE-MAR/04 TRANSP CORTE BASE ACEITE</v>
          </cell>
          <cell r="E1620" t="str">
            <v>SIMA INGENIEROS LTDA</v>
          </cell>
          <cell r="F1620" t="str">
            <v>Real Julio</v>
          </cell>
          <cell r="G1620">
            <v>1802.48</v>
          </cell>
          <cell r="H1620" t="str">
            <v>B000101295</v>
          </cell>
          <cell r="J1620" t="str">
            <v>BI</v>
          </cell>
        </row>
        <row r="1621">
          <cell r="A1621" t="str">
            <v>INTEGRIDAD CUSIANA</v>
          </cell>
          <cell r="B1621" t="str">
            <v>712126</v>
          </cell>
          <cell r="C1621" t="str">
            <v>TECH SERV PUNC CONTR</v>
          </cell>
          <cell r="D1621" t="str">
            <v>JUN/04 REEMBOLSABLE SER SUPERFICIE SDLA</v>
          </cell>
          <cell r="E1621" t="str">
            <v>NALCO DE COLOMBIA LTDA.</v>
          </cell>
          <cell r="F1621" t="str">
            <v>Real Julio</v>
          </cell>
          <cell r="G1621">
            <v>2055.5</v>
          </cell>
          <cell r="H1621" t="str">
            <v>B000101295</v>
          </cell>
          <cell r="J1621" t="str">
            <v>BI</v>
          </cell>
        </row>
        <row r="1622">
          <cell r="A1622" t="str">
            <v>INTEGRIDAD CUSIANA</v>
          </cell>
          <cell r="B1622" t="str">
            <v>712126</v>
          </cell>
          <cell r="C1622" t="str">
            <v>TECH SERV PUNC CONTR</v>
          </cell>
          <cell r="D1622" t="str">
            <v>MAR/04 TRANS. TERESTRE DE PUESTO Y AERO AL CASANAR</v>
          </cell>
          <cell r="E1622" t="str">
            <v>CONSORCIO MOS</v>
          </cell>
          <cell r="F1622" t="str">
            <v>Real Julio</v>
          </cell>
          <cell r="G1622">
            <v>20.84</v>
          </cell>
          <cell r="H1622" t="str">
            <v>B000101295</v>
          </cell>
          <cell r="J1622" t="str">
            <v>BI</v>
          </cell>
        </row>
        <row r="1623">
          <cell r="A1623" t="str">
            <v>INTEGRIDAD CUSIANA</v>
          </cell>
          <cell r="B1623" t="str">
            <v>712126</v>
          </cell>
          <cell r="C1623" t="str">
            <v>TECH SERV PUNC CONTR</v>
          </cell>
          <cell r="D1623">
            <v>0</v>
          </cell>
          <cell r="E1623" t="str">
            <v>GR/IR-THIRD PARTY</v>
          </cell>
          <cell r="F1623" t="str">
            <v>Real Julio</v>
          </cell>
          <cell r="G1623">
            <v>1123.01</v>
          </cell>
          <cell r="H1623" t="str">
            <v>B000101295</v>
          </cell>
          <cell r="J1623" t="str">
            <v>BI</v>
          </cell>
        </row>
        <row r="1624">
          <cell r="A1624" t="str">
            <v>INTEGRIDAD CUSIANA</v>
          </cell>
          <cell r="B1624" t="str">
            <v>712126</v>
          </cell>
          <cell r="C1624" t="str">
            <v>TECH SERV PUNC CONTR</v>
          </cell>
          <cell r="D1624" t="str">
            <v>JUN/04 REEMBOLSABLE SER SUPERFICIE SDLA</v>
          </cell>
          <cell r="E1624" t="str">
            <v>NALCO DE COLOMBIA LTDA.</v>
          </cell>
          <cell r="F1624" t="str">
            <v>Real Agosto</v>
          </cell>
          <cell r="G1624">
            <v>-2055.5</v>
          </cell>
          <cell r="H1624" t="str">
            <v>B000101295</v>
          </cell>
          <cell r="J1624" t="str">
            <v>BI</v>
          </cell>
        </row>
        <row r="1625">
          <cell r="A1625" t="str">
            <v>INTEGRIDAD CUSIANA</v>
          </cell>
          <cell r="B1625" t="str">
            <v>712126</v>
          </cell>
          <cell r="C1625" t="str">
            <v>TECH SERV PUNC CONTR</v>
          </cell>
          <cell r="D1625" t="str">
            <v>ENE-MAR/04 TRANSP CORTE BASE ACEITE</v>
          </cell>
          <cell r="E1625" t="str">
            <v>SIMA INGENIEROS LTDA</v>
          </cell>
          <cell r="F1625" t="str">
            <v>Real Agosto</v>
          </cell>
          <cell r="G1625">
            <v>-1802.48</v>
          </cell>
          <cell r="H1625" t="str">
            <v>B000101295</v>
          </cell>
          <cell r="J1625" t="str">
            <v>BI</v>
          </cell>
        </row>
        <row r="1626">
          <cell r="A1626" t="str">
            <v>INTEGRIDAD CUSIANA</v>
          </cell>
          <cell r="B1626" t="str">
            <v>712126</v>
          </cell>
          <cell r="C1626" t="str">
            <v>TECH SERV PUNC CONTR</v>
          </cell>
          <cell r="D1626" t="str">
            <v>REC OV4907465, BASE RET IMPTO, MAY/04 SUMA F. SDLA</v>
          </cell>
          <cell r="E1626" t="str">
            <v>TECNICONTROL S.A</v>
          </cell>
          <cell r="F1626" t="str">
            <v>Real Agosto</v>
          </cell>
          <cell r="G1626">
            <v>-6858.27</v>
          </cell>
          <cell r="H1626" t="str">
            <v>B000101295</v>
          </cell>
          <cell r="J1626" t="str">
            <v>BI</v>
          </cell>
        </row>
        <row r="1627">
          <cell r="A1627" t="str">
            <v>INTEGRIDAD CUSIANA</v>
          </cell>
          <cell r="B1627" t="str">
            <v>712126</v>
          </cell>
          <cell r="C1627" t="str">
            <v>TECH SERV PUNC CONTR</v>
          </cell>
          <cell r="D1627" t="str">
            <v>REC OV4907465, BASE RET IMPTO, MAY/04 SUMA F. SDLA</v>
          </cell>
          <cell r="E1627" t="str">
            <v>TECNICONTROL S.A</v>
          </cell>
          <cell r="F1627" t="str">
            <v>Real Agosto</v>
          </cell>
          <cell r="G1627">
            <v>-7.74</v>
          </cell>
          <cell r="H1627" t="str">
            <v>B000101295</v>
          </cell>
          <cell r="J1627" t="str">
            <v>BI</v>
          </cell>
        </row>
        <row r="1628">
          <cell r="A1628" t="str">
            <v>INTEGRIDAD CUSIANA</v>
          </cell>
          <cell r="B1628" t="str">
            <v>712126</v>
          </cell>
          <cell r="C1628" t="str">
            <v>TECH SERV PUNC CONTR</v>
          </cell>
          <cell r="D1628">
            <v>0</v>
          </cell>
          <cell r="E1628" t="str">
            <v>GR/IR-THIRD PARTY</v>
          </cell>
          <cell r="F1628" t="str">
            <v>Real Agosto</v>
          </cell>
          <cell r="G1628">
            <v>1884.44</v>
          </cell>
          <cell r="H1628" t="str">
            <v>B000101295</v>
          </cell>
          <cell r="J1628" t="str">
            <v>BI</v>
          </cell>
        </row>
        <row r="1629">
          <cell r="A1629" t="str">
            <v>INTEGRIDAD CUSIANA</v>
          </cell>
          <cell r="B1629" t="str">
            <v>712126</v>
          </cell>
          <cell r="C1629" t="str">
            <v>TECH SERV PUNC CONTR</v>
          </cell>
          <cell r="D1629" t="str">
            <v>MAY/04 SUMA FIJA SDLA OV 4907465</v>
          </cell>
          <cell r="E1629" t="str">
            <v>TECNICONTROL S.A</v>
          </cell>
          <cell r="F1629" t="str">
            <v>Real Agosto</v>
          </cell>
          <cell r="G1629">
            <v>6858.27</v>
          </cell>
          <cell r="H1629" t="str">
            <v>B000101295</v>
          </cell>
          <cell r="J1629" t="str">
            <v>BI</v>
          </cell>
        </row>
        <row r="1630">
          <cell r="A1630" t="str">
            <v>INTEGRIDAD CUSIANA</v>
          </cell>
          <cell r="B1630" t="str">
            <v>712126</v>
          </cell>
          <cell r="C1630" t="str">
            <v>TECH SERV PUNC CONTR</v>
          </cell>
          <cell r="D1630" t="str">
            <v>MAY/04 SUMA FIJA SDLA OV 4907465</v>
          </cell>
          <cell r="E1630" t="str">
            <v>TECNICONTROL S.A</v>
          </cell>
          <cell r="F1630" t="str">
            <v>Real Agosto</v>
          </cell>
          <cell r="G1630">
            <v>7.74</v>
          </cell>
          <cell r="H1630" t="str">
            <v>B000101295</v>
          </cell>
          <cell r="J1630" t="str">
            <v>BI</v>
          </cell>
        </row>
        <row r="1631">
          <cell r="A1631" t="str">
            <v>INTEGRIDAD CUSIANA</v>
          </cell>
          <cell r="B1631" t="str">
            <v>712126</v>
          </cell>
          <cell r="C1631" t="str">
            <v>TECH SERV PUNC CONTR</v>
          </cell>
          <cell r="D1631">
            <v>0</v>
          </cell>
          <cell r="E1631" t="str">
            <v>GR/IR-THIRD PARTY</v>
          </cell>
          <cell r="F1631" t="str">
            <v>Real Agosto</v>
          </cell>
          <cell r="G1631">
            <v>20715.97</v>
          </cell>
          <cell r="H1631" t="str">
            <v>B000101295</v>
          </cell>
          <cell r="J1631" t="str">
            <v>BI</v>
          </cell>
        </row>
        <row r="1632">
          <cell r="A1632" t="str">
            <v>INTEGRIDAD CUSIANA</v>
          </cell>
          <cell r="B1632" t="str">
            <v>712126</v>
          </cell>
          <cell r="C1632" t="str">
            <v>TECH SERV PUNC CONTR</v>
          </cell>
          <cell r="D1632" t="str">
            <v>JUN/04 MOD. PEDESTALES BOTELLA DE DESCARGA</v>
          </cell>
          <cell r="E1632" t="str">
            <v>EQUIPO DE SERVICIOS PETROLEROS LTDA</v>
          </cell>
          <cell r="F1632" t="str">
            <v>Real Agosto</v>
          </cell>
          <cell r="G1632">
            <v>347.99</v>
          </cell>
          <cell r="H1632" t="str">
            <v>B000101295</v>
          </cell>
          <cell r="J1632" t="str">
            <v>BI</v>
          </cell>
        </row>
        <row r="1633">
          <cell r="A1633" t="str">
            <v>INTEGRIDAD CUSIANA</v>
          </cell>
          <cell r="B1633" t="str">
            <v>712126</v>
          </cell>
          <cell r="C1633" t="str">
            <v>TECH SERV PUNC CONTR</v>
          </cell>
          <cell r="D1633" t="str">
            <v>JUN/04 FABR. INSTALACION DE V/BOLTS EN LINEA DE UN</v>
          </cell>
          <cell r="E1633" t="str">
            <v>EQUIPO DE SERVICIOS PETROLEROS LTDA</v>
          </cell>
          <cell r="F1633" t="str">
            <v>Real Agosto</v>
          </cell>
          <cell r="G1633">
            <v>599.59</v>
          </cell>
          <cell r="H1633" t="str">
            <v>B000101295</v>
          </cell>
          <cell r="J1633" t="str">
            <v>BI</v>
          </cell>
        </row>
        <row r="1634">
          <cell r="A1634" t="str">
            <v>INTEGRIDAD CUSIANA</v>
          </cell>
          <cell r="B1634" t="str">
            <v>712126</v>
          </cell>
          <cell r="C1634" t="str">
            <v>TECH SERV PUNC CONTR</v>
          </cell>
          <cell r="D1634">
            <v>0</v>
          </cell>
          <cell r="E1634" t="str">
            <v>NALCO DE COLOMBIA LTDA.</v>
          </cell>
          <cell r="F1634" t="str">
            <v>Real Agosto</v>
          </cell>
          <cell r="G1634">
            <v>5010.54</v>
          </cell>
          <cell r="H1634" t="str">
            <v>B000101295</v>
          </cell>
          <cell r="J1634" t="str">
            <v>BI</v>
          </cell>
        </row>
        <row r="1635">
          <cell r="A1635" t="str">
            <v>INTEGRIDAD CUSIANA</v>
          </cell>
          <cell r="B1635" t="str">
            <v>712126</v>
          </cell>
          <cell r="C1635" t="str">
            <v>TECH SERV PUNC CONTR</v>
          </cell>
          <cell r="D1635">
            <v>0</v>
          </cell>
          <cell r="E1635" t="str">
            <v>SERVICIOS DE INGENIERIA DE CASANARE</v>
          </cell>
          <cell r="F1635" t="str">
            <v>Real Agosto</v>
          </cell>
          <cell r="G1635">
            <v>2214.38</v>
          </cell>
          <cell r="H1635" t="str">
            <v>B000101295</v>
          </cell>
          <cell r="J1635" t="str">
            <v>BI</v>
          </cell>
        </row>
        <row r="1636">
          <cell r="A1636" t="str">
            <v>INTEGRIDAD CUSIANA</v>
          </cell>
          <cell r="B1636" t="str">
            <v>712126</v>
          </cell>
          <cell r="C1636" t="str">
            <v>TECH SERV PUNC CONTR</v>
          </cell>
          <cell r="D1636">
            <v>0</v>
          </cell>
          <cell r="E1636" t="str">
            <v>GR/IR-THIRD PARTY</v>
          </cell>
          <cell r="F1636" t="str">
            <v>Real Agosto</v>
          </cell>
          <cell r="G1636">
            <v>3350.3</v>
          </cell>
          <cell r="H1636" t="str">
            <v>B000101295</v>
          </cell>
          <cell r="J1636" t="str">
            <v>BI</v>
          </cell>
        </row>
        <row r="1637">
          <cell r="A1637" t="str">
            <v>INTEGRIDAD CUSIANA</v>
          </cell>
          <cell r="B1637" t="str">
            <v>712126</v>
          </cell>
          <cell r="C1637" t="str">
            <v>TECH SERV PUNC CONTR</v>
          </cell>
          <cell r="D1637">
            <v>0</v>
          </cell>
          <cell r="E1637" t="str">
            <v>GR/IR-THIRD PARTY</v>
          </cell>
          <cell r="F1637" t="str">
            <v>Real Agosto</v>
          </cell>
          <cell r="G1637">
            <v>9758.3799999999992</v>
          </cell>
          <cell r="H1637" t="str">
            <v>B000101295</v>
          </cell>
          <cell r="J1637" t="str">
            <v>BI</v>
          </cell>
        </row>
        <row r="1638">
          <cell r="A1638" t="str">
            <v>INTEGRIDAD CUSIANA</v>
          </cell>
          <cell r="B1638" t="str">
            <v>712126</v>
          </cell>
          <cell r="C1638" t="str">
            <v>TECH SERV PUNC CONTR</v>
          </cell>
          <cell r="D1638" t="str">
            <v>JUL/04 SOPORTE MANEJO DEL PROGRAMA DE INTEGRIDAD</v>
          </cell>
          <cell r="E1638" t="str">
            <v>TECNICONTROL S.A</v>
          </cell>
          <cell r="F1638" t="str">
            <v>Real Agosto</v>
          </cell>
          <cell r="G1638">
            <v>2036.04</v>
          </cell>
          <cell r="H1638" t="str">
            <v>B000101295</v>
          </cell>
          <cell r="J1638" t="str">
            <v>BI</v>
          </cell>
        </row>
        <row r="1639">
          <cell r="A1639" t="str">
            <v>INTEGRIDAD CUSIANA</v>
          </cell>
          <cell r="B1639" t="str">
            <v>712126</v>
          </cell>
          <cell r="C1639" t="str">
            <v>TECH SERV PUNC CONTR</v>
          </cell>
          <cell r="D1639" t="str">
            <v>JUL/04 SOPORTE MANEJO DEL PROGRAMA DE INTEGRIDAD</v>
          </cell>
          <cell r="E1639" t="str">
            <v>TECNICONTROL S.A</v>
          </cell>
          <cell r="F1639" t="str">
            <v>Real Agosto</v>
          </cell>
          <cell r="G1639">
            <v>196.41</v>
          </cell>
          <cell r="H1639" t="str">
            <v>B000101295</v>
          </cell>
          <cell r="J1639" t="str">
            <v>BI</v>
          </cell>
        </row>
        <row r="1640">
          <cell r="A1640" t="str">
            <v>INTEGRIDAD CUSIANA</v>
          </cell>
          <cell r="B1640" t="str">
            <v>712126</v>
          </cell>
          <cell r="C1640" t="str">
            <v>TECH SERV PUNC CONTR</v>
          </cell>
          <cell r="D1640" t="str">
            <v>JUN/04 SOPORTE MANEJO DEL PROGRAMA DE INTEGRIDAD</v>
          </cell>
          <cell r="E1640" t="str">
            <v>TECNICONTROL S.A</v>
          </cell>
          <cell r="F1640" t="str">
            <v>Real Agosto</v>
          </cell>
          <cell r="G1640">
            <v>6010.34</v>
          </cell>
          <cell r="H1640" t="str">
            <v>B000101295</v>
          </cell>
          <cell r="J1640" t="str">
            <v>BI</v>
          </cell>
        </row>
        <row r="1641">
          <cell r="A1641" t="str">
            <v>INTEGRIDAD CUSIANA</v>
          </cell>
          <cell r="B1641" t="str">
            <v>712126</v>
          </cell>
          <cell r="C1641" t="str">
            <v>TECH SERV PUNC CONTR</v>
          </cell>
          <cell r="D1641" t="str">
            <v>JUN/04 SOPORTE MANEJO DEL PROGRAMA DE INTEGRIDAD</v>
          </cell>
          <cell r="E1641" t="str">
            <v>TECNICONTROL S.A</v>
          </cell>
          <cell r="F1641" t="str">
            <v>Real Agosto</v>
          </cell>
          <cell r="G1641">
            <v>104.49</v>
          </cell>
          <cell r="H1641" t="str">
            <v>B000101295</v>
          </cell>
          <cell r="J1641" t="str">
            <v>BI</v>
          </cell>
        </row>
        <row r="1642">
          <cell r="A1642" t="str">
            <v>INTEGRIDAD CUSIANA</v>
          </cell>
          <cell r="B1642" t="str">
            <v>712126</v>
          </cell>
          <cell r="C1642" t="str">
            <v>TECH SERV PUNC CONTR</v>
          </cell>
          <cell r="D1642" t="str">
            <v>JUL/04 PLANES DE INSPECCION</v>
          </cell>
          <cell r="E1642" t="str">
            <v>TECNICONTROL S.A</v>
          </cell>
          <cell r="F1642" t="str">
            <v>Real Agosto</v>
          </cell>
          <cell r="G1642">
            <v>12297.58</v>
          </cell>
          <cell r="H1642" t="str">
            <v>B000101295</v>
          </cell>
          <cell r="J1642" t="str">
            <v>BI</v>
          </cell>
        </row>
        <row r="1643">
          <cell r="A1643" t="str">
            <v>INTEGRIDAD CUSIANA</v>
          </cell>
          <cell r="B1643" t="str">
            <v>712126</v>
          </cell>
          <cell r="C1643" t="str">
            <v>TECH SERV PUNC CONTR</v>
          </cell>
          <cell r="D1643" t="str">
            <v>JUL/04 PLANES DE INSPECCION</v>
          </cell>
          <cell r="E1643" t="str">
            <v>TECNICONTROL S.A</v>
          </cell>
          <cell r="F1643" t="str">
            <v>Real Agosto</v>
          </cell>
          <cell r="G1643">
            <v>326.18</v>
          </cell>
          <cell r="H1643" t="str">
            <v>B000101295</v>
          </cell>
          <cell r="J1643" t="str">
            <v>BI</v>
          </cell>
        </row>
        <row r="1644">
          <cell r="A1644" t="str">
            <v>INTEGRIDAD CUSIANA</v>
          </cell>
          <cell r="B1644" t="str">
            <v>712126</v>
          </cell>
          <cell r="C1644" t="str">
            <v>TECH SERV PUNC CONTR</v>
          </cell>
          <cell r="D1644" t="str">
            <v>JUN/04 PREFABRICACION Y MONTAJE TUBERÍAS</v>
          </cell>
          <cell r="E1644" t="str">
            <v>CONSORCIO ISOCOM - IMF</v>
          </cell>
          <cell r="F1644" t="str">
            <v>Real Agosto</v>
          </cell>
          <cell r="G1644">
            <v>653.57000000000005</v>
          </cell>
          <cell r="H1644" t="str">
            <v>B000101295</v>
          </cell>
          <cell r="J1644" t="str">
            <v>BI</v>
          </cell>
        </row>
        <row r="1645">
          <cell r="A1645" t="str">
            <v>INTEGRIDAD CUSIANA</v>
          </cell>
          <cell r="B1645" t="str">
            <v>712126</v>
          </cell>
          <cell r="C1645" t="str">
            <v>TECH SERV PUNC CONTR</v>
          </cell>
          <cell r="D1645" t="str">
            <v>JUN/04 PREFABRICACION Y MONTAJE TUBERÍAS</v>
          </cell>
          <cell r="E1645" t="str">
            <v>CONSORCIO ISOCOM - IMF</v>
          </cell>
          <cell r="F1645" t="str">
            <v>Real Agosto</v>
          </cell>
          <cell r="G1645">
            <v>15685.6</v>
          </cell>
          <cell r="H1645" t="str">
            <v>B000101295</v>
          </cell>
          <cell r="J1645" t="str">
            <v>BI</v>
          </cell>
        </row>
        <row r="1646">
          <cell r="A1646" t="str">
            <v>INTEGRIDAD CUSIANA</v>
          </cell>
          <cell r="B1646" t="str">
            <v>712126</v>
          </cell>
          <cell r="C1646" t="str">
            <v>TECH SERV PUNC CONTR</v>
          </cell>
          <cell r="D1646">
            <v>0</v>
          </cell>
          <cell r="E1646" t="str">
            <v>NALCO DE COLOMBIA LTDA.</v>
          </cell>
          <cell r="F1646" t="str">
            <v>Real Agosto</v>
          </cell>
          <cell r="G1646">
            <v>2055.5</v>
          </cell>
          <cell r="H1646" t="str">
            <v>B000101295</v>
          </cell>
          <cell r="J1646" t="str">
            <v>BI</v>
          </cell>
        </row>
        <row r="1647">
          <cell r="A1647" t="str">
            <v>INTEGRIDAD CUSIANA</v>
          </cell>
          <cell r="B1647" t="str">
            <v>712126</v>
          </cell>
          <cell r="C1647" t="str">
            <v>TECH SERV PUNC CONTR</v>
          </cell>
          <cell r="D1647" t="str">
            <v>91350 368</v>
          </cell>
          <cell r="E1647" t="str">
            <v>SALDO MIGRADO A SAP</v>
          </cell>
          <cell r="F1647" t="str">
            <v>Acumulado a Junio</v>
          </cell>
          <cell r="G1647">
            <v>221523.94</v>
          </cell>
          <cell r="H1647" t="str">
            <v>B000101295</v>
          </cell>
          <cell r="J1647" t="str">
            <v>NB</v>
          </cell>
        </row>
        <row r="1648">
          <cell r="A1648" t="str">
            <v>INTEGRIDAD CUSIANA</v>
          </cell>
          <cell r="B1648" t="str">
            <v>712126</v>
          </cell>
          <cell r="C1648" t="str">
            <v>TECH SERV PUNC CONTR</v>
          </cell>
          <cell r="D1648" t="str">
            <v>91350 368</v>
          </cell>
          <cell r="E1648" t="str">
            <v>DIESEL PROCESS RECOV</v>
          </cell>
          <cell r="F1648" t="str">
            <v>Acumulado a Junio</v>
          </cell>
          <cell r="G1648">
            <v>624.55999999999995</v>
          </cell>
          <cell r="H1648" t="str">
            <v>B000101295</v>
          </cell>
          <cell r="J1648" t="str">
            <v>NB</v>
          </cell>
        </row>
        <row r="1649">
          <cell r="A1649" t="str">
            <v>INTEGRIDAD CUSIANA</v>
          </cell>
          <cell r="B1649" t="str">
            <v>720030</v>
          </cell>
          <cell r="C1649" t="str">
            <v>OTHER MAT'LS &amp; SUPPL</v>
          </cell>
          <cell r="D1649">
            <v>0</v>
          </cell>
          <cell r="E1649" t="str">
            <v>GR/IR-THIRD PARTY</v>
          </cell>
          <cell r="F1649" t="str">
            <v>Real Agosto</v>
          </cell>
          <cell r="G1649">
            <v>362.88</v>
          </cell>
          <cell r="H1649" t="str">
            <v>B000101295</v>
          </cell>
          <cell r="J1649" t="str">
            <v>BI</v>
          </cell>
        </row>
        <row r="1650">
          <cell r="A1650" t="str">
            <v>INTEGRIDAD CUSIANA</v>
          </cell>
          <cell r="B1650" t="str">
            <v>720030</v>
          </cell>
          <cell r="C1650" t="str">
            <v>OTHER MAT'LS &amp; SUPPL</v>
          </cell>
          <cell r="D1650">
            <v>0</v>
          </cell>
          <cell r="E1650" t="str">
            <v>GR/IR-THIRD PARTY</v>
          </cell>
          <cell r="F1650" t="str">
            <v>Real Agosto</v>
          </cell>
          <cell r="G1650">
            <v>26.72</v>
          </cell>
          <cell r="H1650" t="str">
            <v>B000101295</v>
          </cell>
          <cell r="J1650" t="str">
            <v>BI</v>
          </cell>
        </row>
        <row r="1651">
          <cell r="A1651" t="str">
            <v>INTEGRIDAD CUSIANA</v>
          </cell>
          <cell r="B1651" t="str">
            <v>720030</v>
          </cell>
          <cell r="C1651" t="str">
            <v>OTHER MAT'LS &amp; SUPPL</v>
          </cell>
          <cell r="D1651" t="str">
            <v>91351 469</v>
          </cell>
          <cell r="E1651" t="str">
            <v>DIESEL PROCESS RECOV</v>
          </cell>
          <cell r="F1651" t="str">
            <v>Acumulado a Junio</v>
          </cell>
          <cell r="G1651">
            <v>1012</v>
          </cell>
          <cell r="H1651" t="str">
            <v>B000101295</v>
          </cell>
          <cell r="J1651" t="str">
            <v>NB</v>
          </cell>
        </row>
        <row r="1652">
          <cell r="A1652" t="str">
            <v>INTEGRIDAD CUSIANA</v>
          </cell>
          <cell r="B1652" t="str">
            <v>720043</v>
          </cell>
          <cell r="C1652" t="str">
            <v>REP.MAT&amp;SUPPLY-DIREC</v>
          </cell>
          <cell r="D1652" t="str">
            <v>DIC1-15-03 TRANS PUERTO/AEROP CASANARE</v>
          </cell>
          <cell r="E1652" t="str">
            <v>CONSORCIO MOS</v>
          </cell>
          <cell r="F1652" t="str">
            <v>Real Julio</v>
          </cell>
          <cell r="G1652">
            <v>-119.62</v>
          </cell>
          <cell r="H1652" t="str">
            <v>B000101295</v>
          </cell>
          <cell r="J1652" t="str">
            <v>BI</v>
          </cell>
        </row>
        <row r="1653">
          <cell r="A1653" t="str">
            <v>INTEGRIDAD CUSIANA</v>
          </cell>
          <cell r="B1653" t="str">
            <v>720043</v>
          </cell>
          <cell r="C1653" t="str">
            <v>REP.MAT&amp;SUPPLY-DIREC</v>
          </cell>
          <cell r="D1653" t="str">
            <v>DIC1-15-03 TRANS PUERTO/AEROP CASANARE</v>
          </cell>
          <cell r="E1653" t="str">
            <v>CONSORCIO MOS</v>
          </cell>
          <cell r="F1653" t="str">
            <v>Real Julio</v>
          </cell>
          <cell r="G1653">
            <v>119.62</v>
          </cell>
          <cell r="H1653" t="str">
            <v>B000101295</v>
          </cell>
          <cell r="J1653" t="str">
            <v>BI</v>
          </cell>
        </row>
        <row r="1654">
          <cell r="A1654" t="str">
            <v>INTEGRIDAD CUSIANA</v>
          </cell>
          <cell r="B1654" t="str">
            <v>720043</v>
          </cell>
          <cell r="C1654" t="str">
            <v>REP.MAT&amp;SUPPLY-DIREC</v>
          </cell>
          <cell r="D1654" t="str">
            <v>DIC1-15-03 TRANS PUERTO/AEROP CASANARE</v>
          </cell>
          <cell r="E1654" t="str">
            <v>CONSORCIO MOS</v>
          </cell>
          <cell r="F1654" t="str">
            <v>Real Julio</v>
          </cell>
          <cell r="G1654">
            <v>119.62</v>
          </cell>
          <cell r="H1654" t="str">
            <v>B000101295</v>
          </cell>
          <cell r="J1654" t="str">
            <v>BI</v>
          </cell>
        </row>
        <row r="1655">
          <cell r="A1655" t="str">
            <v>INTEGRIDAD CUSIANA</v>
          </cell>
          <cell r="B1655" t="str">
            <v>720043</v>
          </cell>
          <cell r="C1655" t="str">
            <v>REP.MAT&amp;SUPPLY-DIREC</v>
          </cell>
          <cell r="D1655" t="str">
            <v>ENE/04 TRANS PUERTO/AEROP CASANARE</v>
          </cell>
          <cell r="E1655" t="str">
            <v>CONSORCIO MOS</v>
          </cell>
          <cell r="F1655" t="str">
            <v>Real Julio</v>
          </cell>
          <cell r="G1655">
            <v>25.91</v>
          </cell>
          <cell r="H1655" t="str">
            <v>B000101295</v>
          </cell>
          <cell r="J1655" t="str">
            <v>BI</v>
          </cell>
        </row>
        <row r="1656">
          <cell r="A1656" t="str">
            <v>INTEGRIDAD CUSIANA</v>
          </cell>
          <cell r="B1656" t="str">
            <v>720043</v>
          </cell>
          <cell r="C1656" t="str">
            <v>REP.MAT&amp;SUPPLY-DIREC</v>
          </cell>
          <cell r="D1656" t="str">
            <v>JUL6/04 PARQ, APONTE CARLOS</v>
          </cell>
          <cell r="E1656" t="str">
            <v>CAJA MENOR BANCO CITIBANK</v>
          </cell>
          <cell r="F1656" t="str">
            <v>Real Julio</v>
          </cell>
          <cell r="G1656">
            <v>45.62</v>
          </cell>
          <cell r="H1656" t="str">
            <v>B000101295</v>
          </cell>
          <cell r="J1656" t="str">
            <v>BI</v>
          </cell>
        </row>
        <row r="1657">
          <cell r="A1657" t="str">
            <v>INTEGRIDAD CUSIANA</v>
          </cell>
          <cell r="B1657" t="str">
            <v>720043</v>
          </cell>
          <cell r="C1657" t="str">
            <v>REP.MAT&amp;SUPPLY-DIREC</v>
          </cell>
          <cell r="D1657" t="str">
            <v>SCOTCHKOTE REF 323</v>
          </cell>
          <cell r="E1657" t="str">
            <v>3M COLOMBIA S.A.</v>
          </cell>
          <cell r="F1657" t="str">
            <v>Real Julio</v>
          </cell>
          <cell r="G1657">
            <v>767.78</v>
          </cell>
          <cell r="H1657" t="str">
            <v>B000101295</v>
          </cell>
          <cell r="J1657" t="str">
            <v>BI</v>
          </cell>
        </row>
        <row r="1658">
          <cell r="A1658" t="str">
            <v>INTEGRIDAD CUSIANA</v>
          </cell>
          <cell r="B1658" t="str">
            <v>720043</v>
          </cell>
          <cell r="C1658" t="str">
            <v>REP.MAT&amp;SUPPLY-DIREC</v>
          </cell>
          <cell r="D1658" t="str">
            <v>JUN/04 REEMBOLSABLE SER SUPERFICIE SDLA</v>
          </cell>
          <cell r="E1658" t="str">
            <v>NALCO DE COLOMBIA LTDA.</v>
          </cell>
          <cell r="F1658" t="str">
            <v>Real Julio</v>
          </cell>
          <cell r="G1658">
            <v>685.17</v>
          </cell>
          <cell r="H1658" t="str">
            <v>B000101295</v>
          </cell>
          <cell r="J1658" t="str">
            <v>BI</v>
          </cell>
        </row>
        <row r="1659">
          <cell r="A1659" t="str">
            <v>INTEGRIDAD CUSIANA</v>
          </cell>
          <cell r="B1659" t="str">
            <v>720043</v>
          </cell>
          <cell r="C1659" t="str">
            <v>REP.MAT&amp;SUPPLY-DIREC</v>
          </cell>
          <cell r="D1659" t="str">
            <v>SCOTCHKOTE REF 323</v>
          </cell>
          <cell r="E1659" t="str">
            <v>3M COLOMBIA S.A.</v>
          </cell>
          <cell r="F1659" t="str">
            <v>Real Agosto</v>
          </cell>
          <cell r="G1659">
            <v>-767.78</v>
          </cell>
          <cell r="H1659" t="str">
            <v>B000101295</v>
          </cell>
          <cell r="J1659" t="str">
            <v>BI</v>
          </cell>
        </row>
        <row r="1660">
          <cell r="A1660" t="str">
            <v>INTEGRIDAD CUSIANA</v>
          </cell>
          <cell r="B1660" t="str">
            <v>720043</v>
          </cell>
          <cell r="C1660" t="str">
            <v>REP.MAT&amp;SUPPLY-DIREC</v>
          </cell>
          <cell r="D1660" t="str">
            <v>JUN/04 REEMBOLSABLE SER SUPERFICIE SDLA</v>
          </cell>
          <cell r="E1660" t="str">
            <v>NALCO DE COLOMBIA LTDA.</v>
          </cell>
          <cell r="F1660" t="str">
            <v>Real Agosto</v>
          </cell>
          <cell r="G1660">
            <v>-685.17</v>
          </cell>
          <cell r="H1660" t="str">
            <v>B000101295</v>
          </cell>
          <cell r="J1660" t="str">
            <v>BI</v>
          </cell>
        </row>
        <row r="1661">
          <cell r="A1661" t="str">
            <v>INTEGRIDAD CUSIANA</v>
          </cell>
          <cell r="B1661" t="str">
            <v>720043</v>
          </cell>
          <cell r="C1661" t="str">
            <v>REP.MAT&amp;SUPPLY-DIREC</v>
          </cell>
          <cell r="D1661">
            <v>0</v>
          </cell>
          <cell r="E1661" t="str">
            <v>GR/IR-THIRD PARTY</v>
          </cell>
          <cell r="F1661" t="str">
            <v>Real Agosto</v>
          </cell>
          <cell r="G1661">
            <v>-0.04</v>
          </cell>
          <cell r="H1661" t="str">
            <v>B000101295</v>
          </cell>
          <cell r="J1661" t="str">
            <v>BI</v>
          </cell>
        </row>
        <row r="1662">
          <cell r="A1662" t="str">
            <v>INTEGRIDAD CUSIANA</v>
          </cell>
          <cell r="B1662" t="str">
            <v>720043</v>
          </cell>
          <cell r="C1662" t="str">
            <v>REP.MAT&amp;SUPPLY-DIREC</v>
          </cell>
          <cell r="D1662">
            <v>0</v>
          </cell>
          <cell r="E1662" t="str">
            <v>GR/IR-THIRD PARTY</v>
          </cell>
          <cell r="F1662" t="str">
            <v>Real Agosto</v>
          </cell>
          <cell r="G1662">
            <v>1597.94</v>
          </cell>
          <cell r="H1662" t="str">
            <v>B000101295</v>
          </cell>
          <cell r="J1662" t="str">
            <v>BI</v>
          </cell>
        </row>
        <row r="1663">
          <cell r="A1663" t="str">
            <v>INTEGRIDAD CUSIANA</v>
          </cell>
          <cell r="B1663" t="str">
            <v>720043</v>
          </cell>
          <cell r="C1663" t="str">
            <v>REP.MAT&amp;SUPPLY-DIREC</v>
          </cell>
          <cell r="D1663">
            <v>0</v>
          </cell>
          <cell r="E1663" t="str">
            <v>FERRETERIA HERRAMIENTAS Y LAMINAS L</v>
          </cell>
          <cell r="F1663" t="str">
            <v>Real Agosto</v>
          </cell>
          <cell r="G1663">
            <v>10276.77</v>
          </cell>
          <cell r="H1663" t="str">
            <v>B000101295</v>
          </cell>
          <cell r="J1663" t="str">
            <v>BI</v>
          </cell>
        </row>
        <row r="1664">
          <cell r="A1664" t="str">
            <v>INTEGRIDAD CUSIANA</v>
          </cell>
          <cell r="B1664" t="str">
            <v>720043</v>
          </cell>
          <cell r="C1664" t="str">
            <v>REP.MAT&amp;SUPPLY-DIREC</v>
          </cell>
          <cell r="D1664" t="str">
            <v>PARQUEADERO AGOSTO  2004</v>
          </cell>
          <cell r="E1664" t="str">
            <v>CAJA MENOR BANCO CITIBANK</v>
          </cell>
          <cell r="F1664" t="str">
            <v>Real Agosto</v>
          </cell>
          <cell r="G1664">
            <v>46.65</v>
          </cell>
          <cell r="H1664" t="str">
            <v>B000101295</v>
          </cell>
          <cell r="J1664" t="str">
            <v>BI</v>
          </cell>
        </row>
        <row r="1665">
          <cell r="A1665" t="str">
            <v>INTEGRIDAD CUSIANA</v>
          </cell>
          <cell r="B1665" t="str">
            <v>720043</v>
          </cell>
          <cell r="C1665" t="str">
            <v>REP.MAT&amp;SUPPLY-DIREC</v>
          </cell>
          <cell r="D1665">
            <v>0</v>
          </cell>
          <cell r="E1665" t="str">
            <v>NALCO DE COLOMBIA LTDA.</v>
          </cell>
          <cell r="F1665" t="str">
            <v>Real Agosto</v>
          </cell>
          <cell r="G1665">
            <v>8756.66</v>
          </cell>
          <cell r="H1665" t="str">
            <v>B000101295</v>
          </cell>
          <cell r="J1665" t="str">
            <v>BI</v>
          </cell>
        </row>
        <row r="1666">
          <cell r="A1666" t="str">
            <v>INTEGRIDAD CUSIANA</v>
          </cell>
          <cell r="B1666" t="str">
            <v>720043</v>
          </cell>
          <cell r="C1666" t="str">
            <v>REP.MAT&amp;SUPPLY-DIREC</v>
          </cell>
          <cell r="D1666">
            <v>0</v>
          </cell>
          <cell r="E1666" t="str">
            <v>NALCO DE COLOMBIA LTDA.</v>
          </cell>
          <cell r="F1666" t="str">
            <v>Real Agosto</v>
          </cell>
          <cell r="G1666">
            <v>685.17</v>
          </cell>
          <cell r="H1666" t="str">
            <v>B000101295</v>
          </cell>
          <cell r="J1666" t="str">
            <v>BI</v>
          </cell>
        </row>
        <row r="1667">
          <cell r="A1667" t="str">
            <v>INTEGRIDAD CUSIANA</v>
          </cell>
          <cell r="B1667" t="str">
            <v>720043</v>
          </cell>
          <cell r="C1667" t="str">
            <v>REP.MAT&amp;SUPPLY-DIREC</v>
          </cell>
          <cell r="D1667" t="str">
            <v>91350 475</v>
          </cell>
          <cell r="E1667" t="str">
            <v>SALDO MIGRADO A SAP</v>
          </cell>
          <cell r="F1667" t="str">
            <v>Acumulado a Junio</v>
          </cell>
          <cell r="G1667">
            <v>52824.72</v>
          </cell>
          <cell r="H1667" t="str">
            <v>B000101295</v>
          </cell>
          <cell r="J1667" t="str">
            <v>NB</v>
          </cell>
        </row>
        <row r="1668">
          <cell r="A1668" t="str">
            <v>INTEGRIDAD CUSIANA</v>
          </cell>
          <cell r="B1668" t="str">
            <v>720043</v>
          </cell>
          <cell r="C1668" t="str">
            <v>REP.MAT&amp;SUPPLY-DIREC</v>
          </cell>
          <cell r="D1668" t="str">
            <v>91350 475</v>
          </cell>
          <cell r="E1668" t="str">
            <v>DIESEL PROCESS RECOV</v>
          </cell>
          <cell r="F1668" t="str">
            <v>Acumulado a Junio</v>
          </cell>
          <cell r="G1668">
            <v>1144.68</v>
          </cell>
          <cell r="H1668" t="str">
            <v>B000101295</v>
          </cell>
          <cell r="J1668" t="str">
            <v>NB</v>
          </cell>
        </row>
        <row r="1669">
          <cell r="A1669" t="str">
            <v>INTEGRIDAD CUSIANA</v>
          </cell>
          <cell r="B1669" t="str">
            <v>745080</v>
          </cell>
          <cell r="C1669" t="str">
            <v>ACCRUAL EXPENSE</v>
          </cell>
          <cell r="D1669" t="str">
            <v>ACCRUALS DEL MES DE JULIO</v>
          </cell>
          <cell r="E1669" t="str">
            <v>ACCR EXP ACC CONV</v>
          </cell>
          <cell r="F1669" t="str">
            <v>Real Agosto</v>
          </cell>
          <cell r="G1669">
            <v>-150000</v>
          </cell>
          <cell r="H1669" t="str">
            <v>B000101295</v>
          </cell>
          <cell r="J1669" t="str">
            <v>BI</v>
          </cell>
        </row>
        <row r="1670">
          <cell r="A1670" t="str">
            <v>INTEGRIDAD CUSIANA</v>
          </cell>
          <cell r="B1670" t="str">
            <v>745080</v>
          </cell>
          <cell r="C1670" t="str">
            <v>ACCRUAL EXPENSE</v>
          </cell>
          <cell r="D1670" t="str">
            <v>ACCRUALS DEL MES DE JULIO</v>
          </cell>
          <cell r="E1670" t="str">
            <v>ACCR EXP ACC CONV</v>
          </cell>
          <cell r="F1670" t="str">
            <v>Real Agosto</v>
          </cell>
          <cell r="G1670">
            <v>150000</v>
          </cell>
          <cell r="H1670" t="str">
            <v>B000101295</v>
          </cell>
          <cell r="J1670" t="str">
            <v>BI</v>
          </cell>
        </row>
        <row r="1671">
          <cell r="A1671" t="str">
            <v>INTEGRIDAD CUSIANA</v>
          </cell>
          <cell r="B1671" t="str">
            <v>745080</v>
          </cell>
          <cell r="C1671" t="str">
            <v>ACCRUAL EXPENSE</v>
          </cell>
          <cell r="D1671" t="str">
            <v>91396 945</v>
          </cell>
          <cell r="E1671" t="str">
            <v>ACCRUAL EXPENSE</v>
          </cell>
          <cell r="F1671" t="str">
            <v>Acumulado a Junio</v>
          </cell>
          <cell r="G1671">
            <v>-25976.74</v>
          </cell>
          <cell r="H1671" t="str">
            <v>B000101295</v>
          </cell>
          <cell r="J1671" t="str">
            <v>NB</v>
          </cell>
        </row>
        <row r="1672">
          <cell r="A1672" t="str">
            <v>INTEGRIDAD CUSIANA</v>
          </cell>
          <cell r="B1672" t="str">
            <v>745080</v>
          </cell>
          <cell r="C1672" t="str">
            <v>ACCRUAL EXPENSE</v>
          </cell>
          <cell r="D1672" t="str">
            <v>913</v>
          </cell>
          <cell r="E1672" t="str">
            <v>ACCR EXP ACC CONV</v>
          </cell>
          <cell r="F1672" t="str">
            <v>Real Julio</v>
          </cell>
          <cell r="G1672">
            <v>-215104.6</v>
          </cell>
          <cell r="H1672" t="str">
            <v>B000101295</v>
          </cell>
          <cell r="J1672" t="str">
            <v>NB</v>
          </cell>
        </row>
        <row r="1673">
          <cell r="A1673" t="str">
            <v>INTEGRIDAD CUSIANA</v>
          </cell>
          <cell r="B1673" t="str">
            <v>745085</v>
          </cell>
          <cell r="C1673" t="str">
            <v>INCIDENTAL OPERATING</v>
          </cell>
          <cell r="D1673" t="str">
            <v>ABR/04 HONORARIOS ADMON/REEM PLAN MEDICO</v>
          </cell>
          <cell r="E1673" t="str">
            <v>DELIMA MERCER CONSULTORIA DE RECURS</v>
          </cell>
          <cell r="F1673" t="str">
            <v>Real Julio</v>
          </cell>
          <cell r="G1673">
            <v>9.6</v>
          </cell>
          <cell r="H1673" t="str">
            <v>B000101295</v>
          </cell>
          <cell r="J1673" t="str">
            <v>BI</v>
          </cell>
        </row>
        <row r="1674">
          <cell r="A1674" t="str">
            <v>INTEGRIDAD CUSIANA</v>
          </cell>
          <cell r="B1674" t="str">
            <v>745118</v>
          </cell>
          <cell r="C1674" t="str">
            <v>ACCR EXP ACC CONV</v>
          </cell>
          <cell r="D1674" t="str">
            <v>ACCRUALS DEL MES DE JULIO</v>
          </cell>
          <cell r="E1674" t="str">
            <v>ACCRUAL EXPENSE</v>
          </cell>
          <cell r="F1674" t="str">
            <v>Real Agosto</v>
          </cell>
          <cell r="G1674">
            <v>-150000</v>
          </cell>
          <cell r="H1674" t="str">
            <v>B000101295</v>
          </cell>
          <cell r="J1674" t="str">
            <v>BI</v>
          </cell>
        </row>
        <row r="1675">
          <cell r="A1675" t="str">
            <v>INTEGRIDAD CUSIANA</v>
          </cell>
          <cell r="B1675" t="str">
            <v>745118</v>
          </cell>
          <cell r="C1675" t="str">
            <v>ACCR EXP ACC CONV</v>
          </cell>
          <cell r="D1675" t="str">
            <v>ACCRUALS DEL MES DE JULIO</v>
          </cell>
          <cell r="E1675" t="str">
            <v>ACCRUAL EXPENSE</v>
          </cell>
          <cell r="F1675" t="str">
            <v>Real Agosto</v>
          </cell>
          <cell r="G1675">
            <v>150000</v>
          </cell>
          <cell r="H1675" t="str">
            <v>B000101295</v>
          </cell>
          <cell r="J1675" t="str">
            <v>BI</v>
          </cell>
        </row>
        <row r="1676">
          <cell r="A1676" t="str">
            <v>INTEGRIDAD CUSIANA</v>
          </cell>
          <cell r="B1676" t="str">
            <v>745118</v>
          </cell>
          <cell r="C1676" t="str">
            <v>ACCR EXP ACC CONV</v>
          </cell>
          <cell r="D1676" t="str">
            <v>91396 946</v>
          </cell>
          <cell r="E1676" t="str">
            <v>ACCRUAL EXPENSE</v>
          </cell>
          <cell r="F1676" t="str">
            <v>Acumulado a Junio</v>
          </cell>
          <cell r="G1676">
            <v>-215104.6</v>
          </cell>
          <cell r="H1676" t="str">
            <v>B000101295</v>
          </cell>
          <cell r="J1676" t="str">
            <v>NB</v>
          </cell>
        </row>
        <row r="1677">
          <cell r="A1677" t="str">
            <v>INTEGRIDAD CUSIANA</v>
          </cell>
          <cell r="B1677" t="str">
            <v>745118</v>
          </cell>
          <cell r="C1677" t="str">
            <v>ACCR EXP ACC CONV</v>
          </cell>
          <cell r="D1677" t="str">
            <v>913</v>
          </cell>
          <cell r="E1677" t="str">
            <v>ACCRUAL EXPENSE</v>
          </cell>
          <cell r="F1677" t="str">
            <v>Real Julio</v>
          </cell>
          <cell r="G1677">
            <v>215104.6</v>
          </cell>
          <cell r="H1677" t="str">
            <v>B000101295</v>
          </cell>
          <cell r="J1677" t="str">
            <v>NB</v>
          </cell>
        </row>
        <row r="1678">
          <cell r="A1678" t="str">
            <v>INTEGRIDAD CUSIANA</v>
          </cell>
          <cell r="B1678" t="str">
            <v>760049</v>
          </cell>
          <cell r="C1678" t="str">
            <v>TECH SERV PERM CONTR</v>
          </cell>
          <cell r="D1678" t="str">
            <v>INGENIERIA DE PROCESOS PROY BP EN CAMPO, MANCIPE N</v>
          </cell>
          <cell r="E1678" t="str">
            <v>BOHORQUEZ INGENIERIA LTDA</v>
          </cell>
          <cell r="F1678" t="str">
            <v>Real Julio</v>
          </cell>
          <cell r="G1678">
            <v>1835.83</v>
          </cell>
          <cell r="H1678" t="str">
            <v>B000101295</v>
          </cell>
          <cell r="J1678" t="str">
            <v>BI</v>
          </cell>
        </row>
        <row r="1679">
          <cell r="A1679" t="str">
            <v>INTEGRIDAD CUSIANA</v>
          </cell>
          <cell r="B1679" t="str">
            <v>760049</v>
          </cell>
          <cell r="C1679" t="str">
            <v>TECH SERV PERM CONTR</v>
          </cell>
          <cell r="D1679" t="str">
            <v>MAR/04 TRANS. TERESTRE DE PUESTO Y AERO AL CASANAR</v>
          </cell>
          <cell r="E1679" t="str">
            <v>CONSORCIO MOS</v>
          </cell>
          <cell r="F1679" t="str">
            <v>Real Julio</v>
          </cell>
          <cell r="G1679">
            <v>9.26</v>
          </cell>
          <cell r="H1679" t="str">
            <v>B000101295</v>
          </cell>
          <cell r="J1679" t="str">
            <v>BI</v>
          </cell>
        </row>
        <row r="1680">
          <cell r="A1680" t="str">
            <v>INTEGRIDAD CUSIANA</v>
          </cell>
          <cell r="B1680" t="str">
            <v>760049</v>
          </cell>
          <cell r="C1680" t="str">
            <v>TECH SERV PERM CONTR</v>
          </cell>
          <cell r="D1680" t="str">
            <v>REC OV4907465, BASE RET IMPTO, MAY/04 SUMA F. SDLA</v>
          </cell>
          <cell r="E1680" t="str">
            <v>TECNICONTROL S.A</v>
          </cell>
          <cell r="F1680" t="str">
            <v>Real Agosto</v>
          </cell>
          <cell r="G1680">
            <v>-17213.8</v>
          </cell>
          <cell r="H1680" t="str">
            <v>B000101295</v>
          </cell>
          <cell r="J1680" t="str">
            <v>BI</v>
          </cell>
        </row>
        <row r="1681">
          <cell r="A1681" t="str">
            <v>INTEGRIDAD CUSIANA</v>
          </cell>
          <cell r="B1681" t="str">
            <v>760049</v>
          </cell>
          <cell r="C1681" t="str">
            <v>TECH SERV PERM CONTR</v>
          </cell>
          <cell r="D1681" t="str">
            <v>REC OV4907465, BASE RET IMPTO, MAY/04 SUMA F. SDLA</v>
          </cell>
          <cell r="E1681" t="str">
            <v>TECNICONTROL S.A</v>
          </cell>
          <cell r="F1681" t="str">
            <v>Real Agosto</v>
          </cell>
          <cell r="G1681">
            <v>-19.420000000000002</v>
          </cell>
          <cell r="H1681" t="str">
            <v>B000101295</v>
          </cell>
          <cell r="J1681" t="str">
            <v>BI</v>
          </cell>
        </row>
        <row r="1682">
          <cell r="A1682" t="str">
            <v>INTEGRIDAD CUSIANA</v>
          </cell>
          <cell r="B1682" t="str">
            <v>760049</v>
          </cell>
          <cell r="C1682" t="str">
            <v>TECH SERV PERM CONTR</v>
          </cell>
          <cell r="D1682" t="str">
            <v>MAY/04 SUMA FIJA SDLA OV 4907465</v>
          </cell>
          <cell r="E1682" t="str">
            <v>TECNICONTROL S.A</v>
          </cell>
          <cell r="F1682" t="str">
            <v>Real Agosto</v>
          </cell>
          <cell r="G1682">
            <v>17213.8</v>
          </cell>
          <cell r="H1682" t="str">
            <v>B000101295</v>
          </cell>
          <cell r="J1682" t="str">
            <v>BI</v>
          </cell>
        </row>
        <row r="1683">
          <cell r="A1683" t="str">
            <v>INTEGRIDAD CUSIANA</v>
          </cell>
          <cell r="B1683" t="str">
            <v>760049</v>
          </cell>
          <cell r="C1683" t="str">
            <v>TECH SERV PERM CONTR</v>
          </cell>
          <cell r="D1683" t="str">
            <v>MAY/04 SUMA FIJA SDLA OV 4907465</v>
          </cell>
          <cell r="E1683" t="str">
            <v>TECNICONTROL S.A</v>
          </cell>
          <cell r="F1683" t="str">
            <v>Real Agosto</v>
          </cell>
          <cell r="G1683">
            <v>19.420000000000002</v>
          </cell>
          <cell r="H1683" t="str">
            <v>B000101295</v>
          </cell>
          <cell r="J1683" t="str">
            <v>BI</v>
          </cell>
        </row>
        <row r="1684">
          <cell r="A1684" t="str">
            <v>INTEGRIDAD CUSIANA</v>
          </cell>
          <cell r="B1684" t="str">
            <v>760049</v>
          </cell>
          <cell r="C1684" t="str">
            <v>TECH SERV PERM CONTR</v>
          </cell>
          <cell r="D1684">
            <v>0</v>
          </cell>
          <cell r="E1684" t="str">
            <v>VISBAL GOMEZANGELICA PATRICIA</v>
          </cell>
          <cell r="F1684" t="str">
            <v>Real Agosto</v>
          </cell>
          <cell r="G1684">
            <v>525.88</v>
          </cell>
          <cell r="H1684" t="str">
            <v>B000101295</v>
          </cell>
          <cell r="J1684" t="str">
            <v>BI</v>
          </cell>
        </row>
        <row r="1685">
          <cell r="A1685" t="str">
            <v>INTEGRIDAD CUSIANA</v>
          </cell>
          <cell r="B1685" t="str">
            <v>760049</v>
          </cell>
          <cell r="C1685" t="str">
            <v>TECH SERV PERM CONTR</v>
          </cell>
          <cell r="D1685">
            <v>0</v>
          </cell>
          <cell r="E1685" t="str">
            <v>VISBAL GOMEZANGELICA PATRICIA</v>
          </cell>
          <cell r="F1685" t="str">
            <v>Real Agosto</v>
          </cell>
          <cell r="G1685">
            <v>84.52</v>
          </cell>
          <cell r="H1685" t="str">
            <v>B000101295</v>
          </cell>
          <cell r="J1685" t="str">
            <v>BI</v>
          </cell>
        </row>
        <row r="1686">
          <cell r="A1686" t="str">
            <v>INTEGRIDAD CUSIANA</v>
          </cell>
          <cell r="B1686" t="str">
            <v>760049</v>
          </cell>
          <cell r="C1686" t="str">
            <v>TECH SERV PERM CONTR</v>
          </cell>
          <cell r="D1686">
            <v>0</v>
          </cell>
          <cell r="E1686" t="str">
            <v>VISBAL GOMEZANGELICA PATRICIA</v>
          </cell>
          <cell r="F1686" t="str">
            <v>Real Agosto</v>
          </cell>
          <cell r="G1686">
            <v>18.22</v>
          </cell>
          <cell r="H1686" t="str">
            <v>B000101295</v>
          </cell>
          <cell r="J1686" t="str">
            <v>BI</v>
          </cell>
        </row>
        <row r="1687">
          <cell r="A1687" t="str">
            <v>INTEGRIDAD CUSIANA</v>
          </cell>
          <cell r="B1687" t="str">
            <v>760049</v>
          </cell>
          <cell r="C1687" t="str">
            <v>TECH SERV PERM CONTR</v>
          </cell>
          <cell r="D1687">
            <v>0</v>
          </cell>
          <cell r="E1687" t="str">
            <v>VISBAL GOMEZANGELICA PATRICIA</v>
          </cell>
          <cell r="F1687" t="str">
            <v>Real Agosto</v>
          </cell>
          <cell r="G1687">
            <v>169.03</v>
          </cell>
          <cell r="H1687" t="str">
            <v>B000101295</v>
          </cell>
          <cell r="J1687" t="str">
            <v>BI</v>
          </cell>
        </row>
        <row r="1688">
          <cell r="A1688" t="str">
            <v>INTEGRIDAD CUSIANA</v>
          </cell>
          <cell r="B1688" t="str">
            <v>760049</v>
          </cell>
          <cell r="C1688" t="str">
            <v>TECH SERV PERM CONTR</v>
          </cell>
          <cell r="D1688">
            <v>0</v>
          </cell>
          <cell r="E1688" t="str">
            <v>VISBAL GOMEZANGELICA PATRICIA</v>
          </cell>
          <cell r="F1688" t="str">
            <v>Real Agosto</v>
          </cell>
          <cell r="G1688">
            <v>35.68</v>
          </cell>
          <cell r="H1688" t="str">
            <v>B000101295</v>
          </cell>
          <cell r="J1688" t="str">
            <v>BI</v>
          </cell>
        </row>
        <row r="1689">
          <cell r="A1689" t="str">
            <v>INTEGRIDAD CUSIANA</v>
          </cell>
          <cell r="B1689" t="str">
            <v>760049</v>
          </cell>
          <cell r="C1689" t="str">
            <v>TECH SERV PERM CONTR</v>
          </cell>
          <cell r="D1689">
            <v>0</v>
          </cell>
          <cell r="E1689" t="str">
            <v>VISBAL GOMEZANGELICA PATRICIA</v>
          </cell>
          <cell r="F1689" t="str">
            <v>Real Agosto</v>
          </cell>
          <cell r="G1689">
            <v>150.25</v>
          </cell>
          <cell r="H1689" t="str">
            <v>B000101295</v>
          </cell>
          <cell r="J1689" t="str">
            <v>BI</v>
          </cell>
        </row>
        <row r="1690">
          <cell r="A1690" t="str">
            <v>INTEGRIDAD CUSIANA</v>
          </cell>
          <cell r="B1690" t="str">
            <v>760049</v>
          </cell>
          <cell r="C1690" t="str">
            <v>TECH SERV PERM CONTR</v>
          </cell>
          <cell r="D1690">
            <v>0</v>
          </cell>
          <cell r="E1690" t="str">
            <v>VISBAL GOMEZANGELICA PATRICIA</v>
          </cell>
          <cell r="F1690" t="str">
            <v>Real Agosto</v>
          </cell>
          <cell r="G1690">
            <v>36.06</v>
          </cell>
          <cell r="H1690" t="str">
            <v>B000101295</v>
          </cell>
          <cell r="J1690" t="str">
            <v>BI</v>
          </cell>
        </row>
        <row r="1691">
          <cell r="A1691" t="str">
            <v>INTEGRIDAD CUSIANA</v>
          </cell>
          <cell r="B1691" t="str">
            <v>760049</v>
          </cell>
          <cell r="C1691" t="str">
            <v>TECH SERV PERM CONTR</v>
          </cell>
          <cell r="D1691">
            <v>0</v>
          </cell>
          <cell r="E1691" t="str">
            <v>VISBAL GOMEZANGELICA PATRICIA</v>
          </cell>
          <cell r="F1691" t="str">
            <v>Real Agosto</v>
          </cell>
          <cell r="G1691">
            <v>33.81</v>
          </cell>
          <cell r="H1691" t="str">
            <v>B000101295</v>
          </cell>
          <cell r="J1691" t="str">
            <v>BI</v>
          </cell>
        </row>
        <row r="1692">
          <cell r="A1692" t="str">
            <v>INTEGRIDAD CUSIANA</v>
          </cell>
          <cell r="B1692" t="str">
            <v>760049</v>
          </cell>
          <cell r="C1692" t="str">
            <v>TECH SERV PERM CONTR</v>
          </cell>
          <cell r="D1692">
            <v>0</v>
          </cell>
          <cell r="E1692" t="str">
            <v>VISBAL GOMEZANGELICA PATRICIA</v>
          </cell>
          <cell r="F1692" t="str">
            <v>Real Agosto</v>
          </cell>
          <cell r="G1692">
            <v>530.36</v>
          </cell>
          <cell r="H1692" t="str">
            <v>B000101295</v>
          </cell>
          <cell r="J1692" t="str">
            <v>BI</v>
          </cell>
        </row>
        <row r="1693">
          <cell r="A1693" t="str">
            <v>INTEGRIDAD CUSIANA</v>
          </cell>
          <cell r="B1693" t="str">
            <v>760049</v>
          </cell>
          <cell r="C1693" t="str">
            <v>TECH SERV PERM CONTR</v>
          </cell>
          <cell r="D1693">
            <v>0</v>
          </cell>
          <cell r="E1693" t="str">
            <v>VISBAL GOMEZANGELICA PATRICIA</v>
          </cell>
          <cell r="F1693" t="str">
            <v>Real Agosto</v>
          </cell>
          <cell r="G1693">
            <v>136.38</v>
          </cell>
          <cell r="H1693" t="str">
            <v>B000101295</v>
          </cell>
          <cell r="J1693" t="str">
            <v>BI</v>
          </cell>
        </row>
        <row r="1694">
          <cell r="A1694" t="str">
            <v>INTEGRIDAD CUSIANA</v>
          </cell>
          <cell r="B1694" t="str">
            <v>760049</v>
          </cell>
          <cell r="C1694" t="str">
            <v>TECH SERV PERM CONTR</v>
          </cell>
          <cell r="D1694">
            <v>0</v>
          </cell>
          <cell r="E1694" t="str">
            <v>VISBAL GOMEZANGELICA PATRICIA</v>
          </cell>
          <cell r="F1694" t="str">
            <v>Real Agosto</v>
          </cell>
          <cell r="G1694">
            <v>35.99</v>
          </cell>
          <cell r="H1694" t="str">
            <v>B000101295</v>
          </cell>
          <cell r="J1694" t="str">
            <v>BI</v>
          </cell>
        </row>
        <row r="1695">
          <cell r="A1695" t="str">
            <v>INTEGRIDAD CUSIANA</v>
          </cell>
          <cell r="B1695" t="str">
            <v>760049</v>
          </cell>
          <cell r="C1695" t="str">
            <v>TECH SERV PERM CONTR</v>
          </cell>
          <cell r="D1695">
            <v>0</v>
          </cell>
          <cell r="E1695" t="str">
            <v>VISBAL GOMEZANGELICA PATRICIA</v>
          </cell>
          <cell r="F1695" t="str">
            <v>Real Agosto</v>
          </cell>
          <cell r="G1695">
            <v>40.909999999999997</v>
          </cell>
          <cell r="H1695" t="str">
            <v>B000101295</v>
          </cell>
          <cell r="J1695" t="str">
            <v>BI</v>
          </cell>
        </row>
        <row r="1696">
          <cell r="A1696" t="str">
            <v>INTEGRIDAD CUSIANA</v>
          </cell>
          <cell r="B1696" t="str">
            <v>760049</v>
          </cell>
          <cell r="C1696" t="str">
            <v>TECH SERV PERM CONTR</v>
          </cell>
          <cell r="D1696">
            <v>0</v>
          </cell>
          <cell r="E1696" t="str">
            <v>VISBAL GOMEZANGELICA PATRICIA</v>
          </cell>
          <cell r="F1696" t="str">
            <v>Real Agosto</v>
          </cell>
          <cell r="G1696">
            <v>113.65</v>
          </cell>
          <cell r="H1696" t="str">
            <v>B000101295</v>
          </cell>
          <cell r="J1696" t="str">
            <v>BI</v>
          </cell>
        </row>
        <row r="1697">
          <cell r="A1697" t="str">
            <v>INTEGRIDAD CUSIANA</v>
          </cell>
          <cell r="B1697" t="str">
            <v>760049</v>
          </cell>
          <cell r="C1697" t="str">
            <v>TECH SERV PERM CONTR</v>
          </cell>
          <cell r="D1697" t="str">
            <v>JUN/04 SOPORTE MANEJO DEL PROGRAMA DE INTEGRIDAD</v>
          </cell>
          <cell r="E1697" t="str">
            <v>TECNICONTROL S.A</v>
          </cell>
          <cell r="F1697" t="str">
            <v>Real Agosto</v>
          </cell>
          <cell r="G1697">
            <v>2519.06</v>
          </cell>
          <cell r="H1697" t="str">
            <v>B000101295</v>
          </cell>
          <cell r="J1697" t="str">
            <v>BI</v>
          </cell>
        </row>
        <row r="1698">
          <cell r="A1698" t="str">
            <v>INTEGRIDAD CUSIANA</v>
          </cell>
          <cell r="B1698" t="str">
            <v>760049</v>
          </cell>
          <cell r="C1698" t="str">
            <v>TECH SERV PERM CONTR</v>
          </cell>
          <cell r="D1698" t="str">
            <v>JUN/04 SOPORTE MANEJO DEL PROGRAMA DE INTEGRIDAD</v>
          </cell>
          <cell r="E1698" t="str">
            <v>TECNICONTROL S.A</v>
          </cell>
          <cell r="F1698" t="str">
            <v>Real Agosto</v>
          </cell>
          <cell r="G1698">
            <v>108.05</v>
          </cell>
          <cell r="H1698" t="str">
            <v>B000101295</v>
          </cell>
          <cell r="J1698" t="str">
            <v>BI</v>
          </cell>
        </row>
        <row r="1699">
          <cell r="A1699" t="str">
            <v>INTEGRIDAD CUSIANA</v>
          </cell>
          <cell r="B1699" t="str">
            <v>760049</v>
          </cell>
          <cell r="C1699" t="str">
            <v>TECH SERV PERM CONTR</v>
          </cell>
          <cell r="D1699" t="str">
            <v>JUL/04 SOPORTE MANEJO DEL PROGRAMA DE INTEGRIDAD</v>
          </cell>
          <cell r="E1699" t="str">
            <v>TECNICONTROL S.A</v>
          </cell>
          <cell r="F1699" t="str">
            <v>Real Agosto</v>
          </cell>
          <cell r="G1699">
            <v>2488.5</v>
          </cell>
          <cell r="H1699" t="str">
            <v>B000101295</v>
          </cell>
          <cell r="J1699" t="str">
            <v>BI</v>
          </cell>
        </row>
        <row r="1700">
          <cell r="A1700" t="str">
            <v>INTEGRIDAD CUSIANA</v>
          </cell>
          <cell r="B1700" t="str">
            <v>760049</v>
          </cell>
          <cell r="C1700" t="str">
            <v>TECH SERV PERM CONTR</v>
          </cell>
          <cell r="D1700" t="str">
            <v>JUL/04 SOPORTE MANEJO DEL PROGRAMA DE INTEGRIDAD</v>
          </cell>
          <cell r="E1700" t="str">
            <v>TECNICONTROL S.A</v>
          </cell>
          <cell r="F1700" t="str">
            <v>Real Agosto</v>
          </cell>
          <cell r="G1700">
            <v>240.06</v>
          </cell>
          <cell r="H1700" t="str">
            <v>B000101295</v>
          </cell>
          <cell r="J1700" t="str">
            <v>BI</v>
          </cell>
        </row>
        <row r="1701">
          <cell r="A1701" t="str">
            <v>INTEGRIDAD CUSIANA</v>
          </cell>
          <cell r="B1701" t="str">
            <v>760049</v>
          </cell>
          <cell r="C1701" t="str">
            <v>TECH SERV PERM CONTR</v>
          </cell>
          <cell r="D1701" t="str">
            <v>JUN/04 SOPORTE MANEJO DEL PROGRAMA DE INTEGRIDAD</v>
          </cell>
          <cell r="E1701" t="str">
            <v>TECNICONTROL S.A</v>
          </cell>
          <cell r="F1701" t="str">
            <v>Real Agosto</v>
          </cell>
          <cell r="G1701">
            <v>27319.71</v>
          </cell>
          <cell r="H1701" t="str">
            <v>B000101295</v>
          </cell>
          <cell r="J1701" t="str">
            <v>BI</v>
          </cell>
        </row>
        <row r="1702">
          <cell r="A1702" t="str">
            <v>INTEGRIDAD CUSIANA</v>
          </cell>
          <cell r="B1702" t="str">
            <v>760049</v>
          </cell>
          <cell r="C1702" t="str">
            <v>TECH SERV PERM CONTR</v>
          </cell>
          <cell r="D1702" t="str">
            <v>JUN/04 SOPORTE MANEJO DEL PROGRAMA DE INTEGRIDAD</v>
          </cell>
          <cell r="E1702" t="str">
            <v>TECNICONTROL S.A</v>
          </cell>
          <cell r="F1702" t="str">
            <v>Real Agosto</v>
          </cell>
          <cell r="G1702">
            <v>474.98</v>
          </cell>
          <cell r="H1702" t="str">
            <v>B000101295</v>
          </cell>
          <cell r="J1702" t="str">
            <v>BI</v>
          </cell>
        </row>
        <row r="1703">
          <cell r="A1703" t="str">
            <v>INTEGRIDAD CUSIANA</v>
          </cell>
          <cell r="B1703" t="str">
            <v>760049</v>
          </cell>
          <cell r="C1703" t="str">
            <v>TECH SERV PERM CONTR</v>
          </cell>
          <cell r="D1703" t="str">
            <v>JUL/04 PLANES DE INSPECCION</v>
          </cell>
          <cell r="E1703" t="str">
            <v>TECNICONTROL S.A</v>
          </cell>
          <cell r="F1703" t="str">
            <v>Real Agosto</v>
          </cell>
          <cell r="G1703">
            <v>27669.54</v>
          </cell>
          <cell r="H1703" t="str">
            <v>B000101295</v>
          </cell>
          <cell r="J1703" t="str">
            <v>BI</v>
          </cell>
        </row>
        <row r="1704">
          <cell r="A1704" t="str">
            <v>INTEGRIDAD CUSIANA</v>
          </cell>
          <cell r="B1704" t="str">
            <v>760049</v>
          </cell>
          <cell r="C1704" t="str">
            <v>TECH SERV PERM CONTR</v>
          </cell>
          <cell r="D1704" t="str">
            <v>JUL/04 PLANES DE INSPECCION</v>
          </cell>
          <cell r="E1704" t="str">
            <v>TECNICONTROL S.A</v>
          </cell>
          <cell r="F1704" t="str">
            <v>Real Agosto</v>
          </cell>
          <cell r="G1704">
            <v>733.9</v>
          </cell>
          <cell r="H1704" t="str">
            <v>B000101295</v>
          </cell>
          <cell r="J1704" t="str">
            <v>BI</v>
          </cell>
        </row>
        <row r="1705">
          <cell r="A1705" t="str">
            <v>INTEGRIDAD CUSIANA</v>
          </cell>
          <cell r="B1705" t="str">
            <v>760049</v>
          </cell>
          <cell r="C1705" t="str">
            <v>TECH SERV PERM CONTR</v>
          </cell>
          <cell r="D1705" t="str">
            <v>JULIO/04 TARIFA MENS, SOPORTE TECNICO HELBERG MEND</v>
          </cell>
          <cell r="E1705" t="str">
            <v>PROCESOS Y DISEÑOS ENERGETICOS S.A</v>
          </cell>
          <cell r="F1705" t="str">
            <v>Real Agosto</v>
          </cell>
          <cell r="G1705">
            <v>4333.09</v>
          </cell>
          <cell r="H1705" t="str">
            <v>B000101295</v>
          </cell>
          <cell r="J1705" t="str">
            <v>BI</v>
          </cell>
        </row>
        <row r="1706">
          <cell r="A1706" t="str">
            <v>INTEGRIDAD CUSIANA</v>
          </cell>
          <cell r="B1706" t="str">
            <v>760049</v>
          </cell>
          <cell r="C1706" t="str">
            <v>TECH SERV PERM CONTR</v>
          </cell>
          <cell r="D1706" t="str">
            <v>JUL/04 SOPOPRTE TECNICO JUAN D. MONCADA</v>
          </cell>
          <cell r="E1706" t="str">
            <v>PROCESOS Y DISEÑOS ENERGETICOS S.A</v>
          </cell>
          <cell r="F1706" t="str">
            <v>Real Agosto</v>
          </cell>
          <cell r="G1706">
            <v>5047.5</v>
          </cell>
          <cell r="H1706" t="str">
            <v>B000101295</v>
          </cell>
          <cell r="J1706" t="str">
            <v>BI</v>
          </cell>
        </row>
        <row r="1707">
          <cell r="A1707" t="str">
            <v>INTEGRIDAD CUSIANA</v>
          </cell>
          <cell r="B1707" t="str">
            <v>760049</v>
          </cell>
          <cell r="C1707" t="str">
            <v>TECH SERV PERM CONTR</v>
          </cell>
          <cell r="D1707" t="str">
            <v>JUL/04 SOPOPRTE TECNICO JUAN D. MONCADA</v>
          </cell>
          <cell r="E1707" t="str">
            <v>PROCESOS Y DISEÑOS ENERGETICOS S.A</v>
          </cell>
          <cell r="F1707" t="str">
            <v>Real Agosto</v>
          </cell>
          <cell r="G1707">
            <v>108.72</v>
          </cell>
          <cell r="H1707" t="str">
            <v>B000101295</v>
          </cell>
          <cell r="J1707" t="str">
            <v>BI</v>
          </cell>
        </row>
        <row r="1708">
          <cell r="A1708" t="str">
            <v>INTEGRIDAD CUSIANA</v>
          </cell>
          <cell r="B1708" t="str">
            <v>760049</v>
          </cell>
          <cell r="C1708" t="str">
            <v>TECH SERV PERM CONTR</v>
          </cell>
          <cell r="D1708" t="str">
            <v>JUN/04 SOPOPRTE TECNICO JUAN D. MONCADA</v>
          </cell>
          <cell r="E1708" t="str">
            <v>PROCESOS Y DISEÑOS ENERGETICOS S.A</v>
          </cell>
          <cell r="F1708" t="str">
            <v>Real Agosto</v>
          </cell>
          <cell r="G1708">
            <v>5055.25</v>
          </cell>
          <cell r="H1708" t="str">
            <v>B000101295</v>
          </cell>
          <cell r="J1708" t="str">
            <v>BI</v>
          </cell>
        </row>
        <row r="1709">
          <cell r="A1709" t="str">
            <v>INTEGRIDAD CUSIANA</v>
          </cell>
          <cell r="B1709" t="str">
            <v>760049</v>
          </cell>
          <cell r="C1709" t="str">
            <v>TECH SERV PERM CONTR</v>
          </cell>
          <cell r="D1709" t="str">
            <v>JUN/04 SOPOPRTE TECNICO JUAN D. MONCADA</v>
          </cell>
          <cell r="E1709" t="str">
            <v>PROCESOS Y DISEÑOS ENERGETICOS S.A</v>
          </cell>
          <cell r="F1709" t="str">
            <v>Real Agosto</v>
          </cell>
          <cell r="G1709">
            <v>108.89</v>
          </cell>
          <cell r="H1709" t="str">
            <v>B000101295</v>
          </cell>
          <cell r="J1709" t="str">
            <v>BI</v>
          </cell>
        </row>
        <row r="1710">
          <cell r="A1710" t="str">
            <v>INTEGRIDAD CUSIANA</v>
          </cell>
          <cell r="B1710" t="str">
            <v>760049</v>
          </cell>
          <cell r="C1710" t="str">
            <v>TECH SERV PERM CONTR</v>
          </cell>
          <cell r="D1710" t="str">
            <v>JUN/04 SOPOPRTE TECNICO GERMAN PADILLA</v>
          </cell>
          <cell r="E1710" t="str">
            <v>PROCESOS Y DISEÑOS ENERGETICOS S.A</v>
          </cell>
          <cell r="F1710" t="str">
            <v>Real Agosto</v>
          </cell>
          <cell r="G1710">
            <v>4325.3100000000004</v>
          </cell>
          <cell r="H1710" t="str">
            <v>B000101295</v>
          </cell>
          <cell r="J1710" t="str">
            <v>BI</v>
          </cell>
        </row>
        <row r="1711">
          <cell r="A1711" t="str">
            <v>INTEGRIDAD CUSIANA</v>
          </cell>
          <cell r="B1711" t="str">
            <v>760049</v>
          </cell>
          <cell r="C1711" t="str">
            <v>TECH SERV PERM CONTR</v>
          </cell>
          <cell r="D1711" t="str">
            <v>JUL/04 INGRESO DE INFORMACION AL SISTEMA</v>
          </cell>
          <cell r="E1711" t="str">
            <v>PROCESOS Y DISEÑOS ENERGETICOS S.A</v>
          </cell>
          <cell r="F1711" t="str">
            <v>Real Agosto</v>
          </cell>
          <cell r="G1711">
            <v>971.98</v>
          </cell>
          <cell r="H1711" t="str">
            <v>B000101295</v>
          </cell>
          <cell r="J1711" t="str">
            <v>BI</v>
          </cell>
        </row>
        <row r="1712">
          <cell r="A1712" t="str">
            <v>INTEGRIDAD CUSIANA</v>
          </cell>
          <cell r="B1712" t="str">
            <v>760049</v>
          </cell>
          <cell r="C1712" t="str">
            <v>TECH SERV PERM CONTR</v>
          </cell>
          <cell r="D1712" t="str">
            <v>91350 367</v>
          </cell>
          <cell r="E1712" t="str">
            <v>SALDO MIGRADO A SAP</v>
          </cell>
          <cell r="F1712" t="str">
            <v>Acumulado a Junio</v>
          </cell>
          <cell r="G1712">
            <v>166436.95000000001</v>
          </cell>
          <cell r="H1712" t="str">
            <v>B000101295</v>
          </cell>
          <cell r="J1712" t="str">
            <v>NB</v>
          </cell>
        </row>
        <row r="1713">
          <cell r="A1713" t="str">
            <v>INTEGRIDAD CUSIANA</v>
          </cell>
          <cell r="B1713" t="str">
            <v>760049</v>
          </cell>
          <cell r="C1713" t="str">
            <v>TECH SERV PERM CONTR</v>
          </cell>
          <cell r="D1713" t="str">
            <v>91350 367</v>
          </cell>
          <cell r="E1713" t="str">
            <v>DIESEL PROCESS RECOV</v>
          </cell>
          <cell r="F1713" t="str">
            <v>Acumulado a Junio</v>
          </cell>
          <cell r="G1713">
            <v>0</v>
          </cell>
          <cell r="H1713" t="str">
            <v>B000101295</v>
          </cell>
          <cell r="J1713" t="str">
            <v>NB</v>
          </cell>
        </row>
        <row r="1714">
          <cell r="A1714" t="str">
            <v>INTEGRIDAD CUSIANA</v>
          </cell>
          <cell r="B1714" t="str">
            <v>760049</v>
          </cell>
          <cell r="C1714" t="str">
            <v>TECH SERV PERM CONTR</v>
          </cell>
          <cell r="F1714" t="str">
            <v>WIP Agosto</v>
          </cell>
          <cell r="G1714">
            <v>0</v>
          </cell>
          <cell r="H1714" t="str">
            <v>B000101295</v>
          </cell>
        </row>
        <row r="1715">
          <cell r="A1715" t="str">
            <v>LTT FIELD OPERATIONS</v>
          </cell>
          <cell r="B1715" t="str">
            <v>710002</v>
          </cell>
          <cell r="C1715" t="str">
            <v>SECUR CONTR SERVICE</v>
          </cell>
          <cell r="D1715" t="str">
            <v>MAY21-JUN20/04;VIGILANCIA CUS Y BA</v>
          </cell>
          <cell r="E1715" t="str">
            <v>COLVISEG COLOMBIANA DE VIGILANCIA Y</v>
          </cell>
          <cell r="F1715" t="str">
            <v>Real Julio</v>
          </cell>
          <cell r="G1715">
            <v>3154.93</v>
          </cell>
          <cell r="H1715" t="str">
            <v>B000101311</v>
          </cell>
          <cell r="J1715" t="str">
            <v>BI</v>
          </cell>
        </row>
        <row r="1716">
          <cell r="A1716" t="str">
            <v>LTT FIELD OPERATIONS</v>
          </cell>
          <cell r="B1716" t="str">
            <v>710002</v>
          </cell>
          <cell r="C1716" t="str">
            <v>SECUR CONTR SERVICE</v>
          </cell>
          <cell r="D1716" t="str">
            <v>MAY21-JUN20/04;VIGILANCIA CUS Y BA</v>
          </cell>
          <cell r="E1716" t="str">
            <v>COLVISEG COLOMBIANA DE VIGILANCIA Y</v>
          </cell>
          <cell r="F1716" t="str">
            <v>Real Julio</v>
          </cell>
          <cell r="G1716">
            <v>388.05</v>
          </cell>
          <cell r="H1716" t="str">
            <v>B000101311</v>
          </cell>
          <cell r="J1716" t="str">
            <v>BI</v>
          </cell>
        </row>
        <row r="1717">
          <cell r="A1717" t="str">
            <v>LTT FIELD OPERATIONS</v>
          </cell>
          <cell r="B1717" t="str">
            <v>710002</v>
          </cell>
          <cell r="C1717" t="str">
            <v>SECUR CONTR SERVICE</v>
          </cell>
          <cell r="D1717" t="str">
            <v>JUN/04;SEGURIDAD SOPORTE CENTROS DE OPERACION</v>
          </cell>
          <cell r="E1717" t="str">
            <v>ISVI LTDA</v>
          </cell>
          <cell r="F1717" t="str">
            <v>Real Julio</v>
          </cell>
          <cell r="G1717">
            <v>2175.44</v>
          </cell>
          <cell r="H1717" t="str">
            <v>B000101311</v>
          </cell>
          <cell r="J1717" t="str">
            <v>BI</v>
          </cell>
        </row>
        <row r="1718">
          <cell r="A1718" t="str">
            <v>LTT FIELD OPERATIONS</v>
          </cell>
          <cell r="B1718" t="str">
            <v>710002</v>
          </cell>
          <cell r="C1718" t="str">
            <v>SECUR CONTR SERVICE</v>
          </cell>
          <cell r="D1718" t="str">
            <v>JUN/04;SEGURIDAD SOPORTE CENTROS DE OPERACION</v>
          </cell>
          <cell r="E1718" t="str">
            <v>ISVI LTDA</v>
          </cell>
          <cell r="F1718" t="str">
            <v>Real Julio</v>
          </cell>
          <cell r="G1718">
            <v>326.32</v>
          </cell>
          <cell r="H1718" t="str">
            <v>B000101311</v>
          </cell>
          <cell r="J1718" t="str">
            <v>BI</v>
          </cell>
        </row>
        <row r="1719">
          <cell r="A1719" t="str">
            <v>LTT FIELD OPERATIONS</v>
          </cell>
          <cell r="B1719" t="str">
            <v>710002</v>
          </cell>
          <cell r="C1719" t="str">
            <v>SECUR CONTR SERVICE</v>
          </cell>
          <cell r="D1719">
            <v>0</v>
          </cell>
          <cell r="E1719" t="str">
            <v>GR/IR-THIRD PARTY</v>
          </cell>
          <cell r="F1719" t="str">
            <v>Real Agosto</v>
          </cell>
          <cell r="G1719">
            <v>-3925.82</v>
          </cell>
          <cell r="H1719" t="str">
            <v>B000101311</v>
          </cell>
          <cell r="J1719" t="str">
            <v>BI</v>
          </cell>
        </row>
        <row r="1720">
          <cell r="A1720" t="str">
            <v>LTT FIELD OPERATIONS</v>
          </cell>
          <cell r="B1720" t="str">
            <v>710002</v>
          </cell>
          <cell r="C1720" t="str">
            <v>SECUR CONTR SERVICE</v>
          </cell>
          <cell r="D1720" t="str">
            <v>RECLASIFICACION KR 1900000161, DE IVA M2 A L3</v>
          </cell>
          <cell r="E1720" t="str">
            <v>COLVISEG COLOMBIANA DE VIGILANCIA Y</v>
          </cell>
          <cell r="F1720" t="str">
            <v>Real Agosto</v>
          </cell>
          <cell r="G1720">
            <v>-3154.93</v>
          </cell>
          <cell r="H1720" t="str">
            <v>B000101311</v>
          </cell>
          <cell r="J1720" t="str">
            <v>BI</v>
          </cell>
        </row>
        <row r="1721">
          <cell r="A1721" t="str">
            <v>LTT FIELD OPERATIONS</v>
          </cell>
          <cell r="B1721" t="str">
            <v>710002</v>
          </cell>
          <cell r="C1721" t="str">
            <v>SECUR CONTR SERVICE</v>
          </cell>
          <cell r="D1721" t="str">
            <v>RECLASIFICACION KR 1900000161, DE IVA M2 A L3</v>
          </cell>
          <cell r="E1721" t="str">
            <v>COLVISEG COLOMBIANA DE VIGILANCIA Y</v>
          </cell>
          <cell r="F1721" t="str">
            <v>Real Agosto</v>
          </cell>
          <cell r="G1721">
            <v>-388.05</v>
          </cell>
          <cell r="H1721" t="str">
            <v>B000101311</v>
          </cell>
          <cell r="J1721" t="str">
            <v>BI</v>
          </cell>
        </row>
        <row r="1722">
          <cell r="A1722" t="str">
            <v>LTT FIELD OPERATIONS</v>
          </cell>
          <cell r="B1722" t="str">
            <v>710002</v>
          </cell>
          <cell r="C1722" t="str">
            <v>SECUR CONTR SERVICE</v>
          </cell>
          <cell r="D1722">
            <v>0</v>
          </cell>
          <cell r="E1722" t="str">
            <v>GR/IR-THIRD PARTY</v>
          </cell>
          <cell r="F1722" t="str">
            <v>Real Agosto</v>
          </cell>
          <cell r="G1722">
            <v>-31.44</v>
          </cell>
          <cell r="H1722" t="str">
            <v>B000101311</v>
          </cell>
          <cell r="J1722" t="str">
            <v>BI</v>
          </cell>
        </row>
        <row r="1723">
          <cell r="A1723" t="str">
            <v>LTT FIELD OPERATIONS</v>
          </cell>
          <cell r="B1723" t="str">
            <v>710002</v>
          </cell>
          <cell r="C1723" t="str">
            <v>SECUR CONTR SERVICE</v>
          </cell>
          <cell r="D1723" t="str">
            <v>PERIODO SEPTIEMBRE DE 2004</v>
          </cell>
          <cell r="E1723" t="str">
            <v>GR/IR-THIRD PARTY</v>
          </cell>
          <cell r="F1723" t="str">
            <v>Real Agosto</v>
          </cell>
          <cell r="G1723">
            <v>-2641.68</v>
          </cell>
          <cell r="H1723" t="str">
            <v>B000101311</v>
          </cell>
          <cell r="J1723" t="str">
            <v>BI</v>
          </cell>
        </row>
        <row r="1724">
          <cell r="A1724" t="str">
            <v>LTT FIELD OPERATIONS</v>
          </cell>
          <cell r="B1724" t="str">
            <v>710002</v>
          </cell>
          <cell r="C1724" t="str">
            <v>SECUR CONTR SERVICE</v>
          </cell>
          <cell r="D1724">
            <v>0</v>
          </cell>
          <cell r="E1724" t="str">
            <v>GR/IR-THIRD PARTY</v>
          </cell>
          <cell r="F1724" t="str">
            <v>Real Agosto</v>
          </cell>
          <cell r="G1724">
            <v>3925.82</v>
          </cell>
          <cell r="H1724" t="str">
            <v>B000101311</v>
          </cell>
          <cell r="J1724" t="str">
            <v>BI</v>
          </cell>
        </row>
        <row r="1725">
          <cell r="A1725" t="str">
            <v>LTT FIELD OPERATIONS</v>
          </cell>
          <cell r="B1725" t="str">
            <v>710002</v>
          </cell>
          <cell r="C1725" t="str">
            <v>SECUR CONTR SERVICE</v>
          </cell>
          <cell r="D1725">
            <v>0</v>
          </cell>
          <cell r="E1725" t="str">
            <v>GR/IR-THIRD PARTY</v>
          </cell>
          <cell r="F1725" t="str">
            <v>Real Agosto</v>
          </cell>
          <cell r="G1725">
            <v>1552.8</v>
          </cell>
          <cell r="H1725" t="str">
            <v>B000101311</v>
          </cell>
          <cell r="J1725" t="str">
            <v>BI</v>
          </cell>
        </row>
        <row r="1726">
          <cell r="A1726" t="str">
            <v>LTT FIELD OPERATIONS</v>
          </cell>
          <cell r="B1726" t="str">
            <v>710002</v>
          </cell>
          <cell r="C1726" t="str">
            <v>SECUR CONTR SERVICE</v>
          </cell>
          <cell r="D1726">
            <v>0</v>
          </cell>
          <cell r="E1726" t="str">
            <v>GR/IR-THIRD PARTY</v>
          </cell>
          <cell r="F1726" t="str">
            <v>Real Agosto</v>
          </cell>
          <cell r="G1726">
            <v>2593.35</v>
          </cell>
          <cell r="H1726" t="str">
            <v>B000101311</v>
          </cell>
          <cell r="J1726" t="str">
            <v>BI</v>
          </cell>
        </row>
        <row r="1727">
          <cell r="A1727" t="str">
            <v>LTT FIELD OPERATIONS</v>
          </cell>
          <cell r="B1727" t="str">
            <v>710002</v>
          </cell>
          <cell r="C1727" t="str">
            <v>SECUR CONTR SERVICE</v>
          </cell>
          <cell r="D1727">
            <v>0</v>
          </cell>
          <cell r="E1727" t="str">
            <v>GR/IR-THIRD PARTY</v>
          </cell>
          <cell r="F1727" t="str">
            <v>Real Agosto</v>
          </cell>
          <cell r="G1727">
            <v>2716.91</v>
          </cell>
          <cell r="H1727" t="str">
            <v>B000101311</v>
          </cell>
          <cell r="J1727" t="str">
            <v>BI</v>
          </cell>
        </row>
        <row r="1728">
          <cell r="A1728" t="str">
            <v>LTT FIELD OPERATIONS</v>
          </cell>
          <cell r="B1728" t="str">
            <v>710002</v>
          </cell>
          <cell r="C1728" t="str">
            <v>SECUR CONTR SERVICE</v>
          </cell>
          <cell r="D1728">
            <v>0</v>
          </cell>
          <cell r="E1728" t="str">
            <v>GR/IR-THIRD PARTY</v>
          </cell>
          <cell r="F1728" t="str">
            <v>Real Agosto</v>
          </cell>
          <cell r="G1728">
            <v>1367.66</v>
          </cell>
          <cell r="H1728" t="str">
            <v>B000101311</v>
          </cell>
          <cell r="J1728" t="str">
            <v>BI</v>
          </cell>
        </row>
        <row r="1729">
          <cell r="A1729" t="str">
            <v>LTT FIELD OPERATIONS</v>
          </cell>
          <cell r="B1729" t="str">
            <v>710002</v>
          </cell>
          <cell r="C1729" t="str">
            <v>SECUR CONTR SERVICE</v>
          </cell>
          <cell r="D1729" t="str">
            <v>MAY21-JUN20/4, VIGLANCIA CUS Y BA</v>
          </cell>
          <cell r="E1729" t="str">
            <v>COLVISEG COLOMBIANA DE VIGILANCIA Y</v>
          </cell>
          <cell r="F1729" t="str">
            <v>Real Agosto</v>
          </cell>
          <cell r="G1729">
            <v>3154.93</v>
          </cell>
          <cell r="H1729" t="str">
            <v>B000101311</v>
          </cell>
          <cell r="J1729" t="str">
            <v>BI</v>
          </cell>
        </row>
        <row r="1730">
          <cell r="A1730" t="str">
            <v>LTT FIELD OPERATIONS</v>
          </cell>
          <cell r="B1730" t="str">
            <v>710002</v>
          </cell>
          <cell r="C1730" t="str">
            <v>SECUR CONTR SERVICE</v>
          </cell>
          <cell r="D1730" t="str">
            <v>MAY21-JUN20/4, VIGLANCIA CUS Y BA</v>
          </cell>
          <cell r="E1730" t="str">
            <v>COLVISEG COLOMBIANA DE VIGILANCIA Y</v>
          </cell>
          <cell r="F1730" t="str">
            <v>Real Agosto</v>
          </cell>
          <cell r="G1730">
            <v>388.05</v>
          </cell>
          <cell r="H1730" t="str">
            <v>B000101311</v>
          </cell>
          <cell r="J1730" t="str">
            <v>BI</v>
          </cell>
        </row>
        <row r="1731">
          <cell r="A1731" t="str">
            <v>LTT FIELD OPERATIONS</v>
          </cell>
          <cell r="B1731" t="str">
            <v>710002</v>
          </cell>
          <cell r="C1731" t="str">
            <v>SECUR CONTR SERVICE</v>
          </cell>
          <cell r="D1731">
            <v>0</v>
          </cell>
          <cell r="E1731" t="str">
            <v>GR/IR-THIRD PARTY</v>
          </cell>
          <cell r="F1731" t="str">
            <v>Real Agosto</v>
          </cell>
          <cell r="G1731">
            <v>2641.68</v>
          </cell>
          <cell r="H1731" t="str">
            <v>B000101311</v>
          </cell>
          <cell r="J1731" t="str">
            <v>BI</v>
          </cell>
        </row>
        <row r="1732">
          <cell r="A1732" t="str">
            <v>LTT FIELD OPERATIONS</v>
          </cell>
          <cell r="B1732" t="str">
            <v>710002</v>
          </cell>
          <cell r="C1732" t="str">
            <v>SECUR CONTR SERVICE</v>
          </cell>
          <cell r="D1732" t="str">
            <v>92120 380</v>
          </cell>
          <cell r="E1732" t="str">
            <v>SALDO MIGRADO A SAP</v>
          </cell>
          <cell r="F1732" t="str">
            <v>Acumulado a Junio</v>
          </cell>
          <cell r="G1732">
            <v>32949.199999999997</v>
          </cell>
          <cell r="H1732" t="str">
            <v>B000101311</v>
          </cell>
          <cell r="J1732" t="str">
            <v>NB</v>
          </cell>
        </row>
        <row r="1733">
          <cell r="A1733" t="str">
            <v>LTT FIELD OPERATIONS</v>
          </cell>
          <cell r="B1733" t="str">
            <v>712012</v>
          </cell>
          <cell r="C1733" t="str">
            <v>DEDUCTIBLE SALES TX</v>
          </cell>
          <cell r="D1733" t="str">
            <v>144</v>
          </cell>
          <cell r="E1733" t="str">
            <v>ALLOC CONVERSION CBK</v>
          </cell>
          <cell r="F1733" t="str">
            <v>Real Julio</v>
          </cell>
          <cell r="G1733">
            <v>-2559.13</v>
          </cell>
          <cell r="H1733" t="str">
            <v>B000101311</v>
          </cell>
          <cell r="J1733" t="str">
            <v>BI</v>
          </cell>
        </row>
        <row r="1734">
          <cell r="A1734" t="str">
            <v>LTT FIELD OPERATIONS</v>
          </cell>
          <cell r="B1734" t="str">
            <v>712012</v>
          </cell>
          <cell r="C1734" t="str">
            <v>DEDUCTIBLE SALES TX</v>
          </cell>
          <cell r="D1734" t="str">
            <v>144</v>
          </cell>
          <cell r="E1734" t="str">
            <v>SALDO MIGRADO A SAP</v>
          </cell>
          <cell r="F1734" t="str">
            <v>Acumulado a Junio</v>
          </cell>
          <cell r="G1734">
            <v>-2559.13</v>
          </cell>
          <cell r="H1734" t="str">
            <v>B000101311</v>
          </cell>
          <cell r="J1734" t="str">
            <v>NB</v>
          </cell>
        </row>
        <row r="1735">
          <cell r="A1735" t="str">
            <v>LTT FIELD OPERATIONS</v>
          </cell>
          <cell r="B1735" t="str">
            <v>712012</v>
          </cell>
          <cell r="C1735" t="str">
            <v>DEDUCTIBLE SALES TX</v>
          </cell>
          <cell r="D1735" t="str">
            <v>144</v>
          </cell>
          <cell r="E1735" t="str">
            <v>SALDO MIGRADO A SAP</v>
          </cell>
          <cell r="F1735" t="str">
            <v>Acumulado a Junio</v>
          </cell>
          <cell r="G1735">
            <v>-2559.13</v>
          </cell>
          <cell r="H1735" t="str">
            <v>B000101311</v>
          </cell>
          <cell r="J1735" t="str">
            <v>NB</v>
          </cell>
        </row>
        <row r="1736">
          <cell r="A1736" t="str">
            <v>LTT FIELD OPERATIONS</v>
          </cell>
          <cell r="B1736" t="str">
            <v>712012</v>
          </cell>
          <cell r="C1736" t="str">
            <v>DEDUCTIBLE SALES TX</v>
          </cell>
          <cell r="D1736" t="str">
            <v>144</v>
          </cell>
          <cell r="E1736" t="str">
            <v>SALDO MIGRADO A SAP</v>
          </cell>
          <cell r="F1736" t="str">
            <v>Acumulado a Junio</v>
          </cell>
          <cell r="G1736">
            <v>2559.13</v>
          </cell>
          <cell r="H1736" t="str">
            <v>B000101311</v>
          </cell>
          <cell r="J1736" t="str">
            <v>NB</v>
          </cell>
        </row>
        <row r="1737">
          <cell r="A1737" t="str">
            <v>LTT FIELD OPERATIONS</v>
          </cell>
          <cell r="B1737" t="str">
            <v>712012</v>
          </cell>
          <cell r="C1737" t="str">
            <v>DEDUCTIBLE SALES TX</v>
          </cell>
          <cell r="D1737" t="str">
            <v>144</v>
          </cell>
          <cell r="E1737" t="str">
            <v>SALDO MIGRADO A SAP</v>
          </cell>
          <cell r="F1737" t="str">
            <v>Acumulado a Junio</v>
          </cell>
          <cell r="G1737">
            <v>2559.13</v>
          </cell>
          <cell r="H1737" t="str">
            <v>B000101311</v>
          </cell>
          <cell r="J1737" t="str">
            <v>NB</v>
          </cell>
        </row>
        <row r="1738">
          <cell r="A1738" t="str">
            <v>LTT FIELD OPERATIONS</v>
          </cell>
          <cell r="B1738" t="str">
            <v>712126</v>
          </cell>
          <cell r="C1738" t="str">
            <v>TECH SERV PUNC CONTR</v>
          </cell>
          <cell r="D1738" t="str">
            <v>0404.SERVICIO FUMIGACION CONTROL VECTORES</v>
          </cell>
          <cell r="E1738" t="str">
            <v>RATIVA GOMEZ JULIO ALFREDO</v>
          </cell>
          <cell r="F1738" t="str">
            <v>Real Julio</v>
          </cell>
          <cell r="G1738">
            <v>261.83</v>
          </cell>
          <cell r="H1738" t="str">
            <v>B000101311</v>
          </cell>
          <cell r="J1738" t="str">
            <v>BI</v>
          </cell>
        </row>
        <row r="1739">
          <cell r="A1739" t="str">
            <v>LTT FIELD OPERATIONS</v>
          </cell>
          <cell r="B1739" t="str">
            <v>712126</v>
          </cell>
          <cell r="C1739" t="str">
            <v>TECH SERV PUNC CONTR</v>
          </cell>
          <cell r="D1739" t="str">
            <v>JUN/04 CAMBIO CABLE PUSH BOTTON ALARMAS LTT AGUAZU</v>
          </cell>
          <cell r="E1739" t="str">
            <v>ASCOM COLOMBIA S.A.</v>
          </cell>
          <cell r="F1739" t="str">
            <v>Real Julio</v>
          </cell>
          <cell r="G1739">
            <v>649.87</v>
          </cell>
          <cell r="H1739" t="str">
            <v>B000101311</v>
          </cell>
          <cell r="J1739" t="str">
            <v>BI</v>
          </cell>
        </row>
        <row r="1740">
          <cell r="A1740" t="str">
            <v>LTT FIELD OPERATIONS</v>
          </cell>
          <cell r="B1740" t="str">
            <v>712126</v>
          </cell>
          <cell r="C1740" t="str">
            <v>TECH SERV PUNC CONTR</v>
          </cell>
          <cell r="D1740">
            <v>0</v>
          </cell>
          <cell r="E1740" t="str">
            <v>GR/IR-THIRD PARTY</v>
          </cell>
          <cell r="F1740" t="str">
            <v>Real Agosto</v>
          </cell>
          <cell r="G1740">
            <v>-14196.61</v>
          </cell>
          <cell r="H1740" t="str">
            <v>B000101311</v>
          </cell>
          <cell r="J1740" t="str">
            <v>BI</v>
          </cell>
        </row>
        <row r="1741">
          <cell r="A1741" t="str">
            <v>LTT FIELD OPERATIONS</v>
          </cell>
          <cell r="B1741" t="str">
            <v>712126</v>
          </cell>
          <cell r="C1741" t="str">
            <v>TECH SERV PUNC CONTR</v>
          </cell>
          <cell r="D1741">
            <v>0</v>
          </cell>
          <cell r="E1741" t="str">
            <v>GR/IR-THIRD PARTY</v>
          </cell>
          <cell r="F1741" t="str">
            <v>Real Agosto</v>
          </cell>
          <cell r="G1741">
            <v>439.56</v>
          </cell>
          <cell r="H1741" t="str">
            <v>B000101311</v>
          </cell>
          <cell r="J1741" t="str">
            <v>BI</v>
          </cell>
        </row>
        <row r="1742">
          <cell r="A1742" t="str">
            <v>LTT FIELD OPERATIONS</v>
          </cell>
          <cell r="B1742" t="str">
            <v>712126</v>
          </cell>
          <cell r="C1742" t="str">
            <v>TECH SERV PUNC CONTR</v>
          </cell>
          <cell r="D1742">
            <v>0</v>
          </cell>
          <cell r="E1742" t="str">
            <v>GR/IR-THIRD PARTY</v>
          </cell>
          <cell r="F1742" t="str">
            <v>Real Agosto</v>
          </cell>
          <cell r="G1742">
            <v>1542.78</v>
          </cell>
          <cell r="H1742" t="str">
            <v>B000101311</v>
          </cell>
          <cell r="J1742" t="str">
            <v>BI</v>
          </cell>
        </row>
        <row r="1743">
          <cell r="A1743" t="str">
            <v>LTT FIELD OPERATIONS</v>
          </cell>
          <cell r="B1743" t="str">
            <v>712126</v>
          </cell>
          <cell r="C1743" t="str">
            <v>TECH SERV PUNC CONTR</v>
          </cell>
          <cell r="D1743">
            <v>0</v>
          </cell>
          <cell r="E1743" t="str">
            <v>GR/IR-THIRD PARTY</v>
          </cell>
          <cell r="F1743" t="str">
            <v>Real Agosto</v>
          </cell>
          <cell r="G1743">
            <v>2341.0300000000002</v>
          </cell>
          <cell r="H1743" t="str">
            <v>B000101311</v>
          </cell>
          <cell r="J1743" t="str">
            <v>BI</v>
          </cell>
        </row>
        <row r="1744">
          <cell r="A1744" t="str">
            <v>LTT FIELD OPERATIONS</v>
          </cell>
          <cell r="B1744" t="str">
            <v>712126</v>
          </cell>
          <cell r="C1744" t="str">
            <v>TECH SERV PUNC CONTR</v>
          </cell>
          <cell r="D1744" t="str">
            <v>J</v>
          </cell>
          <cell r="E1744" t="str">
            <v>DESARR INTEG. PROYE. ING. DINPROING</v>
          </cell>
          <cell r="F1744" t="str">
            <v>Real Agosto</v>
          </cell>
          <cell r="G1744">
            <v>672.54</v>
          </cell>
          <cell r="H1744" t="str">
            <v>B000101311</v>
          </cell>
          <cell r="J1744" t="str">
            <v>BI</v>
          </cell>
        </row>
        <row r="1745">
          <cell r="A1745" t="str">
            <v>LTT FIELD OPERATIONS</v>
          </cell>
          <cell r="B1745" t="str">
            <v>712126</v>
          </cell>
          <cell r="C1745" t="str">
            <v>TECH SERV PUNC CONTR</v>
          </cell>
          <cell r="D1745">
            <v>0</v>
          </cell>
          <cell r="E1745" t="str">
            <v>ADECC ASOC. DE EMPRESAS.CONSTRUC.CU</v>
          </cell>
          <cell r="F1745" t="str">
            <v>Real Agosto</v>
          </cell>
          <cell r="G1745">
            <v>131.30000000000001</v>
          </cell>
          <cell r="H1745" t="str">
            <v>B000101311</v>
          </cell>
          <cell r="J1745" t="str">
            <v>BI</v>
          </cell>
        </row>
        <row r="1746">
          <cell r="A1746" t="str">
            <v>LTT FIELD OPERATIONS</v>
          </cell>
          <cell r="B1746" t="str">
            <v>712126</v>
          </cell>
          <cell r="C1746" t="str">
            <v>TECH SERV PUNC CONTR</v>
          </cell>
          <cell r="D1746" t="str">
            <v>B000102459;INTERFASE INV JUL.29 AGO.22 2004</v>
          </cell>
          <cell r="E1746" t="str">
            <v>INV  MAT/INV RECEP</v>
          </cell>
          <cell r="F1746" t="str">
            <v>Real Agosto</v>
          </cell>
          <cell r="G1746">
            <v>423.54</v>
          </cell>
          <cell r="H1746" t="str">
            <v>B000101311</v>
          </cell>
          <cell r="J1746" t="str">
            <v>BI</v>
          </cell>
        </row>
        <row r="1747">
          <cell r="A1747" t="str">
            <v>LTT FIELD OPERATIONS</v>
          </cell>
          <cell r="B1747" t="str">
            <v>712126</v>
          </cell>
          <cell r="C1747" t="str">
            <v>TECH SERV PUNC CONTR</v>
          </cell>
          <cell r="D1747">
            <v>0</v>
          </cell>
          <cell r="E1747" t="str">
            <v>GR/IR-THIRD PARTY</v>
          </cell>
          <cell r="F1747" t="str">
            <v>Real Agosto</v>
          </cell>
          <cell r="G1747">
            <v>14196.61</v>
          </cell>
          <cell r="H1747" t="str">
            <v>B000101311</v>
          </cell>
          <cell r="J1747" t="str">
            <v>BI</v>
          </cell>
        </row>
        <row r="1748">
          <cell r="A1748" t="str">
            <v>LTT FIELD OPERATIONS</v>
          </cell>
          <cell r="B1748" t="str">
            <v>712126</v>
          </cell>
          <cell r="C1748" t="str">
            <v>TECH SERV PUNC CONTR</v>
          </cell>
          <cell r="D1748" t="str">
            <v>B000102459;INTERFASE INV JUL.29 AGO.22 2004</v>
          </cell>
          <cell r="E1748" t="str">
            <v>INV  MAT/INV RECEP</v>
          </cell>
          <cell r="F1748" t="str">
            <v>Real Agosto</v>
          </cell>
          <cell r="G1748">
            <v>8.3000000000000007</v>
          </cell>
          <cell r="H1748" t="str">
            <v>B000101311</v>
          </cell>
          <cell r="J1748" t="str">
            <v>BI</v>
          </cell>
        </row>
        <row r="1749">
          <cell r="A1749" t="str">
            <v>LTT FIELD OPERATIONS</v>
          </cell>
          <cell r="B1749" t="str">
            <v>712126</v>
          </cell>
          <cell r="C1749" t="str">
            <v>TECH SERV PUNC CONTR</v>
          </cell>
          <cell r="D1749" t="str">
            <v>91705 368</v>
          </cell>
          <cell r="E1749" t="str">
            <v>SALDO MIGRADO A SAP</v>
          </cell>
          <cell r="F1749" t="str">
            <v>Acumulado a Junio</v>
          </cell>
          <cell r="G1749">
            <v>6901.91</v>
          </cell>
          <cell r="H1749" t="str">
            <v>B000101311</v>
          </cell>
          <cell r="J1749" t="str">
            <v>NB</v>
          </cell>
        </row>
        <row r="1750">
          <cell r="A1750" t="str">
            <v>LTT FIELD OPERATIONS</v>
          </cell>
          <cell r="B1750" t="str">
            <v>712126</v>
          </cell>
          <cell r="C1750" t="str">
            <v>TECH SERV PUNC CONTR</v>
          </cell>
          <cell r="D1750" t="str">
            <v>91918 368</v>
          </cell>
          <cell r="E1750" t="str">
            <v>SALDO MIGRADO A SAP</v>
          </cell>
          <cell r="F1750" t="str">
            <v>Acumulado a Junio</v>
          </cell>
          <cell r="G1750">
            <v>27034.61</v>
          </cell>
          <cell r="H1750" t="str">
            <v>B000101311</v>
          </cell>
          <cell r="J1750" t="str">
            <v>NB</v>
          </cell>
        </row>
        <row r="1751">
          <cell r="A1751" t="str">
            <v>LTT FIELD OPERATIONS</v>
          </cell>
          <cell r="B1751" t="str">
            <v>712126</v>
          </cell>
          <cell r="C1751" t="str">
            <v>TECH SERV PUNC CONTR</v>
          </cell>
          <cell r="D1751" t="str">
            <v>91508 368</v>
          </cell>
          <cell r="E1751" t="str">
            <v>SALDO MIGRADO A SAP</v>
          </cell>
          <cell r="F1751" t="str">
            <v>Acumulado a Junio</v>
          </cell>
          <cell r="G1751">
            <v>2009.68</v>
          </cell>
          <cell r="H1751" t="str">
            <v>B000101311</v>
          </cell>
          <cell r="J1751" t="str">
            <v>NB</v>
          </cell>
        </row>
        <row r="1752">
          <cell r="A1752" t="str">
            <v>LTT FIELD OPERATIONS</v>
          </cell>
          <cell r="B1752" t="str">
            <v>712126</v>
          </cell>
          <cell r="C1752" t="str">
            <v>TECH SERV PUNC CONTR</v>
          </cell>
          <cell r="D1752" t="str">
            <v>91920 368</v>
          </cell>
          <cell r="E1752" t="str">
            <v>SALDO MIGRADO A SAP</v>
          </cell>
          <cell r="F1752" t="str">
            <v>Acumulado a Junio</v>
          </cell>
          <cell r="G1752">
            <v>568.12</v>
          </cell>
          <cell r="H1752" t="str">
            <v>B000101311</v>
          </cell>
          <cell r="J1752" t="str">
            <v>NB</v>
          </cell>
        </row>
        <row r="1753">
          <cell r="A1753" t="str">
            <v>LTT FIELD OPERATIONS</v>
          </cell>
          <cell r="B1753" t="str">
            <v>712126</v>
          </cell>
          <cell r="C1753" t="str">
            <v>TECH SERV PUNC CONTR</v>
          </cell>
          <cell r="D1753" t="str">
            <v>91504 368</v>
          </cell>
          <cell r="E1753" t="str">
            <v>SALDO MIGRADO A SAP</v>
          </cell>
          <cell r="F1753" t="str">
            <v>Acumulado a Junio</v>
          </cell>
          <cell r="G1753">
            <v>2358.75</v>
          </cell>
          <cell r="H1753" t="str">
            <v>B000101311</v>
          </cell>
          <cell r="J1753" t="str">
            <v>NB</v>
          </cell>
        </row>
        <row r="1754">
          <cell r="A1754" t="str">
            <v>LTT FIELD OPERATIONS</v>
          </cell>
          <cell r="B1754" t="str">
            <v>720030</v>
          </cell>
          <cell r="C1754" t="str">
            <v>OTHER MAT'LS &amp; SUPPL</v>
          </cell>
          <cell r="D1754" t="str">
            <v>DIC1-15-03 TRANS PUERTO/AEROP CASANARE</v>
          </cell>
          <cell r="E1754" t="str">
            <v>CONSORCIO MOS</v>
          </cell>
          <cell r="F1754" t="str">
            <v>Real Julio</v>
          </cell>
          <cell r="G1754">
            <v>-7.48</v>
          </cell>
          <cell r="H1754" t="str">
            <v>B000101311</v>
          </cell>
          <cell r="J1754" t="str">
            <v>BI</v>
          </cell>
        </row>
        <row r="1755">
          <cell r="A1755" t="str">
            <v>LTT FIELD OPERATIONS</v>
          </cell>
          <cell r="B1755" t="str">
            <v>720030</v>
          </cell>
          <cell r="C1755" t="str">
            <v>OTHER MAT'LS &amp; SUPPL</v>
          </cell>
          <cell r="D1755" t="str">
            <v>0403.REEMBOLSO.CLAUSULA.MANDATO</v>
          </cell>
          <cell r="E1755" t="str">
            <v>CONSORCIO G.W.S.</v>
          </cell>
          <cell r="F1755" t="str">
            <v>Real Julio</v>
          </cell>
          <cell r="G1755">
            <v>170.83</v>
          </cell>
          <cell r="H1755" t="str">
            <v>B000101311</v>
          </cell>
          <cell r="J1755" t="str">
            <v>BI</v>
          </cell>
        </row>
        <row r="1756">
          <cell r="A1756" t="str">
            <v>LTT FIELD OPERATIONS</v>
          </cell>
          <cell r="B1756" t="str">
            <v>720030</v>
          </cell>
          <cell r="C1756" t="str">
            <v>OTHER MAT'LS &amp; SUPPL</v>
          </cell>
          <cell r="D1756" t="str">
            <v>0402.ADMON.REEMBOLS.04-003.CLAUSULA.MANDATO</v>
          </cell>
          <cell r="E1756" t="str">
            <v>CONSORCIO G.W.S.</v>
          </cell>
          <cell r="F1756" t="str">
            <v>Real Julio</v>
          </cell>
          <cell r="G1756">
            <v>19.82</v>
          </cell>
          <cell r="H1756" t="str">
            <v>B000101311</v>
          </cell>
          <cell r="J1756" t="str">
            <v>BI</v>
          </cell>
        </row>
        <row r="1757">
          <cell r="A1757" t="str">
            <v>LTT FIELD OPERATIONS</v>
          </cell>
          <cell r="B1757" t="str">
            <v>720030</v>
          </cell>
          <cell r="C1757" t="str">
            <v>OTHER MAT'LS &amp; SUPPL</v>
          </cell>
          <cell r="D1757" t="str">
            <v>DIC1-15-03 TRANS PUERTO/AEROP CASANARE</v>
          </cell>
          <cell r="E1757" t="str">
            <v>CONSORCIO MOS</v>
          </cell>
          <cell r="F1757" t="str">
            <v>Real Julio</v>
          </cell>
          <cell r="G1757">
            <v>7.48</v>
          </cell>
          <cell r="H1757" t="str">
            <v>B000101311</v>
          </cell>
          <cell r="J1757" t="str">
            <v>BI</v>
          </cell>
        </row>
        <row r="1758">
          <cell r="A1758" t="str">
            <v>LTT FIELD OPERATIONS</v>
          </cell>
          <cell r="B1758" t="str">
            <v>720030</v>
          </cell>
          <cell r="C1758" t="str">
            <v>OTHER MAT'LS &amp; SUPPL</v>
          </cell>
          <cell r="D1758" t="str">
            <v>ABR04.SUMINISTRO MATERIAL FERRETERIA</v>
          </cell>
          <cell r="E1758" t="str">
            <v>"MORA BARRERA, OSCAR CELIO"</v>
          </cell>
          <cell r="F1758" t="str">
            <v>Real Julio</v>
          </cell>
          <cell r="G1758">
            <v>1440.71</v>
          </cell>
          <cell r="H1758" t="str">
            <v>B000101311</v>
          </cell>
          <cell r="J1758" t="str">
            <v>BI</v>
          </cell>
        </row>
        <row r="1759">
          <cell r="A1759" t="str">
            <v>LTT FIELD OPERATIONS</v>
          </cell>
          <cell r="B1759" t="str">
            <v>720030</v>
          </cell>
          <cell r="C1759" t="str">
            <v>OTHER MAT'LS &amp; SUPPL</v>
          </cell>
          <cell r="D1759" t="str">
            <v>DIC1-15-03 TRANS PUERTO/AEROP CASANARE</v>
          </cell>
          <cell r="E1759" t="str">
            <v>CONSORCIO MOS</v>
          </cell>
          <cell r="F1759" t="str">
            <v>Real Julio</v>
          </cell>
          <cell r="G1759">
            <v>7.48</v>
          </cell>
          <cell r="H1759" t="str">
            <v>B000101311</v>
          </cell>
          <cell r="J1759" t="str">
            <v>BI</v>
          </cell>
        </row>
        <row r="1760">
          <cell r="A1760" t="str">
            <v>LTT FIELD OPERATIONS</v>
          </cell>
          <cell r="B1760" t="str">
            <v>720030</v>
          </cell>
          <cell r="C1760" t="str">
            <v>OTHER MAT'LS &amp; SUPPL</v>
          </cell>
          <cell r="D1760" t="str">
            <v>FEB/04 TRANSP. DE PUERTOS Y AEROPUERTOS AL CASANAR</v>
          </cell>
          <cell r="E1760" t="str">
            <v>CONSORCIO MOS</v>
          </cell>
          <cell r="F1760" t="str">
            <v>Real Julio</v>
          </cell>
          <cell r="G1760">
            <v>8.18</v>
          </cell>
          <cell r="H1760" t="str">
            <v>B000101311</v>
          </cell>
          <cell r="J1760" t="str">
            <v>BI</v>
          </cell>
        </row>
        <row r="1761">
          <cell r="A1761" t="str">
            <v>LTT FIELD OPERATIONS</v>
          </cell>
          <cell r="B1761" t="str">
            <v>720030</v>
          </cell>
          <cell r="C1761" t="str">
            <v>OTHER MAT'LS &amp; SUPPL</v>
          </cell>
          <cell r="D1761" t="str">
            <v>ENE/04 TRANS PUERTO/AEROP CASANARE</v>
          </cell>
          <cell r="E1761" t="str">
            <v>CONSORCIO MOS</v>
          </cell>
          <cell r="F1761" t="str">
            <v>Real Julio</v>
          </cell>
          <cell r="G1761">
            <v>5.18</v>
          </cell>
          <cell r="H1761" t="str">
            <v>B000101311</v>
          </cell>
          <cell r="J1761" t="str">
            <v>BI</v>
          </cell>
        </row>
        <row r="1762">
          <cell r="A1762" t="str">
            <v>LTT FIELD OPERATIONS</v>
          </cell>
          <cell r="B1762" t="str">
            <v>720030</v>
          </cell>
          <cell r="C1762" t="str">
            <v>OTHER MAT'LS &amp; SUPPL</v>
          </cell>
          <cell r="D1762" t="str">
            <v>MAR/04 TRANS. TERESTRE DE PUESTO Y AERO AL CASANAR</v>
          </cell>
          <cell r="E1762" t="str">
            <v>CONSORCIO MOS</v>
          </cell>
          <cell r="F1762" t="str">
            <v>Real Julio</v>
          </cell>
          <cell r="G1762">
            <v>57.88</v>
          </cell>
          <cell r="H1762" t="str">
            <v>B000101311</v>
          </cell>
          <cell r="J1762" t="str">
            <v>BI</v>
          </cell>
        </row>
        <row r="1763">
          <cell r="A1763" t="str">
            <v>LTT FIELD OPERATIONS</v>
          </cell>
          <cell r="B1763" t="str">
            <v>720030</v>
          </cell>
          <cell r="C1763" t="str">
            <v>OTHER MAT'LS &amp; SUPPL</v>
          </cell>
          <cell r="D1763" t="str">
            <v>B000102459;INTERFASE INV JUN.16 JUL.28 2004</v>
          </cell>
          <cell r="E1763" t="str">
            <v>INV  MAT/INV RECEP</v>
          </cell>
          <cell r="F1763" t="str">
            <v>Real Julio</v>
          </cell>
          <cell r="G1763">
            <v>329.36</v>
          </cell>
          <cell r="H1763" t="str">
            <v>B000101311</v>
          </cell>
          <cell r="J1763" t="str">
            <v>BI</v>
          </cell>
        </row>
        <row r="1764">
          <cell r="A1764" t="str">
            <v>LTT FIELD OPERATIONS</v>
          </cell>
          <cell r="B1764" t="str">
            <v>720030</v>
          </cell>
          <cell r="C1764" t="str">
            <v>OTHER MAT'LS &amp; SUPPL</v>
          </cell>
          <cell r="D1764" t="str">
            <v>B000102459;INTERFASE INV JUN.16 JUL.28 2004</v>
          </cell>
          <cell r="E1764" t="str">
            <v>INV  MAT/INV RECEP</v>
          </cell>
          <cell r="F1764" t="str">
            <v>Real Julio</v>
          </cell>
          <cell r="G1764">
            <v>0</v>
          </cell>
          <cell r="H1764" t="str">
            <v>B000101311</v>
          </cell>
          <cell r="J1764" t="str">
            <v>BI</v>
          </cell>
        </row>
        <row r="1765">
          <cell r="A1765" t="str">
            <v>LTT FIELD OPERATIONS</v>
          </cell>
          <cell r="B1765" t="str">
            <v>720030</v>
          </cell>
          <cell r="C1765" t="str">
            <v>OTHER MAT'LS &amp; SUPPL</v>
          </cell>
          <cell r="D1765">
            <v>0</v>
          </cell>
          <cell r="E1765" t="str">
            <v>MANTENIMIENTO TECNICOS LTDA</v>
          </cell>
          <cell r="F1765" t="str">
            <v>Real Agosto</v>
          </cell>
          <cell r="G1765">
            <v>-1809.97</v>
          </cell>
          <cell r="H1765" t="str">
            <v>B000101311</v>
          </cell>
          <cell r="J1765" t="str">
            <v>BI</v>
          </cell>
        </row>
        <row r="1766">
          <cell r="A1766" t="str">
            <v>LTT FIELD OPERATIONS</v>
          </cell>
          <cell r="B1766" t="str">
            <v>720030</v>
          </cell>
          <cell r="C1766" t="str">
            <v>OTHER MAT'LS &amp; SUPPL</v>
          </cell>
          <cell r="D1766" t="str">
            <v>ENERO/04 GASTOS FIJOS</v>
          </cell>
          <cell r="E1766" t="str">
            <v>MERCO REPRESENTACIONES LTD S.I.A</v>
          </cell>
          <cell r="F1766" t="str">
            <v>Real Agosto</v>
          </cell>
          <cell r="G1766">
            <v>6.79</v>
          </cell>
          <cell r="H1766" t="str">
            <v>B000101311</v>
          </cell>
          <cell r="J1766" t="str">
            <v>BI</v>
          </cell>
        </row>
        <row r="1767">
          <cell r="A1767" t="str">
            <v>LTT FIELD OPERATIONS</v>
          </cell>
          <cell r="B1767" t="str">
            <v>720030</v>
          </cell>
          <cell r="C1767" t="str">
            <v>OTHER MAT'LS &amp; SUPPL</v>
          </cell>
          <cell r="D1767" t="str">
            <v>DIC/03 SERVICIOS VARIOS DE IMPORTACIONES</v>
          </cell>
          <cell r="E1767" t="str">
            <v>MERCO REPRESENTACIONES LTD S.I.A</v>
          </cell>
          <cell r="F1767" t="str">
            <v>Real Agosto</v>
          </cell>
          <cell r="G1767">
            <v>5.75</v>
          </cell>
          <cell r="H1767" t="str">
            <v>B000101311</v>
          </cell>
          <cell r="J1767" t="str">
            <v>BI</v>
          </cell>
        </row>
        <row r="1768">
          <cell r="A1768" t="str">
            <v>LTT FIELD OPERATIONS</v>
          </cell>
          <cell r="B1768" t="str">
            <v>720030</v>
          </cell>
          <cell r="C1768" t="str">
            <v>OTHER MAT'LS &amp; SUPPL</v>
          </cell>
          <cell r="D1768">
            <v>0</v>
          </cell>
          <cell r="E1768" t="str">
            <v>MANTENIMIENTO TECNICOS LTDA</v>
          </cell>
          <cell r="F1768" t="str">
            <v>Real Agosto</v>
          </cell>
          <cell r="G1768">
            <v>1809.97</v>
          </cell>
          <cell r="H1768" t="str">
            <v>B000101311</v>
          </cell>
          <cell r="J1768" t="str">
            <v>BI</v>
          </cell>
        </row>
        <row r="1769">
          <cell r="A1769" t="str">
            <v>LTT FIELD OPERATIONS</v>
          </cell>
          <cell r="B1769" t="str">
            <v>720030</v>
          </cell>
          <cell r="C1769" t="str">
            <v>OTHER MAT'LS &amp; SUPPL</v>
          </cell>
          <cell r="D1769">
            <v>0</v>
          </cell>
          <cell r="E1769" t="str">
            <v>MANTENIMIENTO TECNICOS LTDA</v>
          </cell>
          <cell r="F1769" t="str">
            <v>Real Agosto</v>
          </cell>
          <cell r="G1769">
            <v>1809.97</v>
          </cell>
          <cell r="H1769" t="str">
            <v>B000101311</v>
          </cell>
          <cell r="J1769" t="str">
            <v>BI</v>
          </cell>
        </row>
        <row r="1770">
          <cell r="A1770" t="str">
            <v>LTT FIELD OPERATIONS</v>
          </cell>
          <cell r="B1770" t="str">
            <v>720030</v>
          </cell>
          <cell r="C1770" t="str">
            <v>OTHER MAT'LS &amp; SUPPL</v>
          </cell>
          <cell r="D1770" t="str">
            <v>JUL/04 COMPRA DE MATERIALES</v>
          </cell>
          <cell r="E1770" t="str">
            <v>"BELTRAN GIL, CARLOS ARTURO"</v>
          </cell>
          <cell r="F1770" t="str">
            <v>Real Agosto</v>
          </cell>
          <cell r="G1770">
            <v>40.770000000000003</v>
          </cell>
          <cell r="H1770" t="str">
            <v>B000101311</v>
          </cell>
          <cell r="J1770" t="str">
            <v>BI</v>
          </cell>
        </row>
        <row r="1771">
          <cell r="A1771" t="str">
            <v>LTT FIELD OPERATIONS</v>
          </cell>
          <cell r="B1771" t="str">
            <v>720030</v>
          </cell>
          <cell r="C1771" t="str">
            <v>OTHER MAT'LS &amp; SUPPL</v>
          </cell>
          <cell r="D1771" t="str">
            <v>B000102459;INTERFASE INV JUL.29 AGO.22 2004</v>
          </cell>
          <cell r="E1771" t="str">
            <v>INV  MAT/INV RECEP</v>
          </cell>
          <cell r="F1771" t="str">
            <v>Real Agosto</v>
          </cell>
          <cell r="G1771">
            <v>521.58000000000004</v>
          </cell>
          <cell r="H1771" t="str">
            <v>B000101311</v>
          </cell>
          <cell r="J1771" t="str">
            <v>BI</v>
          </cell>
        </row>
        <row r="1772">
          <cell r="A1772" t="str">
            <v>LTT FIELD OPERATIONS</v>
          </cell>
          <cell r="B1772" t="str">
            <v>720030</v>
          </cell>
          <cell r="C1772" t="str">
            <v>OTHER MAT'LS &amp; SUPPL</v>
          </cell>
          <cell r="D1772" t="str">
            <v>B000102459;INTERFASE INV JUL.29 AGO.22 2004</v>
          </cell>
          <cell r="E1772" t="str">
            <v>INV  MAT/INV RECEP</v>
          </cell>
          <cell r="F1772" t="str">
            <v>Real Agosto</v>
          </cell>
          <cell r="G1772">
            <v>116.58</v>
          </cell>
          <cell r="H1772" t="str">
            <v>B000101311</v>
          </cell>
          <cell r="J1772" t="str">
            <v>BI</v>
          </cell>
        </row>
        <row r="1773">
          <cell r="A1773" t="str">
            <v>LTT FIELD OPERATIONS</v>
          </cell>
          <cell r="B1773" t="str">
            <v>720030</v>
          </cell>
          <cell r="C1773" t="str">
            <v>OTHER MAT'LS &amp; SUPPL</v>
          </cell>
          <cell r="D1773" t="str">
            <v>91704 469</v>
          </cell>
          <cell r="E1773" t="str">
            <v>SALDO MIGRADO A SAP</v>
          </cell>
          <cell r="F1773" t="str">
            <v>Acumulado a Junio</v>
          </cell>
          <cell r="G1773">
            <v>1224.49</v>
          </cell>
          <cell r="H1773" t="str">
            <v>B000101311</v>
          </cell>
          <cell r="J1773" t="str">
            <v>NB</v>
          </cell>
        </row>
        <row r="1774">
          <cell r="A1774" t="str">
            <v>LTT FIELD OPERATIONS</v>
          </cell>
          <cell r="B1774" t="str">
            <v>720030</v>
          </cell>
          <cell r="C1774" t="str">
            <v>OTHER MAT'LS &amp; SUPPL</v>
          </cell>
          <cell r="D1774" t="str">
            <v>91504 469</v>
          </cell>
          <cell r="E1774" t="str">
            <v>SALDO MIGRADO A SAP</v>
          </cell>
          <cell r="F1774" t="str">
            <v>Acumulado a Junio</v>
          </cell>
          <cell r="G1774">
            <v>725.29</v>
          </cell>
          <cell r="H1774" t="str">
            <v>B000101311</v>
          </cell>
          <cell r="J1774" t="str">
            <v>NB</v>
          </cell>
        </row>
        <row r="1775">
          <cell r="A1775" t="str">
            <v>LTT FIELD OPERATIONS</v>
          </cell>
          <cell r="B1775" t="str">
            <v>720030</v>
          </cell>
          <cell r="C1775" t="str">
            <v>OTHER MAT'LS &amp; SUPPL</v>
          </cell>
          <cell r="D1775" t="str">
            <v>91921 469</v>
          </cell>
          <cell r="E1775" t="str">
            <v>SALDO MIGRADO A SAP</v>
          </cell>
          <cell r="F1775" t="str">
            <v>Acumulado a Junio</v>
          </cell>
          <cell r="G1775">
            <v>2132.13</v>
          </cell>
          <cell r="H1775" t="str">
            <v>B000101311</v>
          </cell>
          <cell r="J1775" t="str">
            <v>NB</v>
          </cell>
        </row>
        <row r="1776">
          <cell r="A1776" t="str">
            <v>LTT FIELD OPERATIONS</v>
          </cell>
          <cell r="B1776" t="str">
            <v>720030</v>
          </cell>
          <cell r="C1776" t="str">
            <v>OTHER MAT'LS &amp; SUPPL</v>
          </cell>
          <cell r="D1776" t="str">
            <v>91708 469</v>
          </cell>
          <cell r="E1776" t="str">
            <v>SALDO MIGRADO A SAP</v>
          </cell>
          <cell r="F1776" t="str">
            <v>Acumulado a Junio</v>
          </cell>
          <cell r="G1776">
            <v>22.56</v>
          </cell>
          <cell r="H1776" t="str">
            <v>B000101311</v>
          </cell>
          <cell r="J1776" t="str">
            <v>NB</v>
          </cell>
        </row>
        <row r="1777">
          <cell r="A1777" t="str">
            <v>LTT FIELD OPERATIONS</v>
          </cell>
          <cell r="B1777" t="str">
            <v>720030</v>
          </cell>
          <cell r="C1777" t="str">
            <v>OTHER MAT'LS &amp; SUPPL</v>
          </cell>
          <cell r="D1777" t="str">
            <v>91705 469</v>
          </cell>
          <cell r="E1777" t="str">
            <v>SALDO MIGRADO A SAP</v>
          </cell>
          <cell r="F1777" t="str">
            <v>Acumulado a Junio</v>
          </cell>
          <cell r="G1777">
            <v>6649.39</v>
          </cell>
          <cell r="H1777" t="str">
            <v>B000101311</v>
          </cell>
          <cell r="J1777" t="str">
            <v>NB</v>
          </cell>
        </row>
        <row r="1778">
          <cell r="A1778" t="str">
            <v>LTT FIELD OPERATIONS</v>
          </cell>
          <cell r="B1778" t="str">
            <v>720030</v>
          </cell>
          <cell r="C1778" t="str">
            <v>OTHER MAT'LS &amp; SUPPL</v>
          </cell>
          <cell r="D1778" t="str">
            <v>91704 469</v>
          </cell>
          <cell r="E1778" t="str">
            <v>SALDO MIGRADO A SAP</v>
          </cell>
          <cell r="F1778" t="str">
            <v>Acumulado a Junio</v>
          </cell>
          <cell r="G1778">
            <v>0.48</v>
          </cell>
          <cell r="H1778" t="str">
            <v>B000101311</v>
          </cell>
          <cell r="J1778" t="str">
            <v>NB</v>
          </cell>
        </row>
        <row r="1779">
          <cell r="A1779" t="str">
            <v>LTT FIELD OPERATIONS</v>
          </cell>
          <cell r="B1779" t="str">
            <v>720030</v>
          </cell>
          <cell r="C1779" t="str">
            <v>OTHER MAT'LS &amp; SUPPL</v>
          </cell>
          <cell r="D1779" t="str">
            <v>91507 469</v>
          </cell>
          <cell r="E1779" t="str">
            <v>SALDO MIGRADO A SAP</v>
          </cell>
          <cell r="F1779" t="str">
            <v>Acumulado a Junio</v>
          </cell>
          <cell r="G1779">
            <v>9124.57</v>
          </cell>
          <cell r="H1779" t="str">
            <v>B000101311</v>
          </cell>
          <cell r="J1779" t="str">
            <v>NB</v>
          </cell>
        </row>
        <row r="1780">
          <cell r="A1780" t="str">
            <v>LTT FIELD OPERATIONS</v>
          </cell>
          <cell r="B1780" t="str">
            <v>720030</v>
          </cell>
          <cell r="C1780" t="str">
            <v>OTHER MAT'LS &amp; SUPPL</v>
          </cell>
          <cell r="D1780" t="str">
            <v>91921 469</v>
          </cell>
          <cell r="E1780" t="str">
            <v>SALDO MIGRADO A SAP</v>
          </cell>
          <cell r="F1780" t="str">
            <v>Acumulado a Junio</v>
          </cell>
          <cell r="G1780">
            <v>547.91999999999996</v>
          </cell>
          <cell r="H1780" t="str">
            <v>B000101311</v>
          </cell>
          <cell r="J1780" t="str">
            <v>NB</v>
          </cell>
        </row>
        <row r="1781">
          <cell r="A1781" t="str">
            <v>LTT FIELD OPERATIONS</v>
          </cell>
          <cell r="B1781" t="str">
            <v>720030</v>
          </cell>
          <cell r="C1781" t="str">
            <v>OTHER MAT'LS &amp; SUPPL</v>
          </cell>
          <cell r="D1781" t="str">
            <v>91918 469</v>
          </cell>
          <cell r="E1781" t="str">
            <v>SALDO MIGRADO A SAP</v>
          </cell>
          <cell r="F1781" t="str">
            <v>Acumulado a Junio</v>
          </cell>
          <cell r="G1781">
            <v>1610</v>
          </cell>
          <cell r="H1781" t="str">
            <v>B000101311</v>
          </cell>
          <cell r="J1781" t="str">
            <v>NB</v>
          </cell>
        </row>
        <row r="1782">
          <cell r="A1782" t="str">
            <v>LTT FIELD OPERATIONS</v>
          </cell>
          <cell r="B1782" t="str">
            <v>720030</v>
          </cell>
          <cell r="C1782" t="str">
            <v>OTHER MAT'LS &amp; SUPPL</v>
          </cell>
          <cell r="D1782" t="str">
            <v>91705 469</v>
          </cell>
          <cell r="E1782" t="str">
            <v>SALDO MIGRADO A SAP</v>
          </cell>
          <cell r="F1782" t="str">
            <v>Acumulado a Junio</v>
          </cell>
          <cell r="G1782">
            <v>1.2</v>
          </cell>
          <cell r="H1782" t="str">
            <v>B000101311</v>
          </cell>
          <cell r="J1782" t="str">
            <v>NB</v>
          </cell>
        </row>
        <row r="1783">
          <cell r="A1783" t="str">
            <v>LTT FIELD OPERATIONS</v>
          </cell>
          <cell r="B1783" t="str">
            <v>720040</v>
          </cell>
          <cell r="C1783" t="str">
            <v>REPAIR MTL &amp; SUPPLY</v>
          </cell>
          <cell r="D1783" t="str">
            <v>B000102459;INTERFASE INV JUN.16 JUL.28 2004</v>
          </cell>
          <cell r="E1783" t="str">
            <v>INV MAT GNRAL CONTR</v>
          </cell>
          <cell r="F1783" t="str">
            <v>Real Julio</v>
          </cell>
          <cell r="G1783">
            <v>-4433.59</v>
          </cell>
          <cell r="H1783" t="str">
            <v>B000101311</v>
          </cell>
          <cell r="J1783" t="str">
            <v>BI</v>
          </cell>
        </row>
        <row r="1784">
          <cell r="A1784" t="str">
            <v>LTT FIELD OPERATIONS</v>
          </cell>
          <cell r="B1784" t="str">
            <v>720040</v>
          </cell>
          <cell r="C1784" t="str">
            <v>REPAIR MTL &amp; SUPPLY</v>
          </cell>
          <cell r="D1784" t="str">
            <v>;INTERFASE INV JUN.16 JUL.28 2004</v>
          </cell>
          <cell r="E1784" t="str">
            <v>INV MAT GNRAL CONTR</v>
          </cell>
          <cell r="F1784" t="str">
            <v>Real Julio</v>
          </cell>
          <cell r="G1784">
            <v>0</v>
          </cell>
          <cell r="H1784" t="str">
            <v>B000101311</v>
          </cell>
          <cell r="J1784" t="str">
            <v>BI</v>
          </cell>
        </row>
        <row r="1785">
          <cell r="A1785" t="str">
            <v>LTT FIELD OPERATIONS</v>
          </cell>
          <cell r="B1785" t="str">
            <v>720040</v>
          </cell>
          <cell r="C1785" t="str">
            <v>REPAIR MTL &amp; SUPPLY</v>
          </cell>
          <cell r="D1785" t="str">
            <v>B000102459;INTERFASE INV JUN.16 JUL.28 2004</v>
          </cell>
          <cell r="E1785" t="str">
            <v>INV MAT GNRAL CONTR</v>
          </cell>
          <cell r="F1785" t="str">
            <v>Real Julio</v>
          </cell>
          <cell r="G1785">
            <v>-624.82000000000005</v>
          </cell>
          <cell r="H1785" t="str">
            <v>B000101311</v>
          </cell>
          <cell r="J1785" t="str">
            <v>BI</v>
          </cell>
        </row>
        <row r="1786">
          <cell r="A1786" t="str">
            <v>LTT FIELD OPERATIONS</v>
          </cell>
          <cell r="B1786" t="str">
            <v>720040</v>
          </cell>
          <cell r="C1786" t="str">
            <v>REPAIR MTL &amp; SUPPLY</v>
          </cell>
          <cell r="D1786" t="str">
            <v>B000102459;INTERFASE INV JUN.16 JUL.28 2004</v>
          </cell>
          <cell r="E1786" t="str">
            <v>INV  MAT/INV RECEP</v>
          </cell>
          <cell r="F1786" t="str">
            <v>Real Julio</v>
          </cell>
          <cell r="G1786">
            <v>5971.68</v>
          </cell>
          <cell r="H1786" t="str">
            <v>B000101311</v>
          </cell>
          <cell r="J1786" t="str">
            <v>BI</v>
          </cell>
        </row>
        <row r="1787">
          <cell r="A1787" t="str">
            <v>LTT FIELD OPERATIONS</v>
          </cell>
          <cell r="B1787" t="str">
            <v>720040</v>
          </cell>
          <cell r="C1787" t="str">
            <v>REPAIR MTL &amp; SUPPLY</v>
          </cell>
          <cell r="D1787" t="str">
            <v>B000102459;INTERFASE INV JUN.16 JUL.28 2004</v>
          </cell>
          <cell r="E1787" t="str">
            <v>INV  MAT/INV RECEP</v>
          </cell>
          <cell r="F1787" t="str">
            <v>Real Julio</v>
          </cell>
          <cell r="G1787">
            <v>26657.24</v>
          </cell>
          <cell r="H1787" t="str">
            <v>B000101311</v>
          </cell>
          <cell r="J1787" t="str">
            <v>BI</v>
          </cell>
        </row>
        <row r="1788">
          <cell r="A1788" t="str">
            <v>LTT FIELD OPERATIONS</v>
          </cell>
          <cell r="B1788" t="str">
            <v>720040</v>
          </cell>
          <cell r="C1788" t="str">
            <v>REPAIR MTL &amp; SUPPLY</v>
          </cell>
          <cell r="D1788" t="str">
            <v>B000102459;INTERFASE INV JUL.29 AGO.22 2004</v>
          </cell>
          <cell r="E1788" t="str">
            <v>INV MAT GNRAL CONTR</v>
          </cell>
          <cell r="F1788" t="str">
            <v>Real Agosto</v>
          </cell>
          <cell r="G1788">
            <v>-290.39999999999998</v>
          </cell>
          <cell r="H1788" t="str">
            <v>B000101311</v>
          </cell>
          <cell r="J1788" t="str">
            <v>BI</v>
          </cell>
        </row>
        <row r="1789">
          <cell r="A1789" t="str">
            <v>LTT FIELD OPERATIONS</v>
          </cell>
          <cell r="B1789" t="str">
            <v>720040</v>
          </cell>
          <cell r="C1789" t="str">
            <v>REPAIR MTL &amp; SUPPLY</v>
          </cell>
          <cell r="D1789" t="str">
            <v>B000102459;INTERFASE INV JUL.29 AGO.22 2004</v>
          </cell>
          <cell r="E1789" t="str">
            <v>INV MAT GNRAL CONTR</v>
          </cell>
          <cell r="F1789" t="str">
            <v>Real Agosto</v>
          </cell>
          <cell r="G1789">
            <v>-3530.85</v>
          </cell>
          <cell r="H1789" t="str">
            <v>B000101311</v>
          </cell>
          <cell r="J1789" t="str">
            <v>BI</v>
          </cell>
        </row>
        <row r="1790">
          <cell r="A1790" t="str">
            <v>LTT FIELD OPERATIONS</v>
          </cell>
          <cell r="B1790" t="str">
            <v>720040</v>
          </cell>
          <cell r="C1790" t="str">
            <v>REPAIR MTL &amp; SUPPLY</v>
          </cell>
          <cell r="D1790" t="str">
            <v>B000102459;INTERFASE INV JUL.29 AGO.22 2004</v>
          </cell>
          <cell r="E1790" t="str">
            <v>INV  MAT/INV RECEP</v>
          </cell>
          <cell r="F1790" t="str">
            <v>Real Agosto</v>
          </cell>
          <cell r="G1790">
            <v>4288.7700000000004</v>
          </cell>
          <cell r="H1790" t="str">
            <v>B000101311</v>
          </cell>
          <cell r="J1790" t="str">
            <v>BI</v>
          </cell>
        </row>
        <row r="1791">
          <cell r="A1791" t="str">
            <v>LTT FIELD OPERATIONS</v>
          </cell>
          <cell r="B1791" t="str">
            <v>720040</v>
          </cell>
          <cell r="C1791" t="str">
            <v>REPAIR MTL &amp; SUPPLY</v>
          </cell>
          <cell r="D1791" t="str">
            <v>B000101691;INTERFASE INV AGO.23 AGO.27 2004</v>
          </cell>
          <cell r="E1791" t="str">
            <v>INV  MAT/INV RECEP</v>
          </cell>
          <cell r="F1791" t="str">
            <v>Real Agosto</v>
          </cell>
          <cell r="G1791">
            <v>65.180000000000007</v>
          </cell>
          <cell r="H1791" t="str">
            <v>B000101311</v>
          </cell>
          <cell r="J1791" t="str">
            <v>BI</v>
          </cell>
        </row>
        <row r="1792">
          <cell r="A1792" t="str">
            <v>LTT FIELD OPERATIONS</v>
          </cell>
          <cell r="B1792" t="str">
            <v>720040</v>
          </cell>
          <cell r="C1792" t="str">
            <v>REPAIR MTL &amp; SUPPLY</v>
          </cell>
          <cell r="D1792" t="str">
            <v>B000102459;INTERFASE INV JUL.29 AGO.22 2004</v>
          </cell>
          <cell r="E1792" t="str">
            <v>INV  MAT/INV RECEP</v>
          </cell>
          <cell r="F1792" t="str">
            <v>Real Agosto</v>
          </cell>
          <cell r="G1792">
            <v>39869.550000000003</v>
          </cell>
          <cell r="H1792" t="str">
            <v>B000101311</v>
          </cell>
          <cell r="J1792" t="str">
            <v>BI</v>
          </cell>
        </row>
        <row r="1793">
          <cell r="A1793" t="str">
            <v>LTT FIELD OPERATIONS</v>
          </cell>
          <cell r="B1793" t="str">
            <v>720040</v>
          </cell>
          <cell r="C1793" t="str">
            <v>REPAIR MTL &amp; SUPPLY</v>
          </cell>
          <cell r="D1793" t="str">
            <v>B000101691;INTERFASE INV AGO.23 AGO.27 2004</v>
          </cell>
          <cell r="E1793" t="str">
            <v>INV MAT GNRAL CONTR</v>
          </cell>
          <cell r="F1793" t="str">
            <v>Real Agosto</v>
          </cell>
          <cell r="G1793">
            <v>3195.35</v>
          </cell>
          <cell r="H1793" t="str">
            <v>B000101311</v>
          </cell>
          <cell r="J1793" t="str">
            <v>BI</v>
          </cell>
        </row>
        <row r="1794">
          <cell r="A1794" t="str">
            <v>LTT FIELD OPERATIONS</v>
          </cell>
          <cell r="B1794" t="str">
            <v>720040</v>
          </cell>
          <cell r="C1794" t="str">
            <v>REPAIR MTL &amp; SUPPLY</v>
          </cell>
          <cell r="D1794" t="str">
            <v>91704 474</v>
          </cell>
          <cell r="E1794" t="str">
            <v>SALDO MIGRADO A SAP</v>
          </cell>
          <cell r="F1794" t="str">
            <v>Acumulado a Junio</v>
          </cell>
          <cell r="G1794">
            <v>17142.18</v>
          </cell>
          <cell r="H1794" t="str">
            <v>B000101311</v>
          </cell>
          <cell r="J1794" t="str">
            <v>NB</v>
          </cell>
        </row>
        <row r="1795">
          <cell r="A1795" t="str">
            <v>LTT FIELD OPERATIONS</v>
          </cell>
          <cell r="B1795" t="str">
            <v>720040</v>
          </cell>
          <cell r="C1795" t="str">
            <v>REPAIR MTL &amp; SUPPLY</v>
          </cell>
          <cell r="D1795" t="str">
            <v>91708 474</v>
          </cell>
          <cell r="E1795" t="str">
            <v>SALDO MIGRADO A SAP</v>
          </cell>
          <cell r="F1795" t="str">
            <v>Acumulado a Junio</v>
          </cell>
          <cell r="G1795">
            <v>4490.6899999999996</v>
          </cell>
          <cell r="H1795" t="str">
            <v>B000101311</v>
          </cell>
          <cell r="J1795" t="str">
            <v>NB</v>
          </cell>
        </row>
        <row r="1796">
          <cell r="A1796" t="str">
            <v>LTT FIELD OPERATIONS</v>
          </cell>
          <cell r="B1796" t="str">
            <v>720040</v>
          </cell>
          <cell r="C1796" t="str">
            <v>REPAIR MTL &amp; SUPPLY</v>
          </cell>
          <cell r="D1796" t="str">
            <v>91707 474</v>
          </cell>
          <cell r="E1796" t="str">
            <v>SALDO MIGRADO A SAP</v>
          </cell>
          <cell r="F1796" t="str">
            <v>Acumulado a Junio</v>
          </cell>
          <cell r="G1796">
            <v>7021.38</v>
          </cell>
          <cell r="H1796" t="str">
            <v>B000101311</v>
          </cell>
          <cell r="J1796" t="str">
            <v>NB</v>
          </cell>
        </row>
        <row r="1797">
          <cell r="A1797" t="str">
            <v>LTT FIELD OPERATIONS</v>
          </cell>
          <cell r="B1797" t="str">
            <v>720040</v>
          </cell>
          <cell r="C1797" t="str">
            <v>REPAIR MTL &amp; SUPPLY</v>
          </cell>
          <cell r="D1797" t="str">
            <v>91705 474</v>
          </cell>
          <cell r="E1797" t="str">
            <v>SALDO MIGRADO A SAP</v>
          </cell>
          <cell r="F1797" t="str">
            <v>Acumulado a Junio</v>
          </cell>
          <cell r="G1797">
            <v>19954.259999999998</v>
          </cell>
          <cell r="H1797" t="str">
            <v>B000101311</v>
          </cell>
          <cell r="J1797" t="str">
            <v>NB</v>
          </cell>
        </row>
        <row r="1798">
          <cell r="A1798" t="str">
            <v>LTT FIELD OPERATIONS</v>
          </cell>
          <cell r="B1798" t="str">
            <v>720040</v>
          </cell>
          <cell r="C1798" t="str">
            <v>REPAIR MTL &amp; SUPPLY</v>
          </cell>
          <cell r="D1798" t="str">
            <v>91704 474</v>
          </cell>
          <cell r="E1798" t="str">
            <v>SALDO MIGRADO A SAP</v>
          </cell>
          <cell r="F1798" t="str">
            <v>Acumulado a Junio</v>
          </cell>
          <cell r="G1798">
            <v>15446.84</v>
          </cell>
          <cell r="H1798" t="str">
            <v>B000101311</v>
          </cell>
          <cell r="J1798" t="str">
            <v>NB</v>
          </cell>
        </row>
        <row r="1799">
          <cell r="A1799" t="str">
            <v>LTT FIELD OPERATIONS</v>
          </cell>
          <cell r="B1799" t="str">
            <v>720040</v>
          </cell>
          <cell r="C1799" t="str">
            <v>REPAIR MTL &amp; SUPPLY</v>
          </cell>
          <cell r="D1799" t="str">
            <v>91708 474</v>
          </cell>
          <cell r="E1799" t="str">
            <v>SALDO MIGRADO A SAP</v>
          </cell>
          <cell r="F1799" t="str">
            <v>Acumulado a Junio</v>
          </cell>
          <cell r="G1799">
            <v>6637.43</v>
          </cell>
          <cell r="H1799" t="str">
            <v>B000101311</v>
          </cell>
          <cell r="J1799" t="str">
            <v>NB</v>
          </cell>
        </row>
        <row r="1800">
          <cell r="A1800" t="str">
            <v>LTT FIELD OPERATIONS</v>
          </cell>
          <cell r="B1800" t="str">
            <v>720040</v>
          </cell>
          <cell r="C1800" t="str">
            <v>REPAIR MTL &amp; SUPPLY</v>
          </cell>
          <cell r="D1800" t="str">
            <v>91707 474</v>
          </cell>
          <cell r="E1800" t="str">
            <v>SALDO MIGRADO A SAP</v>
          </cell>
          <cell r="F1800" t="str">
            <v>Acumulado a Junio</v>
          </cell>
          <cell r="G1800">
            <v>254.16</v>
          </cell>
          <cell r="H1800" t="str">
            <v>B000101311</v>
          </cell>
          <cell r="J1800" t="str">
            <v>NB</v>
          </cell>
        </row>
        <row r="1801">
          <cell r="A1801" t="str">
            <v>LTT FIELD OPERATIONS</v>
          </cell>
          <cell r="B1801" t="str">
            <v>720040</v>
          </cell>
          <cell r="C1801" t="str">
            <v>REPAIR MTL &amp; SUPPLY</v>
          </cell>
          <cell r="D1801" t="str">
            <v>91705 474</v>
          </cell>
          <cell r="E1801" t="str">
            <v>SALDO MIGRADO A SAP</v>
          </cell>
          <cell r="F1801" t="str">
            <v>Acumulado a Junio</v>
          </cell>
          <cell r="G1801">
            <v>220992.48</v>
          </cell>
          <cell r="H1801" t="str">
            <v>B000101311</v>
          </cell>
          <cell r="J1801" t="str">
            <v>NB</v>
          </cell>
        </row>
        <row r="1802">
          <cell r="A1802" t="str">
            <v>LTT FIELD OPERATIONS</v>
          </cell>
          <cell r="B1802" t="str">
            <v>720043</v>
          </cell>
          <cell r="C1802" t="str">
            <v>REP.MAT&amp;SUPPLY-DIREC</v>
          </cell>
          <cell r="D1802" t="str">
            <v>MAR-ABRIL/04 HONORARIOS CO 20089</v>
          </cell>
          <cell r="E1802" t="str">
            <v>ARAUJO IBARRA &amp; ASOCIADOS S.A</v>
          </cell>
          <cell r="F1802" t="str">
            <v>Real Julio</v>
          </cell>
          <cell r="G1802">
            <v>1.3</v>
          </cell>
          <cell r="H1802" t="str">
            <v>B000101311</v>
          </cell>
          <cell r="J1802" t="str">
            <v>BI</v>
          </cell>
        </row>
        <row r="1803">
          <cell r="A1803" t="str">
            <v>LTT FIELD OPERATIONS</v>
          </cell>
          <cell r="B1803" t="str">
            <v>720043</v>
          </cell>
          <cell r="C1803" t="str">
            <v>REP.MAT&amp;SUPPLY-DIREC</v>
          </cell>
          <cell r="D1803" t="str">
            <v>MODULO  DE COMUN MODBUS PL</v>
          </cell>
          <cell r="E1803" t="str">
            <v>MELEXA LTDA</v>
          </cell>
          <cell r="F1803" t="str">
            <v>Real Julio</v>
          </cell>
          <cell r="G1803">
            <v>521.54</v>
          </cell>
          <cell r="H1803" t="str">
            <v>B000101311</v>
          </cell>
          <cell r="J1803" t="str">
            <v>BI</v>
          </cell>
        </row>
        <row r="1804">
          <cell r="A1804" t="str">
            <v>LTT FIELD OPERATIONS</v>
          </cell>
          <cell r="B1804" t="str">
            <v>720043</v>
          </cell>
          <cell r="C1804" t="str">
            <v>REP.MAT&amp;SUPPLY-DIREC</v>
          </cell>
          <cell r="D1804" t="str">
            <v>MAR/04 ADMON PROG PLAN VALLEJO</v>
          </cell>
          <cell r="E1804" t="str">
            <v>ARAUJO IBARRA &amp; ASOCIADOS S.A</v>
          </cell>
          <cell r="F1804" t="str">
            <v>Real Julio</v>
          </cell>
          <cell r="G1804">
            <v>11.1</v>
          </cell>
          <cell r="H1804" t="str">
            <v>B000101311</v>
          </cell>
          <cell r="J1804" t="str">
            <v>BI</v>
          </cell>
        </row>
        <row r="1805">
          <cell r="A1805" t="str">
            <v>LTT FIELD OPERATIONS</v>
          </cell>
          <cell r="B1805" t="str">
            <v>720043</v>
          </cell>
          <cell r="C1805" t="str">
            <v>REP.MAT&amp;SUPPLY-DIREC</v>
          </cell>
          <cell r="D1805" t="str">
            <v>SPRING GAS Y ELEMENT THERMAL</v>
          </cell>
          <cell r="E1805" t="str">
            <v>J J EQUIPOS INDUSTRIALES S.A.</v>
          </cell>
          <cell r="F1805" t="str">
            <v>Real Julio</v>
          </cell>
          <cell r="G1805">
            <v>287.41000000000003</v>
          </cell>
          <cell r="H1805" t="str">
            <v>B000101311</v>
          </cell>
          <cell r="J1805" t="str">
            <v>BI</v>
          </cell>
        </row>
        <row r="1806">
          <cell r="A1806" t="str">
            <v>LTT FIELD OPERATIONS</v>
          </cell>
          <cell r="B1806" t="str">
            <v>720043</v>
          </cell>
          <cell r="C1806" t="str">
            <v>REP.MAT&amp;SUPPLY-DIREC</v>
          </cell>
          <cell r="D1806" t="str">
            <v>FEB/04 TRANSP. DE PUERTOS Y AEROPUERTOS AL CASANAR</v>
          </cell>
          <cell r="E1806" t="str">
            <v>CONSORCIO MOS</v>
          </cell>
          <cell r="F1806" t="str">
            <v>Real Julio</v>
          </cell>
          <cell r="G1806">
            <v>220.87</v>
          </cell>
          <cell r="H1806" t="str">
            <v>B000101311</v>
          </cell>
          <cell r="J1806" t="str">
            <v>BI</v>
          </cell>
        </row>
        <row r="1807">
          <cell r="A1807" t="str">
            <v>LTT FIELD OPERATIONS</v>
          </cell>
          <cell r="B1807" t="str">
            <v>720043</v>
          </cell>
          <cell r="C1807" t="str">
            <v>REP.MAT&amp;SUPPLY-DIREC</v>
          </cell>
          <cell r="D1807" t="str">
            <v>ENE/04 TRANS PUERTO/AEROP CASANARE</v>
          </cell>
          <cell r="E1807" t="str">
            <v>CONSORCIO MOS</v>
          </cell>
          <cell r="F1807" t="str">
            <v>Real Julio</v>
          </cell>
          <cell r="G1807">
            <v>17.28</v>
          </cell>
          <cell r="H1807" t="str">
            <v>B000101311</v>
          </cell>
          <cell r="J1807" t="str">
            <v>BI</v>
          </cell>
        </row>
        <row r="1808">
          <cell r="A1808" t="str">
            <v>LTT FIELD OPERATIONS</v>
          </cell>
          <cell r="B1808" t="str">
            <v>720043</v>
          </cell>
          <cell r="C1808" t="str">
            <v>REP.MAT&amp;SUPPLY-DIREC</v>
          </cell>
          <cell r="D1808" t="str">
            <v>ABRIL/04 TRAN. TERRESTRE DE PUERTOS Y AERO A CASAN</v>
          </cell>
          <cell r="E1808" t="str">
            <v>CONSORCIO MOS</v>
          </cell>
          <cell r="F1808" t="str">
            <v>Real Julio</v>
          </cell>
          <cell r="G1808">
            <v>4.33</v>
          </cell>
          <cell r="H1808" t="str">
            <v>B000101311</v>
          </cell>
          <cell r="J1808" t="str">
            <v>BI</v>
          </cell>
        </row>
        <row r="1809">
          <cell r="A1809" t="str">
            <v>LTT FIELD OPERATIONS</v>
          </cell>
          <cell r="B1809" t="str">
            <v>720043</v>
          </cell>
          <cell r="C1809" t="str">
            <v>REP.MAT&amp;SUPPLY-DIREC</v>
          </cell>
          <cell r="D1809" t="str">
            <v>MAY/04 TRANS.TERRESTRE DE PUERTOS Y AERO. A CASANA</v>
          </cell>
          <cell r="E1809" t="str">
            <v>CONSORCIO MOS</v>
          </cell>
          <cell r="F1809" t="str">
            <v>Real Julio</v>
          </cell>
          <cell r="G1809">
            <v>93.38</v>
          </cell>
          <cell r="H1809" t="str">
            <v>B000101311</v>
          </cell>
          <cell r="J1809" t="str">
            <v>BI</v>
          </cell>
        </row>
        <row r="1810">
          <cell r="A1810" t="str">
            <v>LTT FIELD OPERATIONS</v>
          </cell>
          <cell r="B1810" t="str">
            <v>720043</v>
          </cell>
          <cell r="C1810" t="str">
            <v>REP.MAT&amp;SUPPLY-DIREC</v>
          </cell>
          <cell r="D1810" t="str">
            <v>MAR/04 TRANS. TERESTRE DE PUESTO Y AERO AL CASANAR</v>
          </cell>
          <cell r="E1810" t="str">
            <v>CONSORCIO MOS</v>
          </cell>
          <cell r="F1810" t="str">
            <v>Real Julio</v>
          </cell>
          <cell r="G1810">
            <v>217.65</v>
          </cell>
          <cell r="H1810" t="str">
            <v>B000101311</v>
          </cell>
          <cell r="J1810" t="str">
            <v>BI</v>
          </cell>
        </row>
        <row r="1811">
          <cell r="A1811" t="str">
            <v>LTT FIELD OPERATIONS</v>
          </cell>
          <cell r="B1811" t="str">
            <v>720043</v>
          </cell>
          <cell r="C1811" t="str">
            <v>REP.MAT&amp;SUPPLY-DIREC</v>
          </cell>
          <cell r="D1811" t="str">
            <v>MAR/04 MASTER DE SERVICIOS AL CONTRATO DE IMPORTAC</v>
          </cell>
          <cell r="E1811" t="str">
            <v>MERCO REPRESENTACIONES LTD S.I.A</v>
          </cell>
          <cell r="F1811" t="str">
            <v>Real Julio</v>
          </cell>
          <cell r="G1811">
            <v>99.72</v>
          </cell>
          <cell r="H1811" t="str">
            <v>B000101311</v>
          </cell>
          <cell r="J1811" t="str">
            <v>BI</v>
          </cell>
        </row>
        <row r="1812">
          <cell r="A1812" t="str">
            <v>LTT FIELD OPERATIONS</v>
          </cell>
          <cell r="B1812" t="str">
            <v>720043</v>
          </cell>
          <cell r="C1812" t="str">
            <v>REP.MAT&amp;SUPPLY-DIREC</v>
          </cell>
          <cell r="D1812" t="str">
            <v>CHECK VALVE PILOT FU</v>
          </cell>
          <cell r="E1812" t="str">
            <v>ENERGY DYNAMICS</v>
          </cell>
          <cell r="F1812" t="str">
            <v>Real Julio</v>
          </cell>
          <cell r="G1812">
            <v>6805.8</v>
          </cell>
          <cell r="H1812" t="str">
            <v>B000101311</v>
          </cell>
          <cell r="J1812" t="str">
            <v>BI</v>
          </cell>
        </row>
        <row r="1813">
          <cell r="A1813" t="str">
            <v>LTT FIELD OPERATIONS</v>
          </cell>
          <cell r="B1813" t="str">
            <v>720043</v>
          </cell>
          <cell r="C1813" t="str">
            <v>REP.MAT&amp;SUPPLY-DIREC</v>
          </cell>
          <cell r="D1813" t="str">
            <v>FILTER 20" L X 5 MICRON CATRIDGE</v>
          </cell>
          <cell r="E1813" t="str">
            <v>SUTERNATIONAL INC.</v>
          </cell>
          <cell r="F1813" t="str">
            <v>Real Julio</v>
          </cell>
          <cell r="G1813">
            <v>930</v>
          </cell>
          <cell r="H1813" t="str">
            <v>B000101311</v>
          </cell>
          <cell r="J1813" t="str">
            <v>BI</v>
          </cell>
        </row>
        <row r="1814">
          <cell r="A1814" t="str">
            <v>LTT FIELD OPERATIONS</v>
          </cell>
          <cell r="B1814" t="str">
            <v>720043</v>
          </cell>
          <cell r="C1814" t="str">
            <v>REP.MAT&amp;SUPPLY-DIREC</v>
          </cell>
          <cell r="D1814" t="str">
            <v>ALTRONIC III UNIT</v>
          </cell>
          <cell r="E1814" t="str">
            <v>ENERGY DYNAMICS</v>
          </cell>
          <cell r="F1814" t="str">
            <v>Real Julio</v>
          </cell>
          <cell r="G1814">
            <v>1314</v>
          </cell>
          <cell r="H1814" t="str">
            <v>B000101311</v>
          </cell>
          <cell r="J1814" t="str">
            <v>BI</v>
          </cell>
        </row>
        <row r="1815">
          <cell r="A1815" t="str">
            <v>LTT FIELD OPERATIONS</v>
          </cell>
          <cell r="B1815" t="str">
            <v>720043</v>
          </cell>
          <cell r="C1815" t="str">
            <v>REP.MAT&amp;SUPPLY-DIREC</v>
          </cell>
          <cell r="D1815" t="str">
            <v>WASTE GATE ASSY, BOLT, VALVE, MASTER LINK</v>
          </cell>
          <cell r="E1815" t="str">
            <v>ENERGY DYNAMICS</v>
          </cell>
          <cell r="F1815" t="str">
            <v>Real Julio</v>
          </cell>
          <cell r="G1815">
            <v>7410</v>
          </cell>
          <cell r="H1815" t="str">
            <v>B000101311</v>
          </cell>
          <cell r="J1815" t="str">
            <v>BI</v>
          </cell>
        </row>
        <row r="1816">
          <cell r="A1816" t="str">
            <v>LTT FIELD OPERATIONS</v>
          </cell>
          <cell r="B1816" t="str">
            <v>720043</v>
          </cell>
          <cell r="C1816" t="str">
            <v>REP.MAT&amp;SUPPLY-DIREC</v>
          </cell>
          <cell r="D1816" t="str">
            <v>RECL CTA 901135 DOC 19/271</v>
          </cell>
          <cell r="E1816" t="str">
            <v>LIFT COST NON WWORK</v>
          </cell>
          <cell r="F1816" t="str">
            <v>Real Julio</v>
          </cell>
          <cell r="G1816">
            <v>2149.1999999999998</v>
          </cell>
          <cell r="H1816" t="str">
            <v>B000101311</v>
          </cell>
          <cell r="J1816" t="str">
            <v>BI</v>
          </cell>
        </row>
        <row r="1817">
          <cell r="A1817" t="str">
            <v>LTT FIELD OPERATIONS</v>
          </cell>
          <cell r="B1817" t="str">
            <v>720043</v>
          </cell>
          <cell r="C1817" t="str">
            <v>REP.MAT&amp;SUPPLY-DIREC</v>
          </cell>
          <cell r="D1817" t="str">
            <v>MAR/04 TRANSPORTE INTERNACIONAL</v>
          </cell>
          <cell r="E1817" t="str">
            <v>ROHDE &amp; LIESENFELD</v>
          </cell>
          <cell r="F1817" t="str">
            <v>Real Julio</v>
          </cell>
          <cell r="G1817">
            <v>836.48</v>
          </cell>
          <cell r="H1817" t="str">
            <v>B000101311</v>
          </cell>
          <cell r="J1817" t="str">
            <v>BI</v>
          </cell>
        </row>
        <row r="1818">
          <cell r="A1818" t="str">
            <v>LTT FIELD OPERATIONS</v>
          </cell>
          <cell r="B1818" t="str">
            <v>720043</v>
          </cell>
          <cell r="C1818" t="str">
            <v>REP.MAT&amp;SUPPLY-DIREC</v>
          </cell>
          <cell r="D1818" t="str">
            <v>DERIV. T. CONTROLNET CONECT</v>
          </cell>
          <cell r="E1818" t="str">
            <v>MELEXA LTDA</v>
          </cell>
          <cell r="F1818" t="str">
            <v>Real Agosto</v>
          </cell>
          <cell r="G1818">
            <v>148.01</v>
          </cell>
          <cell r="H1818" t="str">
            <v>B000101311</v>
          </cell>
          <cell r="J1818" t="str">
            <v>BI</v>
          </cell>
        </row>
        <row r="1819">
          <cell r="A1819" t="str">
            <v>LTT FIELD OPERATIONS</v>
          </cell>
          <cell r="B1819" t="str">
            <v>720043</v>
          </cell>
          <cell r="C1819" t="str">
            <v>REP.MAT&amp;SUPPLY-DIREC</v>
          </cell>
          <cell r="D1819" t="str">
            <v>ENERO/04 GASTOS FIJOS</v>
          </cell>
          <cell r="E1819" t="str">
            <v>MERCO REPRESENTACIONES LTD S.I.A</v>
          </cell>
          <cell r="F1819" t="str">
            <v>Real Agosto</v>
          </cell>
          <cell r="G1819">
            <v>52.85</v>
          </cell>
          <cell r="H1819" t="str">
            <v>B000101311</v>
          </cell>
          <cell r="J1819" t="str">
            <v>BI</v>
          </cell>
        </row>
        <row r="1820">
          <cell r="A1820" t="str">
            <v>LTT FIELD OPERATIONS</v>
          </cell>
          <cell r="B1820" t="str">
            <v>720043</v>
          </cell>
          <cell r="C1820" t="str">
            <v>REP.MAT&amp;SUPPLY-DIREC</v>
          </cell>
          <cell r="D1820" t="str">
            <v>DIC/03 SERVICIOS VARIOS DE IMPORTACIONES</v>
          </cell>
          <cell r="E1820" t="str">
            <v>MERCO REPRESENTACIONES LTD S.I.A</v>
          </cell>
          <cell r="F1820" t="str">
            <v>Real Agosto</v>
          </cell>
          <cell r="G1820">
            <v>44.77</v>
          </cell>
          <cell r="H1820" t="str">
            <v>B000101311</v>
          </cell>
          <cell r="J1820" t="str">
            <v>BI</v>
          </cell>
        </row>
        <row r="1821">
          <cell r="A1821" t="str">
            <v>LTT FIELD OPERATIONS</v>
          </cell>
          <cell r="B1821" t="str">
            <v>720043</v>
          </cell>
          <cell r="C1821" t="str">
            <v>REP.MAT&amp;SUPPLY-DIREC</v>
          </cell>
          <cell r="D1821" t="str">
            <v>FILTRO DE ACEITE Y ALTERNADOR, PERA TEMP.</v>
          </cell>
          <cell r="E1821" t="str">
            <v>CUMMINS API S.A</v>
          </cell>
          <cell r="F1821" t="str">
            <v>Real Agosto</v>
          </cell>
          <cell r="G1821">
            <v>17.25</v>
          </cell>
          <cell r="H1821" t="str">
            <v>B000101311</v>
          </cell>
          <cell r="J1821" t="str">
            <v>BI</v>
          </cell>
        </row>
        <row r="1822">
          <cell r="A1822" t="str">
            <v>LTT FIELD OPERATIONS</v>
          </cell>
          <cell r="B1822" t="str">
            <v>720043</v>
          </cell>
          <cell r="C1822" t="str">
            <v>REP.MAT&amp;SUPPLY-DIREC</v>
          </cell>
          <cell r="D1822" t="str">
            <v>JUL/04 REEM  PAGO IMPORTACIONES TERCEROS</v>
          </cell>
          <cell r="E1822" t="str">
            <v>MERCO REPRESENTACIONES LTD S.I.A</v>
          </cell>
          <cell r="F1822" t="str">
            <v>Real Agosto</v>
          </cell>
          <cell r="G1822">
            <v>1148.22</v>
          </cell>
          <cell r="H1822" t="str">
            <v>B000101311</v>
          </cell>
          <cell r="J1822" t="str">
            <v>BI</v>
          </cell>
        </row>
        <row r="1823">
          <cell r="A1823" t="str">
            <v>LTT FIELD OPERATIONS</v>
          </cell>
          <cell r="B1823" t="str">
            <v>720043</v>
          </cell>
          <cell r="C1823" t="str">
            <v>REP.MAT&amp;SUPPLY-DIREC</v>
          </cell>
          <cell r="D1823">
            <v>0</v>
          </cell>
          <cell r="E1823" t="str">
            <v>ROHDE &amp; LIESENFELD</v>
          </cell>
          <cell r="F1823" t="str">
            <v>Real Agosto</v>
          </cell>
          <cell r="G1823">
            <v>271.39</v>
          </cell>
          <cell r="H1823" t="str">
            <v>B000101311</v>
          </cell>
          <cell r="J1823" t="str">
            <v>BI</v>
          </cell>
        </row>
        <row r="1824">
          <cell r="A1824" t="str">
            <v>LTT FIELD OPERATIONS</v>
          </cell>
          <cell r="B1824" t="str">
            <v>720043</v>
          </cell>
          <cell r="C1824" t="str">
            <v>REP.MAT&amp;SUPPLY-DIREC</v>
          </cell>
          <cell r="D1824">
            <v>0</v>
          </cell>
          <cell r="E1824" t="str">
            <v>ROHDE &amp; LIESENFELD</v>
          </cell>
          <cell r="F1824" t="str">
            <v>Real Agosto</v>
          </cell>
          <cell r="G1824">
            <v>451.5</v>
          </cell>
          <cell r="H1824" t="str">
            <v>B000101311</v>
          </cell>
          <cell r="J1824" t="str">
            <v>BI</v>
          </cell>
        </row>
        <row r="1825">
          <cell r="A1825" t="str">
            <v>LTT FIELD OPERATIONS</v>
          </cell>
          <cell r="B1825" t="str">
            <v>720043</v>
          </cell>
          <cell r="C1825" t="str">
            <v>REP.MAT&amp;SUPPLY-DIREC</v>
          </cell>
          <cell r="D1825" t="str">
            <v>KIT SPARE PARTS FOR WILDEN PUMP</v>
          </cell>
          <cell r="E1825" t="str">
            <v>DADE HAMILTON INC.</v>
          </cell>
          <cell r="F1825" t="str">
            <v>Real Agosto</v>
          </cell>
          <cell r="G1825">
            <v>292</v>
          </cell>
          <cell r="H1825" t="str">
            <v>B000101311</v>
          </cell>
          <cell r="J1825" t="str">
            <v>BI</v>
          </cell>
        </row>
        <row r="1826">
          <cell r="A1826" t="str">
            <v>LTT FIELD OPERATIONS</v>
          </cell>
          <cell r="B1826" t="str">
            <v>720043</v>
          </cell>
          <cell r="C1826" t="str">
            <v>REP.MAT&amp;SUPPLY-DIREC</v>
          </cell>
          <cell r="D1826">
            <v>0</v>
          </cell>
          <cell r="E1826" t="str">
            <v>ROHDE &amp; LIESENFELD</v>
          </cell>
          <cell r="F1826" t="str">
            <v>Real Agosto</v>
          </cell>
          <cell r="G1826">
            <v>261.26</v>
          </cell>
          <cell r="H1826" t="str">
            <v>B000101311</v>
          </cell>
          <cell r="J1826" t="str">
            <v>BI</v>
          </cell>
        </row>
        <row r="1827">
          <cell r="A1827" t="str">
            <v>LTT FIELD OPERATIONS</v>
          </cell>
          <cell r="B1827" t="str">
            <v>720043</v>
          </cell>
          <cell r="C1827" t="str">
            <v>REP.MAT&amp;SUPPLY-DIREC</v>
          </cell>
          <cell r="D1827" t="str">
            <v>91704 475</v>
          </cell>
          <cell r="E1827" t="str">
            <v>SALDO MIGRADO A SAP</v>
          </cell>
          <cell r="F1827" t="str">
            <v>Acumulado a Junio</v>
          </cell>
          <cell r="G1827">
            <v>550.04999999999995</v>
          </cell>
          <cell r="H1827" t="str">
            <v>B000101311</v>
          </cell>
          <cell r="J1827" t="str">
            <v>NB</v>
          </cell>
        </row>
        <row r="1828">
          <cell r="A1828" t="str">
            <v>LTT FIELD OPERATIONS</v>
          </cell>
          <cell r="B1828" t="str">
            <v>720043</v>
          </cell>
          <cell r="C1828" t="str">
            <v>REP.MAT&amp;SUPPLY-DIREC</v>
          </cell>
          <cell r="D1828" t="str">
            <v>91705 475</v>
          </cell>
          <cell r="E1828" t="str">
            <v>SALDO MIGRADO A SAP</v>
          </cell>
          <cell r="F1828" t="str">
            <v>Acumulado a Junio</v>
          </cell>
          <cell r="G1828">
            <v>22924.19</v>
          </cell>
          <cell r="H1828" t="str">
            <v>B000101311</v>
          </cell>
          <cell r="J1828" t="str">
            <v>NB</v>
          </cell>
        </row>
        <row r="1829">
          <cell r="A1829" t="str">
            <v>LTT FIELD OPERATIONS</v>
          </cell>
          <cell r="B1829" t="str">
            <v>720043</v>
          </cell>
          <cell r="C1829" t="str">
            <v>REP.MAT&amp;SUPPLY-DIREC</v>
          </cell>
          <cell r="D1829" t="str">
            <v>91708 475</v>
          </cell>
          <cell r="E1829" t="str">
            <v>SALDO MIGRADO A SAP</v>
          </cell>
          <cell r="F1829" t="str">
            <v>Acumulado a Junio</v>
          </cell>
          <cell r="G1829">
            <v>5110.4799999999996</v>
          </cell>
          <cell r="H1829" t="str">
            <v>B000101311</v>
          </cell>
          <cell r="J1829" t="str">
            <v>NB</v>
          </cell>
        </row>
        <row r="1830">
          <cell r="A1830" t="str">
            <v>LTT FIELD OPERATIONS</v>
          </cell>
          <cell r="B1830" t="str">
            <v>720043</v>
          </cell>
          <cell r="C1830" t="str">
            <v>REP.MAT&amp;SUPPLY-DIREC</v>
          </cell>
          <cell r="D1830" t="str">
            <v>91707 475</v>
          </cell>
          <cell r="E1830" t="str">
            <v>SALDO MIGRADO A SAP</v>
          </cell>
          <cell r="F1830" t="str">
            <v>Acumulado a Junio</v>
          </cell>
          <cell r="G1830">
            <v>46.86</v>
          </cell>
          <cell r="H1830" t="str">
            <v>B000101311</v>
          </cell>
          <cell r="J1830" t="str">
            <v>NB</v>
          </cell>
        </row>
        <row r="1831">
          <cell r="A1831" t="str">
            <v>LTT FIELD OPERATIONS</v>
          </cell>
          <cell r="B1831" t="str">
            <v>720043</v>
          </cell>
          <cell r="C1831" t="str">
            <v>REP.MAT&amp;SUPPLY-DIREC</v>
          </cell>
          <cell r="D1831" t="str">
            <v>91704 475</v>
          </cell>
          <cell r="E1831" t="str">
            <v>SALDO MIGRADO A SAP</v>
          </cell>
          <cell r="F1831" t="str">
            <v>Acumulado a Junio</v>
          </cell>
          <cell r="G1831">
            <v>450.44</v>
          </cell>
          <cell r="H1831" t="str">
            <v>B000101311</v>
          </cell>
          <cell r="J1831" t="str">
            <v>NB</v>
          </cell>
        </row>
        <row r="1832">
          <cell r="A1832" t="str">
            <v>LTT FIELD OPERATIONS</v>
          </cell>
          <cell r="B1832" t="str">
            <v>720043</v>
          </cell>
          <cell r="C1832" t="str">
            <v>REP.MAT&amp;SUPPLY-DIREC</v>
          </cell>
          <cell r="D1832" t="str">
            <v>91708 475</v>
          </cell>
          <cell r="E1832" t="str">
            <v>SALDO MIGRADO A SAP</v>
          </cell>
          <cell r="F1832" t="str">
            <v>Acumulado a Junio</v>
          </cell>
          <cell r="G1832">
            <v>3783</v>
          </cell>
          <cell r="H1832" t="str">
            <v>B000101311</v>
          </cell>
          <cell r="J1832" t="str">
            <v>NB</v>
          </cell>
        </row>
        <row r="1833">
          <cell r="A1833" t="str">
            <v>LTT FIELD OPERATIONS</v>
          </cell>
          <cell r="B1833" t="str">
            <v>720043</v>
          </cell>
          <cell r="C1833" t="str">
            <v>REP.MAT&amp;SUPPLY-DIREC</v>
          </cell>
          <cell r="D1833" t="str">
            <v>91705 475</v>
          </cell>
          <cell r="E1833" t="str">
            <v>SALDO MIGRADO A SAP</v>
          </cell>
          <cell r="F1833" t="str">
            <v>Acumulado a Junio</v>
          </cell>
          <cell r="G1833">
            <v>132048.01999999999</v>
          </cell>
          <cell r="H1833" t="str">
            <v>B000101311</v>
          </cell>
          <cell r="J1833" t="str">
            <v>NB</v>
          </cell>
        </row>
        <row r="1834">
          <cell r="A1834" t="str">
            <v>LTT FIELD OPERATIONS</v>
          </cell>
          <cell r="B1834" t="str">
            <v>722000</v>
          </cell>
          <cell r="C1834" t="str">
            <v>CHEMICALS-CONSUMED</v>
          </cell>
          <cell r="D1834" t="str">
            <v>JUN/04/SERVICIOS LABORATORIO</v>
          </cell>
          <cell r="E1834" t="str">
            <v>NALCO DE COLOMBIA LTDA.</v>
          </cell>
          <cell r="F1834" t="str">
            <v>Real Julio</v>
          </cell>
          <cell r="G1834">
            <v>1021.17</v>
          </cell>
          <cell r="H1834" t="str">
            <v>B000101311</v>
          </cell>
          <cell r="J1834" t="str">
            <v>BI</v>
          </cell>
        </row>
        <row r="1835">
          <cell r="A1835" t="str">
            <v>LTT FIELD OPERATIONS</v>
          </cell>
          <cell r="B1835" t="str">
            <v>722000</v>
          </cell>
          <cell r="C1835" t="str">
            <v>CHEMICALS-CONSUMED</v>
          </cell>
          <cell r="D1835">
            <v>0</v>
          </cell>
          <cell r="E1835" t="str">
            <v>NALCO DE COLOMBIA LTDA.</v>
          </cell>
          <cell r="F1835" t="str">
            <v>Real Agosto</v>
          </cell>
          <cell r="G1835">
            <v>1055.49</v>
          </cell>
          <cell r="H1835" t="str">
            <v>B000101311</v>
          </cell>
          <cell r="J1835" t="str">
            <v>BI</v>
          </cell>
        </row>
        <row r="1836">
          <cell r="A1836" t="str">
            <v>LTT FIELD OPERATIONS</v>
          </cell>
          <cell r="B1836" t="str">
            <v>722000</v>
          </cell>
          <cell r="C1836" t="str">
            <v>CHEMICALS-CONSUMED</v>
          </cell>
          <cell r="D1836" t="str">
            <v>B000102459;INTERFASE INV JUL.29 AGO.22 2004</v>
          </cell>
          <cell r="E1836" t="str">
            <v>INV  MAT/INV RECEP</v>
          </cell>
          <cell r="F1836" t="str">
            <v>Real Agosto</v>
          </cell>
          <cell r="G1836">
            <v>4483.4399999999996</v>
          </cell>
          <cell r="H1836" t="str">
            <v>B000101311</v>
          </cell>
          <cell r="J1836" t="str">
            <v>BI</v>
          </cell>
        </row>
        <row r="1837">
          <cell r="A1837" t="str">
            <v>LTT FIELD OPERATIONS</v>
          </cell>
          <cell r="B1837" t="str">
            <v>722000</v>
          </cell>
          <cell r="C1837" t="str">
            <v>CHEMICALS-CONSUMED</v>
          </cell>
          <cell r="D1837" t="str">
            <v>91705 468</v>
          </cell>
          <cell r="E1837" t="str">
            <v>SALDO MIGRADO A SAP</v>
          </cell>
          <cell r="F1837" t="str">
            <v>Acumulado a Junio</v>
          </cell>
          <cell r="G1837">
            <v>13480.91</v>
          </cell>
          <cell r="H1837" t="str">
            <v>B000101311</v>
          </cell>
          <cell r="J1837" t="str">
            <v>NB</v>
          </cell>
        </row>
        <row r="1838">
          <cell r="A1838" t="str">
            <v>LTT FIELD OPERATIONS</v>
          </cell>
          <cell r="B1838" t="str">
            <v>722000</v>
          </cell>
          <cell r="C1838" t="str">
            <v>CHEMICALS-CONSUMED</v>
          </cell>
          <cell r="D1838" t="str">
            <v>91507 468</v>
          </cell>
          <cell r="E1838" t="str">
            <v>SALDO MIGRADO A SAP</v>
          </cell>
          <cell r="F1838" t="str">
            <v>Acumulado a Junio</v>
          </cell>
          <cell r="G1838">
            <v>838.53</v>
          </cell>
          <cell r="H1838" t="str">
            <v>B000101311</v>
          </cell>
          <cell r="J1838" t="str">
            <v>NB</v>
          </cell>
        </row>
        <row r="1839">
          <cell r="A1839" t="str">
            <v>LTT FIELD OPERATIONS</v>
          </cell>
          <cell r="B1839" t="str">
            <v>722000</v>
          </cell>
          <cell r="C1839" t="str">
            <v>CHEMICALS-CONSUMED</v>
          </cell>
          <cell r="D1839" t="str">
            <v>91504 468</v>
          </cell>
          <cell r="E1839" t="str">
            <v>SALDO MIGRADO A SAP</v>
          </cell>
          <cell r="F1839" t="str">
            <v>Acumulado a Junio</v>
          </cell>
          <cell r="G1839">
            <v>17155.43</v>
          </cell>
          <cell r="H1839" t="str">
            <v>B000101311</v>
          </cell>
          <cell r="J1839" t="str">
            <v>NB</v>
          </cell>
        </row>
        <row r="1840">
          <cell r="A1840" t="str">
            <v>LTT FIELD OPERATIONS</v>
          </cell>
          <cell r="B1840" t="str">
            <v>722000</v>
          </cell>
          <cell r="C1840" t="str">
            <v>CHEMICALS-CONSUMED</v>
          </cell>
          <cell r="D1840" t="str">
            <v>91705 468</v>
          </cell>
          <cell r="E1840" t="str">
            <v>SALDO MIGRADO A SAP</v>
          </cell>
          <cell r="F1840" t="str">
            <v>Acumulado a Junio</v>
          </cell>
          <cell r="G1840">
            <v>5.88</v>
          </cell>
          <cell r="H1840" t="str">
            <v>B000101311</v>
          </cell>
          <cell r="J1840" t="str">
            <v>NB</v>
          </cell>
        </row>
        <row r="1841">
          <cell r="A1841" t="str">
            <v>LTT FIELD OPERATIONS</v>
          </cell>
          <cell r="B1841" t="str">
            <v>741040</v>
          </cell>
          <cell r="C1841" t="str">
            <v>OTHER RENTALS</v>
          </cell>
          <cell r="D1841" t="str">
            <v>TRANS.FLUIDO.HERRAMIENTAS.ABR.26, MAY01-31/04</v>
          </cell>
          <cell r="E1841" t="str">
            <v>CONSORCIO MOS</v>
          </cell>
          <cell r="F1841" t="str">
            <v>Real Julio</v>
          </cell>
          <cell r="G1841">
            <v>1683.24</v>
          </cell>
          <cell r="H1841" t="str">
            <v>B000101311</v>
          </cell>
          <cell r="J1841" t="str">
            <v>BI</v>
          </cell>
        </row>
        <row r="1842">
          <cell r="A1842" t="str">
            <v>LTT FIELD OPERATIONS</v>
          </cell>
          <cell r="B1842" t="str">
            <v>741040</v>
          </cell>
          <cell r="C1842" t="str">
            <v>OTHER RENTALS</v>
          </cell>
          <cell r="D1842" t="str">
            <v>JUN04.ALQUILER MAQUINARIA EQUIPO PESADO</v>
          </cell>
          <cell r="E1842" t="str">
            <v>CONSORCIO MOS</v>
          </cell>
          <cell r="F1842" t="str">
            <v>Real Julio</v>
          </cell>
          <cell r="G1842">
            <v>624.53</v>
          </cell>
          <cell r="H1842" t="str">
            <v>B000101311</v>
          </cell>
          <cell r="J1842" t="str">
            <v>BI</v>
          </cell>
        </row>
        <row r="1843">
          <cell r="A1843" t="str">
            <v>LTT FIELD OPERATIONS</v>
          </cell>
          <cell r="B1843" t="str">
            <v>741040</v>
          </cell>
          <cell r="C1843" t="str">
            <v>OTHER RENTALS</v>
          </cell>
          <cell r="D1843" t="str">
            <v>JUN04.ALQUILER MAQUINARIA EQUIPO PESADO</v>
          </cell>
          <cell r="E1843" t="str">
            <v>CONSORCIO MOS</v>
          </cell>
          <cell r="F1843" t="str">
            <v>Real Julio</v>
          </cell>
          <cell r="G1843">
            <v>99.69</v>
          </cell>
          <cell r="H1843" t="str">
            <v>B000101311</v>
          </cell>
          <cell r="J1843" t="str">
            <v>BI</v>
          </cell>
        </row>
        <row r="1844">
          <cell r="A1844" t="str">
            <v>LTT FIELD OPERATIONS</v>
          </cell>
          <cell r="B1844" t="str">
            <v>741040</v>
          </cell>
          <cell r="C1844" t="str">
            <v>OTHER RENTALS</v>
          </cell>
          <cell r="D1844" t="str">
            <v>JUN04.TRANSPORTE FLUIDOS Y HERRAMIENTAS</v>
          </cell>
          <cell r="E1844" t="str">
            <v>CONSORCIO MOS</v>
          </cell>
          <cell r="F1844" t="str">
            <v>Real Julio</v>
          </cell>
          <cell r="G1844">
            <v>2222.92</v>
          </cell>
          <cell r="H1844" t="str">
            <v>B000101311</v>
          </cell>
          <cell r="J1844" t="str">
            <v>BI</v>
          </cell>
        </row>
        <row r="1845">
          <cell r="A1845" t="str">
            <v>LTT FIELD OPERATIONS</v>
          </cell>
          <cell r="B1845" t="str">
            <v>741040</v>
          </cell>
          <cell r="C1845" t="str">
            <v>OTHER RENTALS</v>
          </cell>
          <cell r="D1845" t="str">
            <v>JUN04.ALQUILER MAQUINARIA EQUIPO PESADO</v>
          </cell>
          <cell r="E1845" t="str">
            <v>CONSORCIO MOS</v>
          </cell>
          <cell r="F1845" t="str">
            <v>Real Agosto</v>
          </cell>
          <cell r="G1845">
            <v>-624.53</v>
          </cell>
          <cell r="H1845" t="str">
            <v>B000101311</v>
          </cell>
          <cell r="J1845" t="str">
            <v>BI</v>
          </cell>
        </row>
        <row r="1846">
          <cell r="A1846" t="str">
            <v>LTT FIELD OPERATIONS</v>
          </cell>
          <cell r="B1846" t="str">
            <v>741040</v>
          </cell>
          <cell r="C1846" t="str">
            <v>OTHER RENTALS</v>
          </cell>
          <cell r="D1846" t="str">
            <v>JUN04.ALQUILER MAQUINARIA EQUIPO PESADO</v>
          </cell>
          <cell r="E1846" t="str">
            <v>CONSORCIO MOS</v>
          </cell>
          <cell r="F1846" t="str">
            <v>Real Agosto</v>
          </cell>
          <cell r="G1846">
            <v>-99.69</v>
          </cell>
          <cell r="H1846" t="str">
            <v>B000101311</v>
          </cell>
          <cell r="J1846" t="str">
            <v>BI</v>
          </cell>
        </row>
        <row r="1847">
          <cell r="A1847" t="str">
            <v>LTT FIELD OPERATIONS</v>
          </cell>
          <cell r="B1847" t="str">
            <v>741040</v>
          </cell>
          <cell r="C1847" t="str">
            <v>OTHER RENTALS</v>
          </cell>
          <cell r="D1847" t="str">
            <v>JUN04.TRANSPORTE FLUIDOS Y HERRAMIENTAS</v>
          </cell>
          <cell r="E1847" t="str">
            <v>CONSORCIO MOS</v>
          </cell>
          <cell r="F1847" t="str">
            <v>Real Agosto</v>
          </cell>
          <cell r="G1847">
            <v>-2222.92</v>
          </cell>
          <cell r="H1847" t="str">
            <v>B000101311</v>
          </cell>
          <cell r="J1847" t="str">
            <v>BI</v>
          </cell>
        </row>
        <row r="1848">
          <cell r="A1848" t="str">
            <v>LTT FIELD OPERATIONS</v>
          </cell>
          <cell r="B1848" t="str">
            <v>741040</v>
          </cell>
          <cell r="C1848" t="str">
            <v>OTHER RENTALS</v>
          </cell>
          <cell r="D1848" t="str">
            <v>JUN04.TRANSPORTE FLUIDOS Y HERRAMIENTAS</v>
          </cell>
          <cell r="E1848" t="str">
            <v>CONSORCIO MOS</v>
          </cell>
          <cell r="F1848" t="str">
            <v>Real Agosto</v>
          </cell>
          <cell r="G1848">
            <v>2222.92</v>
          </cell>
          <cell r="H1848" t="str">
            <v>B000101311</v>
          </cell>
          <cell r="J1848" t="str">
            <v>BI</v>
          </cell>
        </row>
        <row r="1849">
          <cell r="A1849" t="str">
            <v>LTT FIELD OPERATIONS</v>
          </cell>
          <cell r="B1849" t="str">
            <v>741040</v>
          </cell>
          <cell r="C1849" t="str">
            <v>OTHER RENTALS</v>
          </cell>
          <cell r="D1849" t="str">
            <v>JUN04.ALQUILER MAQUINARIA EQUIPO PESADO</v>
          </cell>
          <cell r="E1849" t="str">
            <v>CONSORCIO MOS</v>
          </cell>
          <cell r="F1849" t="str">
            <v>Real Agosto</v>
          </cell>
          <cell r="G1849">
            <v>624.53</v>
          </cell>
          <cell r="H1849" t="str">
            <v>B000101311</v>
          </cell>
          <cell r="J1849" t="str">
            <v>BI</v>
          </cell>
        </row>
        <row r="1850">
          <cell r="A1850" t="str">
            <v>LTT FIELD OPERATIONS</v>
          </cell>
          <cell r="B1850" t="str">
            <v>741040</v>
          </cell>
          <cell r="C1850" t="str">
            <v>OTHER RENTALS</v>
          </cell>
          <cell r="D1850" t="str">
            <v>JUN04.ALQUILER MAQUINARIA EQUIPO PESADO</v>
          </cell>
          <cell r="E1850" t="str">
            <v>CONSORCIO MOS</v>
          </cell>
          <cell r="F1850" t="str">
            <v>Real Agosto</v>
          </cell>
          <cell r="G1850">
            <v>99.69</v>
          </cell>
          <cell r="H1850" t="str">
            <v>B000101311</v>
          </cell>
          <cell r="J1850" t="str">
            <v>BI</v>
          </cell>
        </row>
        <row r="1851">
          <cell r="A1851" t="str">
            <v>LTT FIELD OPERATIONS</v>
          </cell>
          <cell r="B1851" t="str">
            <v>741040</v>
          </cell>
          <cell r="C1851" t="str">
            <v>OTHER RENTALS</v>
          </cell>
          <cell r="D1851" t="str">
            <v>91918 311</v>
          </cell>
          <cell r="E1851" t="str">
            <v>SALDO MIGRADO A SAP</v>
          </cell>
          <cell r="F1851" t="str">
            <v>Acumulado a Junio</v>
          </cell>
          <cell r="G1851">
            <v>9049.32</v>
          </cell>
          <cell r="H1851" t="str">
            <v>B000101311</v>
          </cell>
          <cell r="J1851" t="str">
            <v>NB</v>
          </cell>
        </row>
        <row r="1852">
          <cell r="A1852" t="str">
            <v>LTT FIELD OPERATIONS</v>
          </cell>
          <cell r="B1852" t="str">
            <v>745005</v>
          </cell>
          <cell r="C1852" t="str">
            <v>BANK CHRGS/EXCHANGES</v>
          </cell>
          <cell r="D1852" t="str">
            <v>91995 479</v>
          </cell>
          <cell r="E1852" t="str">
            <v>SALDO MIGRADO A SAP</v>
          </cell>
          <cell r="F1852" t="str">
            <v>Acumulado a Junio</v>
          </cell>
          <cell r="G1852">
            <v>1855.47</v>
          </cell>
          <cell r="H1852" t="str">
            <v>B000101311</v>
          </cell>
          <cell r="J1852" t="str">
            <v>NB</v>
          </cell>
        </row>
        <row r="1853">
          <cell r="A1853" t="str">
            <v>LTT FIELD OPERATIONS</v>
          </cell>
          <cell r="B1853" t="str">
            <v>745080</v>
          </cell>
          <cell r="C1853" t="str">
            <v>ACCRUAL EXPENSE</v>
          </cell>
          <cell r="D1853" t="str">
            <v>ACCRUALS DEL MES DE JULIO</v>
          </cell>
          <cell r="E1853" t="str">
            <v>ACCR EXP ACC CONV</v>
          </cell>
          <cell r="F1853" t="str">
            <v>Real Agosto</v>
          </cell>
          <cell r="G1853">
            <v>-167000</v>
          </cell>
          <cell r="H1853" t="str">
            <v>B000101311</v>
          </cell>
          <cell r="J1853" t="str">
            <v>BI</v>
          </cell>
        </row>
        <row r="1854">
          <cell r="A1854" t="str">
            <v>LTT FIELD OPERATIONS</v>
          </cell>
          <cell r="B1854" t="str">
            <v>745080</v>
          </cell>
          <cell r="C1854" t="str">
            <v>ACCRUAL EXPENSE</v>
          </cell>
          <cell r="D1854" t="str">
            <v>ACCRUALS DEL MES DE JULIO</v>
          </cell>
          <cell r="E1854" t="str">
            <v>ACCR EXP ACC CONV</v>
          </cell>
          <cell r="F1854" t="str">
            <v>Real Agosto</v>
          </cell>
          <cell r="G1854">
            <v>167000</v>
          </cell>
          <cell r="H1854" t="str">
            <v>B000101311</v>
          </cell>
          <cell r="J1854" t="str">
            <v>BI</v>
          </cell>
        </row>
        <row r="1855">
          <cell r="A1855" t="str">
            <v>LTT FIELD OPERATIONS</v>
          </cell>
          <cell r="B1855" t="str">
            <v>745080</v>
          </cell>
          <cell r="C1855" t="str">
            <v>ACCRUAL EXPENSE</v>
          </cell>
          <cell r="D1855" t="str">
            <v>92196 945</v>
          </cell>
          <cell r="E1855" t="str">
            <v>SALDO MIGRADO A SAP</v>
          </cell>
          <cell r="F1855" t="str">
            <v>Acumulado a Junio</v>
          </cell>
          <cell r="G1855">
            <v>8000.72</v>
          </cell>
          <cell r="H1855" t="str">
            <v>B000101311</v>
          </cell>
          <cell r="J1855" t="str">
            <v>NB</v>
          </cell>
        </row>
        <row r="1856">
          <cell r="A1856" t="str">
            <v>LTT FIELD OPERATIONS</v>
          </cell>
          <cell r="B1856" t="str">
            <v>745080</v>
          </cell>
          <cell r="C1856" t="str">
            <v>ACCRUAL EXPENSE</v>
          </cell>
          <cell r="D1856" t="str">
            <v>91596 945</v>
          </cell>
          <cell r="E1856" t="str">
            <v>SALDO MIGRADO A SAP</v>
          </cell>
          <cell r="F1856" t="str">
            <v>Acumulado a Junio</v>
          </cell>
          <cell r="G1856">
            <v>44887.78</v>
          </cell>
          <cell r="H1856" t="str">
            <v>B000101311</v>
          </cell>
          <cell r="J1856" t="str">
            <v>NB</v>
          </cell>
        </row>
        <row r="1857">
          <cell r="A1857" t="str">
            <v>LTT FIELD OPERATIONS</v>
          </cell>
          <cell r="B1857" t="str">
            <v>745080</v>
          </cell>
          <cell r="C1857" t="str">
            <v>ACCRUAL EXPENSE</v>
          </cell>
          <cell r="D1857" t="str">
            <v>91896 945</v>
          </cell>
          <cell r="E1857" t="str">
            <v>SALDO MIGRADO A SAP</v>
          </cell>
          <cell r="F1857" t="str">
            <v>Acumulado a Junio</v>
          </cell>
          <cell r="G1857">
            <v>2688.04</v>
          </cell>
          <cell r="H1857" t="str">
            <v>B000101311</v>
          </cell>
          <cell r="J1857" t="str">
            <v>NB</v>
          </cell>
        </row>
        <row r="1858">
          <cell r="A1858" t="str">
            <v>LTT FIELD OPERATIONS</v>
          </cell>
          <cell r="B1858" t="str">
            <v>745080</v>
          </cell>
          <cell r="C1858" t="str">
            <v>ACCRUAL EXPENSE</v>
          </cell>
          <cell r="D1858" t="str">
            <v>91996 945</v>
          </cell>
          <cell r="E1858" t="str">
            <v>SALDO MIGRADO A SAP</v>
          </cell>
          <cell r="F1858" t="str">
            <v>Acumulado a Junio</v>
          </cell>
          <cell r="G1858">
            <v>9714.41</v>
          </cell>
          <cell r="H1858" t="str">
            <v>B000101311</v>
          </cell>
          <cell r="J1858" t="str">
            <v>NB</v>
          </cell>
        </row>
        <row r="1859">
          <cell r="A1859" t="str">
            <v>LTT FIELD OPERATIONS</v>
          </cell>
          <cell r="B1859" t="str">
            <v>745080</v>
          </cell>
          <cell r="C1859" t="str">
            <v>ACCRUAL EXPENSE</v>
          </cell>
          <cell r="D1859" t="str">
            <v>919</v>
          </cell>
          <cell r="E1859" t="str">
            <v>ACCR EXP ACC CONV</v>
          </cell>
          <cell r="F1859" t="str">
            <v>Real Julio</v>
          </cell>
          <cell r="G1859">
            <v>-14000.41</v>
          </cell>
          <cell r="H1859" t="str">
            <v>B000101311</v>
          </cell>
          <cell r="J1859" t="str">
            <v>NB</v>
          </cell>
        </row>
        <row r="1860">
          <cell r="A1860" t="str">
            <v>LTT FIELD OPERATIONS</v>
          </cell>
          <cell r="B1860" t="str">
            <v>745080</v>
          </cell>
          <cell r="C1860" t="str">
            <v>ACCRUAL EXPENSE</v>
          </cell>
          <cell r="D1860" t="str">
            <v>921</v>
          </cell>
          <cell r="E1860" t="str">
            <v>ACCR EXP ACC CONV</v>
          </cell>
          <cell r="F1860" t="str">
            <v>Real Julio</v>
          </cell>
          <cell r="G1860">
            <v>-8000.72</v>
          </cell>
          <cell r="H1860" t="str">
            <v>B000101311</v>
          </cell>
          <cell r="J1860" t="str">
            <v>NB</v>
          </cell>
        </row>
        <row r="1861">
          <cell r="A1861" t="str">
            <v>LTT FIELD OPERATIONS</v>
          </cell>
          <cell r="B1861" t="str">
            <v>745080</v>
          </cell>
          <cell r="C1861" t="str">
            <v>ACCRUAL EXPENSE</v>
          </cell>
          <cell r="D1861" t="str">
            <v>915</v>
          </cell>
          <cell r="E1861" t="str">
            <v>ACCR EXP ACC CONV</v>
          </cell>
          <cell r="F1861" t="str">
            <v>Real Julio</v>
          </cell>
          <cell r="G1861">
            <v>-156739.75</v>
          </cell>
          <cell r="H1861" t="str">
            <v>B000101311</v>
          </cell>
          <cell r="J1861" t="str">
            <v>NB</v>
          </cell>
        </row>
        <row r="1862">
          <cell r="A1862" t="str">
            <v>LTT FIELD OPERATIONS</v>
          </cell>
          <cell r="B1862" t="str">
            <v>745080</v>
          </cell>
          <cell r="C1862" t="str">
            <v>ACCRUAL EXPENSE</v>
          </cell>
          <cell r="D1862" t="str">
            <v>918</v>
          </cell>
          <cell r="E1862" t="str">
            <v>ACCR EXP ACC CONV</v>
          </cell>
          <cell r="F1862" t="str">
            <v>Real Julio</v>
          </cell>
          <cell r="G1862">
            <v>-5000.04</v>
          </cell>
          <cell r="H1862" t="str">
            <v>B000101311</v>
          </cell>
          <cell r="J1862" t="str">
            <v>NB</v>
          </cell>
        </row>
        <row r="1863">
          <cell r="A1863" t="str">
            <v>LTT FIELD OPERATIONS</v>
          </cell>
          <cell r="B1863" t="str">
            <v>745118</v>
          </cell>
          <cell r="C1863" t="str">
            <v>ACCR EXP ACC CONV</v>
          </cell>
          <cell r="D1863" t="str">
            <v>ACCRUALS DEL MES DE JULIO</v>
          </cell>
          <cell r="E1863" t="str">
            <v>ACCRUAL EXPENSE</v>
          </cell>
          <cell r="F1863" t="str">
            <v>Real Agosto</v>
          </cell>
          <cell r="G1863">
            <v>-167000</v>
          </cell>
          <cell r="H1863" t="str">
            <v>B000101311</v>
          </cell>
          <cell r="J1863" t="str">
            <v>BI</v>
          </cell>
        </row>
        <row r="1864">
          <cell r="A1864" t="str">
            <v>LTT FIELD OPERATIONS</v>
          </cell>
          <cell r="B1864" t="str">
            <v>745118</v>
          </cell>
          <cell r="C1864" t="str">
            <v>ACCR EXP ACC CONV</v>
          </cell>
          <cell r="D1864" t="str">
            <v>ACCRUALS DEL MES DE JULIO</v>
          </cell>
          <cell r="E1864" t="str">
            <v>ACCRUAL EXPENSE</v>
          </cell>
          <cell r="F1864" t="str">
            <v>Real Agosto</v>
          </cell>
          <cell r="G1864">
            <v>167000</v>
          </cell>
          <cell r="H1864" t="str">
            <v>B000101311</v>
          </cell>
          <cell r="J1864" t="str">
            <v>BI</v>
          </cell>
        </row>
        <row r="1865">
          <cell r="A1865" t="str">
            <v>LTT FIELD OPERATIONS</v>
          </cell>
          <cell r="B1865" t="str">
            <v>745118</v>
          </cell>
          <cell r="C1865" t="str">
            <v>ACCR EXP ACC CONV</v>
          </cell>
          <cell r="D1865" t="str">
            <v>92196 946</v>
          </cell>
          <cell r="E1865" t="str">
            <v>REPAIR MTL &amp; SUPPLY</v>
          </cell>
          <cell r="F1865" t="str">
            <v>Acumulado a Junio</v>
          </cell>
          <cell r="G1865">
            <v>-8000.72</v>
          </cell>
          <cell r="H1865" t="str">
            <v>B000101311</v>
          </cell>
          <cell r="J1865" t="str">
            <v>NB</v>
          </cell>
        </row>
        <row r="1866">
          <cell r="A1866" t="str">
            <v>LTT FIELD OPERATIONS</v>
          </cell>
          <cell r="B1866" t="str">
            <v>745118</v>
          </cell>
          <cell r="C1866" t="str">
            <v>ACCR EXP ACC CONV</v>
          </cell>
          <cell r="D1866" t="str">
            <v>91996 946</v>
          </cell>
          <cell r="E1866" t="str">
            <v>REPAIR MTL &amp; SUPPLY</v>
          </cell>
          <cell r="F1866" t="str">
            <v>Acumulado a Junio</v>
          </cell>
          <cell r="G1866">
            <v>-14000.41</v>
          </cell>
          <cell r="H1866" t="str">
            <v>B000101311</v>
          </cell>
          <cell r="J1866" t="str">
            <v>NB</v>
          </cell>
        </row>
        <row r="1867">
          <cell r="A1867" t="str">
            <v>LTT FIELD OPERATIONS</v>
          </cell>
          <cell r="B1867" t="str">
            <v>745118</v>
          </cell>
          <cell r="C1867" t="str">
            <v>ACCR EXP ACC CONV</v>
          </cell>
          <cell r="D1867" t="str">
            <v>91896 946</v>
          </cell>
          <cell r="E1867" t="str">
            <v>REPAIR MTL &amp; SUPPLY</v>
          </cell>
          <cell r="F1867" t="str">
            <v>Acumulado a Junio</v>
          </cell>
          <cell r="G1867">
            <v>-5000.04</v>
          </cell>
          <cell r="H1867" t="str">
            <v>B000101311</v>
          </cell>
          <cell r="J1867" t="str">
            <v>NB</v>
          </cell>
        </row>
        <row r="1868">
          <cell r="A1868" t="str">
            <v>LTT FIELD OPERATIONS</v>
          </cell>
          <cell r="B1868" t="str">
            <v>745118</v>
          </cell>
          <cell r="C1868" t="str">
            <v>ACCR EXP ACC CONV</v>
          </cell>
          <cell r="D1868" t="str">
            <v>91596 946</v>
          </cell>
          <cell r="E1868" t="str">
            <v>REPAIR MTL &amp; SUPPLY</v>
          </cell>
          <cell r="F1868" t="str">
            <v>Acumulado a Junio</v>
          </cell>
          <cell r="G1868">
            <v>-156739.75</v>
          </cell>
          <cell r="H1868" t="str">
            <v>B000101311</v>
          </cell>
          <cell r="J1868" t="str">
            <v>NB</v>
          </cell>
        </row>
        <row r="1869">
          <cell r="A1869" t="str">
            <v>LTT FIELD OPERATIONS</v>
          </cell>
          <cell r="B1869" t="str">
            <v>745118</v>
          </cell>
          <cell r="C1869" t="str">
            <v>ACCR EXP ACC CONV</v>
          </cell>
          <cell r="D1869" t="str">
            <v>918</v>
          </cell>
          <cell r="E1869" t="str">
            <v>ACCRUAL EXPENSE</v>
          </cell>
          <cell r="F1869" t="str">
            <v>Real Julio</v>
          </cell>
          <cell r="G1869">
            <v>5000.04</v>
          </cell>
          <cell r="H1869" t="str">
            <v>B000101311</v>
          </cell>
          <cell r="J1869" t="str">
            <v>NB</v>
          </cell>
        </row>
        <row r="1870">
          <cell r="A1870" t="str">
            <v>LTT FIELD OPERATIONS</v>
          </cell>
          <cell r="B1870" t="str">
            <v>745118</v>
          </cell>
          <cell r="C1870" t="str">
            <v>ACCR EXP ACC CONV</v>
          </cell>
          <cell r="D1870" t="str">
            <v>915</v>
          </cell>
          <cell r="E1870" t="str">
            <v>ACCRUAL EXPENSE</v>
          </cell>
          <cell r="F1870" t="str">
            <v>Real Julio</v>
          </cell>
          <cell r="G1870">
            <v>156739.75</v>
          </cell>
          <cell r="H1870" t="str">
            <v>B000101311</v>
          </cell>
          <cell r="J1870" t="str">
            <v>NB</v>
          </cell>
        </row>
        <row r="1871">
          <cell r="A1871" t="str">
            <v>LTT FIELD OPERATIONS</v>
          </cell>
          <cell r="B1871" t="str">
            <v>745118</v>
          </cell>
          <cell r="C1871" t="str">
            <v>ACCR EXP ACC CONV</v>
          </cell>
          <cell r="D1871" t="str">
            <v>921</v>
          </cell>
          <cell r="E1871" t="str">
            <v>ACCRUAL EXPENSE</v>
          </cell>
          <cell r="F1871" t="str">
            <v>Real Julio</v>
          </cell>
          <cell r="G1871">
            <v>8000.72</v>
          </cell>
          <cell r="H1871" t="str">
            <v>B000101311</v>
          </cell>
          <cell r="J1871" t="str">
            <v>NB</v>
          </cell>
        </row>
        <row r="1872">
          <cell r="A1872" t="str">
            <v>LTT FIELD OPERATIONS</v>
          </cell>
          <cell r="B1872" t="str">
            <v>745118</v>
          </cell>
          <cell r="C1872" t="str">
            <v>ACCR EXP ACC CONV</v>
          </cell>
          <cell r="D1872" t="str">
            <v>919</v>
          </cell>
          <cell r="E1872" t="str">
            <v>ACCRUAL EXPENSE</v>
          </cell>
          <cell r="F1872" t="str">
            <v>Real Julio</v>
          </cell>
          <cell r="G1872">
            <v>14000.41</v>
          </cell>
          <cell r="H1872" t="str">
            <v>B000101311</v>
          </cell>
          <cell r="J1872" t="str">
            <v>NB</v>
          </cell>
        </row>
        <row r="1873">
          <cell r="A1873" t="str">
            <v>LTT FIELD OPERATIONS</v>
          </cell>
          <cell r="B1873" t="str">
            <v>745155</v>
          </cell>
          <cell r="C1873" t="str">
            <v>SAFETY EXPENSE</v>
          </cell>
          <cell r="D1873">
            <v>0</v>
          </cell>
          <cell r="E1873" t="str">
            <v>GR/IR-THIRD PARTY</v>
          </cell>
          <cell r="F1873" t="str">
            <v>Real Agosto</v>
          </cell>
          <cell r="G1873">
            <v>180.16</v>
          </cell>
          <cell r="H1873" t="str">
            <v>B000101311</v>
          </cell>
          <cell r="J1873" t="str">
            <v>BI</v>
          </cell>
        </row>
        <row r="1874">
          <cell r="A1874" t="str">
            <v>LTT FIELD OPERATIONS</v>
          </cell>
          <cell r="B1874" t="str">
            <v>745155</v>
          </cell>
          <cell r="C1874" t="str">
            <v>SAFETY EXPENSE</v>
          </cell>
          <cell r="D1874">
            <v>0</v>
          </cell>
          <cell r="E1874" t="str">
            <v>GR/IR-THIRD PARTY</v>
          </cell>
          <cell r="F1874" t="str">
            <v>Real Agosto</v>
          </cell>
          <cell r="G1874">
            <v>1759.39</v>
          </cell>
          <cell r="H1874" t="str">
            <v>B000101311</v>
          </cell>
          <cell r="J1874" t="str">
            <v>BI</v>
          </cell>
        </row>
        <row r="1875">
          <cell r="A1875" t="str">
            <v>LTT FIELD OPERATIONS</v>
          </cell>
          <cell r="B1875" t="str">
            <v>745165</v>
          </cell>
          <cell r="C1875" t="str">
            <v>ENVIRN COST-NONREMED</v>
          </cell>
          <cell r="D1875">
            <v>0</v>
          </cell>
          <cell r="E1875" t="str">
            <v>UNION TEMPORAL DUARTE VALDERRAMA</v>
          </cell>
          <cell r="F1875" t="str">
            <v>Real Agosto</v>
          </cell>
          <cell r="G1875">
            <v>1100.33</v>
          </cell>
          <cell r="H1875" t="str">
            <v>B000101311</v>
          </cell>
          <cell r="J1875" t="str">
            <v>BI</v>
          </cell>
        </row>
        <row r="1876">
          <cell r="A1876" t="str">
            <v>LTT FIELD OPERATIONS</v>
          </cell>
          <cell r="B1876" t="str">
            <v>760049</v>
          </cell>
          <cell r="C1876" t="str">
            <v>TECH SERV PERM CONTR</v>
          </cell>
          <cell r="D1876" t="str">
            <v>0405.MONITOREO.AGUA.AIRE.CUSIANA.CUPIAGUA,RECETOR</v>
          </cell>
          <cell r="E1876" t="str">
            <v>ILAM LTDA INGENIERIA Y LABORATORIO</v>
          </cell>
          <cell r="F1876" t="str">
            <v>Real Julio</v>
          </cell>
          <cell r="G1876">
            <v>656.43</v>
          </cell>
          <cell r="H1876" t="str">
            <v>B000101311</v>
          </cell>
          <cell r="J1876" t="str">
            <v>BI</v>
          </cell>
        </row>
        <row r="1877">
          <cell r="A1877" t="str">
            <v>LTT FIELD OPERATIONS</v>
          </cell>
          <cell r="B1877" t="str">
            <v>760049</v>
          </cell>
          <cell r="C1877" t="str">
            <v>TECH SERV PERM CONTR</v>
          </cell>
          <cell r="D1877" t="str">
            <v>0405.RECOLECCION TRANSPORTE RESIDUOS SOLIDOS</v>
          </cell>
          <cell r="E1877" t="str">
            <v>SERVICIOS DE INGENIERIA DE CASANARE</v>
          </cell>
          <cell r="F1877" t="str">
            <v>Real Julio</v>
          </cell>
          <cell r="G1877">
            <v>508.54</v>
          </cell>
          <cell r="H1877" t="str">
            <v>B000101311</v>
          </cell>
          <cell r="J1877" t="str">
            <v>BI</v>
          </cell>
        </row>
        <row r="1878">
          <cell r="A1878" t="str">
            <v>LTT FIELD OPERATIONS</v>
          </cell>
          <cell r="B1878" t="str">
            <v>760049</v>
          </cell>
          <cell r="C1878" t="str">
            <v>TECH SERV PERM CONTR</v>
          </cell>
          <cell r="D1878" t="str">
            <v>JUN/04 PRODUCCION DE CRUDO</v>
          </cell>
          <cell r="E1878" t="str">
            <v>EQUIPO DE SERVICIOS PETROLEROS LTDA</v>
          </cell>
          <cell r="F1878" t="str">
            <v>Real Julio</v>
          </cell>
          <cell r="G1878">
            <v>27914.19</v>
          </cell>
          <cell r="H1878" t="str">
            <v>B000101311</v>
          </cell>
          <cell r="J1878" t="str">
            <v>BI</v>
          </cell>
        </row>
        <row r="1879">
          <cell r="A1879" t="str">
            <v>LTT FIELD OPERATIONS</v>
          </cell>
          <cell r="B1879" t="str">
            <v>760049</v>
          </cell>
          <cell r="C1879" t="str">
            <v>TECH SERV PERM CONTR</v>
          </cell>
          <cell r="D1879" t="str">
            <v>JUN/04 PRODUCCION DE CRUDO USD</v>
          </cell>
          <cell r="E1879" t="str">
            <v>EQUIPO DE SERVICIOS PETROLEROS LTDA</v>
          </cell>
          <cell r="F1879" t="str">
            <v>Real Julio</v>
          </cell>
          <cell r="G1879">
            <v>65133.04</v>
          </cell>
          <cell r="H1879" t="str">
            <v>B000101311</v>
          </cell>
          <cell r="J1879" t="str">
            <v>BI</v>
          </cell>
        </row>
        <row r="1880">
          <cell r="A1880" t="str">
            <v>LTT FIELD OPERATIONS</v>
          </cell>
          <cell r="B1880" t="str">
            <v>760049</v>
          </cell>
          <cell r="C1880" t="str">
            <v>TECH SERV PERM CONTR</v>
          </cell>
          <cell r="D1880" t="str">
            <v>ABR04.RECOLECCION TRANSPORTE RESIDUOS SOLIDOS</v>
          </cell>
          <cell r="E1880" t="str">
            <v>SERVICIOS DE INGENIERIA DE CASANARE</v>
          </cell>
          <cell r="F1880" t="str">
            <v>Real Julio</v>
          </cell>
          <cell r="G1880">
            <v>146.58000000000001</v>
          </cell>
          <cell r="H1880" t="str">
            <v>B000101311</v>
          </cell>
          <cell r="J1880" t="str">
            <v>BI</v>
          </cell>
        </row>
        <row r="1881">
          <cell r="A1881" t="str">
            <v>LTT FIELD OPERATIONS</v>
          </cell>
          <cell r="B1881" t="str">
            <v>760049</v>
          </cell>
          <cell r="C1881" t="str">
            <v>TECH SERV PERM CONTR</v>
          </cell>
          <cell r="D1881" t="str">
            <v>FEB/04 TRANSP. DE PUERTOS Y AEROPUERTOS AL CASANAR</v>
          </cell>
          <cell r="E1881" t="str">
            <v>CONSORCIO MOS</v>
          </cell>
          <cell r="F1881" t="str">
            <v>Real Julio</v>
          </cell>
          <cell r="G1881">
            <v>27.27</v>
          </cell>
          <cell r="H1881" t="str">
            <v>B000101311</v>
          </cell>
          <cell r="J1881" t="str">
            <v>BI</v>
          </cell>
        </row>
        <row r="1882">
          <cell r="A1882" t="str">
            <v>LTT FIELD OPERATIONS</v>
          </cell>
          <cell r="B1882" t="str">
            <v>760049</v>
          </cell>
          <cell r="C1882" t="str">
            <v>TECH SERV PERM CONTR</v>
          </cell>
          <cell r="D1882" t="str">
            <v>ENE/04 JUN 20/04 REAJUSTE TARIFA</v>
          </cell>
          <cell r="E1882" t="str">
            <v>COLVISEG COLOMBIANA DE VIGILANCIA Y</v>
          </cell>
          <cell r="F1882" t="str">
            <v>Real Julio</v>
          </cell>
          <cell r="G1882">
            <v>166.1</v>
          </cell>
          <cell r="H1882" t="str">
            <v>B000101311</v>
          </cell>
          <cell r="J1882" t="str">
            <v>BI</v>
          </cell>
        </row>
        <row r="1883">
          <cell r="A1883" t="str">
            <v>LTT FIELD OPERATIONS</v>
          </cell>
          <cell r="B1883" t="str">
            <v>760049</v>
          </cell>
          <cell r="C1883" t="str">
            <v>TECH SERV PERM CONTR</v>
          </cell>
          <cell r="D1883" t="str">
            <v>ENE/04 JUN 20/04 REAJUSTE TARIFA</v>
          </cell>
          <cell r="E1883" t="str">
            <v>COLVISEG COLOMBIANA DE VIGILANCIA Y</v>
          </cell>
          <cell r="F1883" t="str">
            <v>Real Julio</v>
          </cell>
          <cell r="G1883">
            <v>1349.1</v>
          </cell>
          <cell r="H1883" t="str">
            <v>B000101311</v>
          </cell>
          <cell r="J1883" t="str">
            <v>BI</v>
          </cell>
        </row>
        <row r="1884">
          <cell r="A1884" t="str">
            <v>LTT FIELD OPERATIONS</v>
          </cell>
          <cell r="B1884" t="str">
            <v>760049</v>
          </cell>
          <cell r="C1884" t="str">
            <v>TECH SERV PERM CONTR</v>
          </cell>
          <cell r="D1884">
            <v>0</v>
          </cell>
          <cell r="E1884" t="str">
            <v>GR/IR-THIRD PARTY</v>
          </cell>
          <cell r="F1884" t="str">
            <v>Real Julio</v>
          </cell>
          <cell r="G1884">
            <v>245.22</v>
          </cell>
          <cell r="H1884" t="str">
            <v>B000101311</v>
          </cell>
          <cell r="J1884" t="str">
            <v>BI</v>
          </cell>
        </row>
        <row r="1885">
          <cell r="A1885" t="str">
            <v>LTT FIELD OPERATIONS</v>
          </cell>
          <cell r="B1885" t="str">
            <v>760049</v>
          </cell>
          <cell r="C1885" t="str">
            <v>TECH SERV PERM CONTR</v>
          </cell>
          <cell r="D1885" t="str">
            <v>MAR/04 TRANS. TERESTRE DE PUESTO Y AERO AL CASANAR</v>
          </cell>
          <cell r="E1885" t="str">
            <v>CONSORCIO MOS</v>
          </cell>
          <cell r="F1885" t="str">
            <v>Real Julio</v>
          </cell>
          <cell r="G1885">
            <v>247.75</v>
          </cell>
          <cell r="H1885" t="str">
            <v>B000101311</v>
          </cell>
          <cell r="J1885" t="str">
            <v>BI</v>
          </cell>
        </row>
        <row r="1886">
          <cell r="A1886" t="str">
            <v>LTT FIELD OPERATIONS</v>
          </cell>
          <cell r="B1886" t="str">
            <v>760049</v>
          </cell>
          <cell r="C1886" t="str">
            <v>TECH SERV PERM CONTR</v>
          </cell>
          <cell r="D1886">
            <v>0</v>
          </cell>
          <cell r="E1886" t="str">
            <v>UNION TEMPORAL DUARTE VALDERRAMA</v>
          </cell>
          <cell r="F1886" t="str">
            <v>Real Julio</v>
          </cell>
          <cell r="G1886">
            <v>1185.44</v>
          </cell>
          <cell r="H1886" t="str">
            <v>B000101311</v>
          </cell>
          <cell r="J1886" t="str">
            <v>BI</v>
          </cell>
        </row>
        <row r="1887">
          <cell r="A1887" t="str">
            <v>LTT FIELD OPERATIONS</v>
          </cell>
          <cell r="B1887" t="str">
            <v>760049</v>
          </cell>
          <cell r="C1887" t="str">
            <v>TECH SERV PERM CONTR</v>
          </cell>
          <cell r="D1887" t="str">
            <v>JUN04.SERVICIOS DE CATERING BASES PERMANENTES</v>
          </cell>
          <cell r="E1887" t="str">
            <v>CATERING DE COLOMBIA S.A</v>
          </cell>
          <cell r="F1887" t="str">
            <v>Real Julio</v>
          </cell>
          <cell r="G1887">
            <v>9883.36</v>
          </cell>
          <cell r="H1887" t="str">
            <v>B000101311</v>
          </cell>
          <cell r="J1887" t="str">
            <v>BI</v>
          </cell>
        </row>
        <row r="1888">
          <cell r="A1888" t="str">
            <v>LTT FIELD OPERATIONS</v>
          </cell>
          <cell r="B1888" t="str">
            <v>760049</v>
          </cell>
          <cell r="C1888" t="str">
            <v>TECH SERV PERM CONTR</v>
          </cell>
          <cell r="D1888" t="str">
            <v>ENE/04 JUN 20/04 REAJUSTE TARIFA</v>
          </cell>
          <cell r="E1888" t="str">
            <v>COLVISEG COLOMBIANA DE VIGILANCIA Y</v>
          </cell>
          <cell r="F1888" t="str">
            <v>Real Agosto</v>
          </cell>
          <cell r="G1888">
            <v>-166.1</v>
          </cell>
          <cell r="H1888" t="str">
            <v>B000101311</v>
          </cell>
          <cell r="J1888" t="str">
            <v>BI</v>
          </cell>
        </row>
        <row r="1889">
          <cell r="A1889" t="str">
            <v>LTT FIELD OPERATIONS</v>
          </cell>
          <cell r="B1889" t="str">
            <v>760049</v>
          </cell>
          <cell r="C1889" t="str">
            <v>TECH SERV PERM CONTR</v>
          </cell>
          <cell r="D1889" t="str">
            <v>ENE/04 JUN 20/04 REAJUSTE TARIFA</v>
          </cell>
          <cell r="E1889" t="str">
            <v>COLVISEG COLOMBIANA DE VIGILANCIA Y</v>
          </cell>
          <cell r="F1889" t="str">
            <v>Real Agosto</v>
          </cell>
          <cell r="G1889">
            <v>-1349.1</v>
          </cell>
          <cell r="H1889" t="str">
            <v>B000101311</v>
          </cell>
          <cell r="J1889" t="str">
            <v>BI</v>
          </cell>
        </row>
        <row r="1890">
          <cell r="A1890" t="str">
            <v>LTT FIELD OPERATIONS</v>
          </cell>
          <cell r="B1890" t="str">
            <v>760049</v>
          </cell>
          <cell r="C1890" t="str">
            <v>TECH SERV PERM CONTR</v>
          </cell>
          <cell r="D1890" t="str">
            <v>JUN04.SERVICIOS DE CATERING BASES PERMANENTES</v>
          </cell>
          <cell r="E1890" t="str">
            <v>CATERING DE COLOMBIA S.A</v>
          </cell>
          <cell r="F1890" t="str">
            <v>Real Agosto</v>
          </cell>
          <cell r="G1890">
            <v>-9883.36</v>
          </cell>
          <cell r="H1890" t="str">
            <v>B000101311</v>
          </cell>
          <cell r="J1890" t="str">
            <v>BI</v>
          </cell>
        </row>
        <row r="1891">
          <cell r="A1891" t="str">
            <v>LTT FIELD OPERATIONS</v>
          </cell>
          <cell r="B1891" t="str">
            <v>760049</v>
          </cell>
          <cell r="C1891" t="str">
            <v>TECH SERV PERM CONTR</v>
          </cell>
          <cell r="D1891" t="str">
            <v>ENE/04 JUN 20/04 REAJUSTE TARIFA</v>
          </cell>
          <cell r="E1891" t="str">
            <v>COLVISEG COLOMBIANA DE VIGILANCIA Y</v>
          </cell>
          <cell r="F1891" t="str">
            <v>Real Agosto</v>
          </cell>
          <cell r="G1891">
            <v>-166.1</v>
          </cell>
          <cell r="H1891" t="str">
            <v>B000101311</v>
          </cell>
          <cell r="J1891" t="str">
            <v>BI</v>
          </cell>
        </row>
        <row r="1892">
          <cell r="A1892" t="str">
            <v>LTT FIELD OPERATIONS</v>
          </cell>
          <cell r="B1892" t="str">
            <v>760049</v>
          </cell>
          <cell r="C1892" t="str">
            <v>TECH SERV PERM CONTR</v>
          </cell>
          <cell r="D1892" t="str">
            <v>ENE/04 JUN 20/04 REAJUSTE TARIFA</v>
          </cell>
          <cell r="E1892" t="str">
            <v>COLVISEG COLOMBIANA DE VIGILANCIA Y</v>
          </cell>
          <cell r="F1892" t="str">
            <v>Real Agosto</v>
          </cell>
          <cell r="G1892">
            <v>-1349.1</v>
          </cell>
          <cell r="H1892" t="str">
            <v>B000101311</v>
          </cell>
          <cell r="J1892" t="str">
            <v>BI</v>
          </cell>
        </row>
        <row r="1893">
          <cell r="A1893" t="str">
            <v>LTT FIELD OPERATIONS</v>
          </cell>
          <cell r="B1893" t="str">
            <v>760049</v>
          </cell>
          <cell r="C1893" t="str">
            <v>TECH SERV PERM CONTR</v>
          </cell>
          <cell r="D1893" t="str">
            <v>PARA CANCELAR CONTRATO</v>
          </cell>
          <cell r="E1893" t="str">
            <v>GR/IR-THIRD PARTY</v>
          </cell>
          <cell r="F1893" t="str">
            <v>Real Agosto</v>
          </cell>
          <cell r="G1893">
            <v>-82596.47</v>
          </cell>
          <cell r="H1893" t="str">
            <v>B000101311</v>
          </cell>
          <cell r="J1893" t="str">
            <v>BI</v>
          </cell>
        </row>
        <row r="1894">
          <cell r="A1894" t="str">
            <v>LTT FIELD OPERATIONS</v>
          </cell>
          <cell r="B1894" t="str">
            <v>760049</v>
          </cell>
          <cell r="C1894" t="str">
            <v>TECH SERV PERM CONTR</v>
          </cell>
          <cell r="D1894">
            <v>0</v>
          </cell>
          <cell r="E1894" t="str">
            <v>GR/IR-THIRD PARTY</v>
          </cell>
          <cell r="F1894" t="str">
            <v>Real Agosto</v>
          </cell>
          <cell r="G1894">
            <v>10127.6</v>
          </cell>
          <cell r="H1894" t="str">
            <v>B000101311</v>
          </cell>
          <cell r="J1894" t="str">
            <v>BI</v>
          </cell>
        </row>
        <row r="1895">
          <cell r="A1895" t="str">
            <v>LTT FIELD OPERATIONS</v>
          </cell>
          <cell r="B1895" t="str">
            <v>760049</v>
          </cell>
          <cell r="C1895" t="str">
            <v>TECH SERV PERM CONTR</v>
          </cell>
          <cell r="D1895">
            <v>0</v>
          </cell>
          <cell r="E1895" t="str">
            <v>GR/IR-THIRD PARTY</v>
          </cell>
          <cell r="F1895" t="str">
            <v>Real Agosto</v>
          </cell>
          <cell r="G1895">
            <v>7227.6</v>
          </cell>
          <cell r="H1895" t="str">
            <v>B000101311</v>
          </cell>
          <cell r="J1895" t="str">
            <v>BI</v>
          </cell>
        </row>
        <row r="1896">
          <cell r="A1896" t="str">
            <v>LTT FIELD OPERATIONS</v>
          </cell>
          <cell r="B1896" t="str">
            <v>760049</v>
          </cell>
          <cell r="C1896" t="str">
            <v>TECH SERV PERM CONTR</v>
          </cell>
          <cell r="D1896" t="str">
            <v>JUN/04  HAND OVER ENTREGA EQUIPO A BP ENTRENAMIENT</v>
          </cell>
          <cell r="E1896" t="str">
            <v>EQUIPO DE SERVICIOS PETROLEROS LTDA</v>
          </cell>
          <cell r="F1896" t="str">
            <v>Real Agosto</v>
          </cell>
          <cell r="G1896">
            <v>14182.53</v>
          </cell>
          <cell r="H1896" t="str">
            <v>B000101311</v>
          </cell>
          <cell r="J1896" t="str">
            <v>BI</v>
          </cell>
        </row>
        <row r="1897">
          <cell r="A1897" t="str">
            <v>LTT FIELD OPERATIONS</v>
          </cell>
          <cell r="B1897" t="str">
            <v>760049</v>
          </cell>
          <cell r="C1897" t="str">
            <v>TECH SERV PERM CONTR</v>
          </cell>
          <cell r="D1897" t="str">
            <v>AGO/04 SUMA FIJA MENSUAL</v>
          </cell>
          <cell r="E1897" t="str">
            <v>EQUIPO DE SERVICIOS PETROLEROS LTDA</v>
          </cell>
          <cell r="F1897" t="str">
            <v>Real Agosto</v>
          </cell>
          <cell r="G1897">
            <v>82390.289999999994</v>
          </cell>
          <cell r="H1897" t="str">
            <v>B000101311</v>
          </cell>
          <cell r="J1897" t="str">
            <v>BI</v>
          </cell>
        </row>
        <row r="1898">
          <cell r="A1898" t="str">
            <v>LTT FIELD OPERATIONS</v>
          </cell>
          <cell r="B1898" t="str">
            <v>760049</v>
          </cell>
          <cell r="C1898" t="str">
            <v>TECH SERV PERM CONTR</v>
          </cell>
          <cell r="D1898">
            <v>0</v>
          </cell>
          <cell r="E1898" t="str">
            <v>ILAM LTDA INGENIERIA Y LABORATORIO</v>
          </cell>
          <cell r="F1898" t="str">
            <v>Real Agosto</v>
          </cell>
          <cell r="G1898">
            <v>543.87</v>
          </cell>
          <cell r="H1898" t="str">
            <v>B000101311</v>
          </cell>
          <cell r="J1898" t="str">
            <v>BI</v>
          </cell>
        </row>
        <row r="1899">
          <cell r="A1899" t="str">
            <v>LTT FIELD OPERATIONS</v>
          </cell>
          <cell r="B1899" t="str">
            <v>760049</v>
          </cell>
          <cell r="C1899" t="str">
            <v>TECH SERV PERM CONTR</v>
          </cell>
          <cell r="D1899" t="str">
            <v>JUL/04 SUMA FIJA MENSUAL MTTO LTT</v>
          </cell>
          <cell r="E1899" t="str">
            <v>EQUIPO DE SERVICIOS PETROLEROS LTDA</v>
          </cell>
          <cell r="F1899" t="str">
            <v>Real Agosto</v>
          </cell>
          <cell r="G1899">
            <v>218161.97</v>
          </cell>
          <cell r="H1899" t="str">
            <v>B000101311</v>
          </cell>
          <cell r="J1899" t="str">
            <v>BI</v>
          </cell>
        </row>
        <row r="1900">
          <cell r="A1900" t="str">
            <v>LTT FIELD OPERATIONS</v>
          </cell>
          <cell r="B1900" t="str">
            <v>760049</v>
          </cell>
          <cell r="C1900" t="str">
            <v>TECH SERV PERM CONTR</v>
          </cell>
          <cell r="D1900" t="str">
            <v>FEB/04 SERVICIOSPÚBLICOS DE ASEO</v>
          </cell>
          <cell r="E1900" t="str">
            <v>MUNICIPIO DE TAURAMENA</v>
          </cell>
          <cell r="F1900" t="str">
            <v>Real Agosto</v>
          </cell>
          <cell r="G1900">
            <v>55.51</v>
          </cell>
          <cell r="H1900" t="str">
            <v>B000101311</v>
          </cell>
          <cell r="J1900" t="str">
            <v>BI</v>
          </cell>
        </row>
        <row r="1901">
          <cell r="A1901" t="str">
            <v>LTT FIELD OPERATIONS</v>
          </cell>
          <cell r="B1901" t="str">
            <v>760049</v>
          </cell>
          <cell r="C1901" t="str">
            <v>TECH SERV PERM CONTR</v>
          </cell>
          <cell r="D1901" t="str">
            <v>JUL/04 SERVICIO DE ASEO Y MANEJO DE BASURAS</v>
          </cell>
          <cell r="E1901" t="str">
            <v>MUNICIPIO DE TAURAMENA</v>
          </cell>
          <cell r="F1901" t="str">
            <v>Real Agosto</v>
          </cell>
          <cell r="G1901">
            <v>31.42</v>
          </cell>
          <cell r="H1901" t="str">
            <v>B000101311</v>
          </cell>
          <cell r="J1901" t="str">
            <v>BI</v>
          </cell>
        </row>
        <row r="1902">
          <cell r="A1902" t="str">
            <v>LTT FIELD OPERATIONS</v>
          </cell>
          <cell r="B1902" t="str">
            <v>760049</v>
          </cell>
          <cell r="C1902" t="str">
            <v>TECH SERV PERM CONTR</v>
          </cell>
          <cell r="D1902" t="str">
            <v>FEB/04 SERVICIOSPÚBLICOS DE ASEO</v>
          </cell>
          <cell r="E1902" t="str">
            <v>MUNICIPIO DE TAURAMENA</v>
          </cell>
          <cell r="F1902" t="str">
            <v>Real Agosto</v>
          </cell>
          <cell r="G1902">
            <v>41.71</v>
          </cell>
          <cell r="H1902" t="str">
            <v>B000101311</v>
          </cell>
          <cell r="J1902" t="str">
            <v>BI</v>
          </cell>
        </row>
        <row r="1903">
          <cell r="A1903" t="str">
            <v>LTT FIELD OPERATIONS</v>
          </cell>
          <cell r="B1903" t="str">
            <v>760049</v>
          </cell>
          <cell r="C1903" t="str">
            <v>TECH SERV PERM CONTR</v>
          </cell>
          <cell r="D1903" t="str">
            <v>MAY/04 SERVICIO DE ASEO Y MANEJO DE BASURAS</v>
          </cell>
          <cell r="E1903" t="str">
            <v>MUNICIPIO DE TAURAMENA</v>
          </cell>
          <cell r="F1903" t="str">
            <v>Real Agosto</v>
          </cell>
          <cell r="G1903">
            <v>46.39</v>
          </cell>
          <cell r="H1903" t="str">
            <v>B000101311</v>
          </cell>
          <cell r="J1903" t="str">
            <v>BI</v>
          </cell>
        </row>
        <row r="1904">
          <cell r="A1904" t="str">
            <v>LTT FIELD OPERATIONS</v>
          </cell>
          <cell r="B1904" t="str">
            <v>760049</v>
          </cell>
          <cell r="C1904" t="str">
            <v>TECH SERV PERM CONTR</v>
          </cell>
          <cell r="D1904" t="str">
            <v>ABR/04 SERVICIOSPÚBLICOS DE ASEO</v>
          </cell>
          <cell r="E1904" t="str">
            <v>MUNICIPIO DE TAURAMENA</v>
          </cell>
          <cell r="F1904" t="str">
            <v>Real Agosto</v>
          </cell>
          <cell r="G1904">
            <v>50.63</v>
          </cell>
          <cell r="H1904" t="str">
            <v>B000101311</v>
          </cell>
          <cell r="J1904" t="str">
            <v>BI</v>
          </cell>
        </row>
        <row r="1905">
          <cell r="A1905" t="str">
            <v>LTT FIELD OPERATIONS</v>
          </cell>
          <cell r="B1905" t="str">
            <v>760049</v>
          </cell>
          <cell r="C1905" t="str">
            <v>TECH SERV PERM CONTR</v>
          </cell>
          <cell r="D1905" t="str">
            <v>ENE/04 JUN 20/04 REAJUSTE TARIFA</v>
          </cell>
          <cell r="E1905" t="str">
            <v>COLVISEG COLOMBIANA DE VIGILANCIA Y</v>
          </cell>
          <cell r="F1905" t="str">
            <v>Real Agosto</v>
          </cell>
          <cell r="G1905">
            <v>166.1</v>
          </cell>
          <cell r="H1905" t="str">
            <v>B000101311</v>
          </cell>
          <cell r="J1905" t="str">
            <v>BI</v>
          </cell>
        </row>
        <row r="1906">
          <cell r="A1906" t="str">
            <v>LTT FIELD OPERATIONS</v>
          </cell>
          <cell r="B1906" t="str">
            <v>760049</v>
          </cell>
          <cell r="C1906" t="str">
            <v>TECH SERV PERM CONTR</v>
          </cell>
          <cell r="D1906" t="str">
            <v>ENE/04 JUN 20/04 REAJUSTE TARIFA</v>
          </cell>
          <cell r="E1906" t="str">
            <v>COLVISEG COLOMBIANA DE VIGILANCIA Y</v>
          </cell>
          <cell r="F1906" t="str">
            <v>Real Agosto</v>
          </cell>
          <cell r="G1906">
            <v>1349.1</v>
          </cell>
          <cell r="H1906" t="str">
            <v>B000101311</v>
          </cell>
          <cell r="J1906" t="str">
            <v>BI</v>
          </cell>
        </row>
        <row r="1907">
          <cell r="A1907" t="str">
            <v>LTT FIELD OPERATIONS</v>
          </cell>
          <cell r="B1907" t="str">
            <v>760049</v>
          </cell>
          <cell r="C1907" t="str">
            <v>TECH SERV PERM CONTR</v>
          </cell>
          <cell r="D1907">
            <v>0</v>
          </cell>
          <cell r="E1907" t="str">
            <v>GR/IR-THIRD PARTY</v>
          </cell>
          <cell r="F1907" t="str">
            <v>Real Agosto</v>
          </cell>
          <cell r="G1907">
            <v>177.37</v>
          </cell>
          <cell r="H1907" t="str">
            <v>B000101311</v>
          </cell>
          <cell r="J1907" t="str">
            <v>BI</v>
          </cell>
        </row>
        <row r="1908">
          <cell r="A1908" t="str">
            <v>LTT FIELD OPERATIONS</v>
          </cell>
          <cell r="B1908" t="str">
            <v>760049</v>
          </cell>
          <cell r="C1908" t="str">
            <v>TECH SERV PERM CONTR</v>
          </cell>
          <cell r="D1908" t="str">
            <v>JUNIO/04 MANEJO Y DISPOSICION FINAL DE BASURAS</v>
          </cell>
          <cell r="E1908" t="str">
            <v>MUNICIPIO DE TAURAMENA</v>
          </cell>
          <cell r="F1908" t="str">
            <v>Real Agosto</v>
          </cell>
          <cell r="G1908">
            <v>33.4</v>
          </cell>
          <cell r="H1908" t="str">
            <v>B000101311</v>
          </cell>
          <cell r="J1908" t="str">
            <v>BI</v>
          </cell>
        </row>
        <row r="1909">
          <cell r="A1909" t="str">
            <v>LTT FIELD OPERATIONS</v>
          </cell>
          <cell r="B1909" t="str">
            <v>760049</v>
          </cell>
          <cell r="C1909" t="str">
            <v>TECH SERV PERM CONTR</v>
          </cell>
          <cell r="D1909" t="str">
            <v>B000102459;INTERFASE INV JUL.29 AGO.22 2004</v>
          </cell>
          <cell r="E1909" t="str">
            <v>INV  MAT/INV RECEP</v>
          </cell>
          <cell r="F1909" t="str">
            <v>Real Agosto</v>
          </cell>
          <cell r="G1909">
            <v>396.9</v>
          </cell>
          <cell r="H1909" t="str">
            <v>B000101311</v>
          </cell>
          <cell r="J1909" t="str">
            <v>BI</v>
          </cell>
        </row>
        <row r="1910">
          <cell r="A1910" t="str">
            <v>LTT FIELD OPERATIONS</v>
          </cell>
          <cell r="B1910" t="str">
            <v>760049</v>
          </cell>
          <cell r="C1910" t="str">
            <v>TECH SERV PERM CONTR</v>
          </cell>
          <cell r="D1910">
            <v>0</v>
          </cell>
          <cell r="E1910" t="str">
            <v>GR/IR-THIRD PARTY</v>
          </cell>
          <cell r="F1910" t="str">
            <v>Real Agosto</v>
          </cell>
          <cell r="G1910">
            <v>82596.47</v>
          </cell>
          <cell r="H1910" t="str">
            <v>B000101311</v>
          </cell>
          <cell r="J1910" t="str">
            <v>BI</v>
          </cell>
        </row>
        <row r="1911">
          <cell r="A1911" t="str">
            <v>LTT FIELD OPERATIONS</v>
          </cell>
          <cell r="B1911" t="str">
            <v>760049</v>
          </cell>
          <cell r="C1911" t="str">
            <v>TECH SERV PERM CONTR</v>
          </cell>
          <cell r="D1911" t="str">
            <v>B000102459;INTERFASE INV JUL.29 AGO.22 2004</v>
          </cell>
          <cell r="E1911" t="str">
            <v>INV  MAT/INV RECEP</v>
          </cell>
          <cell r="F1911" t="str">
            <v>Real Agosto</v>
          </cell>
          <cell r="G1911">
            <v>99.2</v>
          </cell>
          <cell r="H1911" t="str">
            <v>B000101311</v>
          </cell>
          <cell r="J1911" t="str">
            <v>BI</v>
          </cell>
        </row>
        <row r="1912">
          <cell r="A1912" t="str">
            <v>LTT FIELD OPERATIONS</v>
          </cell>
          <cell r="B1912" t="str">
            <v>760049</v>
          </cell>
          <cell r="C1912" t="str">
            <v>TECH SERV PERM CONTR</v>
          </cell>
          <cell r="D1912" t="str">
            <v>91705 367</v>
          </cell>
          <cell r="E1912" t="str">
            <v>SALDO MIGRADO A SAP</v>
          </cell>
          <cell r="F1912" t="str">
            <v>Acumulado a Junio</v>
          </cell>
          <cell r="G1912">
            <v>104061.03</v>
          </cell>
          <cell r="H1912" t="str">
            <v>B000101311</v>
          </cell>
          <cell r="J1912" t="str">
            <v>NB</v>
          </cell>
        </row>
        <row r="1913">
          <cell r="A1913" t="str">
            <v>LTT FIELD OPERATIONS</v>
          </cell>
          <cell r="B1913" t="str">
            <v>760049</v>
          </cell>
          <cell r="C1913" t="str">
            <v>TECH SERV PERM CONTR</v>
          </cell>
          <cell r="D1913" t="str">
            <v>91816 367</v>
          </cell>
          <cell r="E1913" t="str">
            <v>SALDO MIGRADO A SAP</v>
          </cell>
          <cell r="F1913" t="str">
            <v>Acumulado a Junio</v>
          </cell>
          <cell r="G1913">
            <v>10561.98</v>
          </cell>
          <cell r="H1913" t="str">
            <v>B000101311</v>
          </cell>
          <cell r="J1913" t="str">
            <v>NB</v>
          </cell>
        </row>
        <row r="1914">
          <cell r="A1914" t="str">
            <v>LTT FIELD OPERATIONS</v>
          </cell>
          <cell r="B1914" t="str">
            <v>760049</v>
          </cell>
          <cell r="C1914" t="str">
            <v>TECH SERV PERM CONTR</v>
          </cell>
          <cell r="D1914" t="str">
            <v>91708 367</v>
          </cell>
          <cell r="E1914" t="str">
            <v>SALDO MIGRADO A SAP</v>
          </cell>
          <cell r="F1914" t="str">
            <v>Acumulado a Junio</v>
          </cell>
          <cell r="G1914">
            <v>11137.54</v>
          </cell>
          <cell r="H1914" t="str">
            <v>B000101311</v>
          </cell>
          <cell r="J1914" t="str">
            <v>NB</v>
          </cell>
        </row>
        <row r="1915">
          <cell r="A1915" t="str">
            <v>LTT FIELD OPERATIONS</v>
          </cell>
          <cell r="B1915" t="str">
            <v>760049</v>
          </cell>
          <cell r="C1915" t="str">
            <v>TECH SERV PERM CONTR</v>
          </cell>
          <cell r="D1915" t="str">
            <v>91918 367</v>
          </cell>
          <cell r="E1915" t="str">
            <v>SALDO MIGRADO A SAP</v>
          </cell>
          <cell r="F1915" t="str">
            <v>Acumulado a Junio</v>
          </cell>
          <cell r="G1915">
            <v>35635.71</v>
          </cell>
          <cell r="H1915" t="str">
            <v>B000101311</v>
          </cell>
          <cell r="J1915" t="str">
            <v>NB</v>
          </cell>
        </row>
        <row r="1916">
          <cell r="A1916" t="str">
            <v>LTT FIELD OPERATIONS</v>
          </cell>
          <cell r="B1916" t="str">
            <v>760049</v>
          </cell>
          <cell r="C1916" t="str">
            <v>TECH SERV PERM CONTR</v>
          </cell>
          <cell r="D1916" t="str">
            <v>91704 367</v>
          </cell>
          <cell r="E1916" t="str">
            <v>SALDO MIGRADO A SAP</v>
          </cell>
          <cell r="F1916" t="str">
            <v>Acumulado a Junio</v>
          </cell>
          <cell r="G1916">
            <v>101437.07</v>
          </cell>
          <cell r="H1916" t="str">
            <v>B000101311</v>
          </cell>
          <cell r="J1916" t="str">
            <v>NB</v>
          </cell>
        </row>
        <row r="1917">
          <cell r="A1917" t="str">
            <v>LTT FIELD OPERATIONS</v>
          </cell>
          <cell r="B1917" t="str">
            <v>760049</v>
          </cell>
          <cell r="C1917" t="str">
            <v>TECH SERV PERM CONTR</v>
          </cell>
          <cell r="D1917" t="str">
            <v>91508 367</v>
          </cell>
          <cell r="E1917" t="str">
            <v>SALDO MIGRADO A SAP</v>
          </cell>
          <cell r="F1917" t="str">
            <v>Acumulado a Junio</v>
          </cell>
          <cell r="G1917">
            <v>11137.54</v>
          </cell>
          <cell r="H1917" t="str">
            <v>B000101311</v>
          </cell>
          <cell r="J1917" t="str">
            <v>NB</v>
          </cell>
        </row>
        <row r="1918">
          <cell r="A1918" t="str">
            <v>LTT FIELD OPERATIONS</v>
          </cell>
          <cell r="B1918" t="str">
            <v>760049</v>
          </cell>
          <cell r="C1918" t="str">
            <v>TECH SERV PERM CONTR</v>
          </cell>
          <cell r="D1918" t="str">
            <v>91507 367</v>
          </cell>
          <cell r="E1918" t="str">
            <v>SALDO MIGRADO A SAP</v>
          </cell>
          <cell r="F1918" t="str">
            <v>Acumulado a Junio</v>
          </cell>
          <cell r="G1918">
            <v>18562.57</v>
          </cell>
          <cell r="H1918" t="str">
            <v>B000101311</v>
          </cell>
          <cell r="J1918" t="str">
            <v>NB</v>
          </cell>
        </row>
        <row r="1919">
          <cell r="A1919" t="str">
            <v>LTT FIELD OPERATIONS</v>
          </cell>
          <cell r="B1919" t="str">
            <v>760049</v>
          </cell>
          <cell r="C1919" t="str">
            <v>TECH SERV PERM CONTR</v>
          </cell>
          <cell r="D1919" t="str">
            <v>91505 367</v>
          </cell>
          <cell r="E1919" t="str">
            <v>SALDO MIGRADO A SAP</v>
          </cell>
          <cell r="F1919" t="str">
            <v>Acumulado a Junio</v>
          </cell>
          <cell r="G1919">
            <v>63112.7</v>
          </cell>
          <cell r="H1919" t="str">
            <v>B000101311</v>
          </cell>
          <cell r="J1919" t="str">
            <v>NB</v>
          </cell>
        </row>
        <row r="1920">
          <cell r="A1920" t="str">
            <v>LTT FIELD OPERATIONS</v>
          </cell>
          <cell r="B1920" t="str">
            <v>760049</v>
          </cell>
          <cell r="C1920" t="str">
            <v>TECH SERV PERM CONTR</v>
          </cell>
          <cell r="D1920" t="str">
            <v>91504 367</v>
          </cell>
          <cell r="E1920" t="str">
            <v>SALDO MIGRADO A SAP</v>
          </cell>
          <cell r="F1920" t="str">
            <v>Acumulado a Junio</v>
          </cell>
          <cell r="G1920">
            <v>44550.15</v>
          </cell>
          <cell r="H1920" t="str">
            <v>B000101311</v>
          </cell>
          <cell r="J1920" t="str">
            <v>NB</v>
          </cell>
        </row>
        <row r="1921">
          <cell r="A1921" t="str">
            <v>LTT FIELD OPERATIONS</v>
          </cell>
          <cell r="B1921" t="str">
            <v>760049</v>
          </cell>
          <cell r="C1921" t="str">
            <v>TECH SERV PERM CONTR</v>
          </cell>
          <cell r="D1921" t="str">
            <v>92120 367</v>
          </cell>
          <cell r="E1921" t="str">
            <v>SALDO MIGRADO A SAP</v>
          </cell>
          <cell r="F1921" t="str">
            <v>Acumulado a Junio</v>
          </cell>
          <cell r="G1921">
            <v>6143.61</v>
          </cell>
          <cell r="H1921" t="str">
            <v>B000101311</v>
          </cell>
          <cell r="J1921" t="str">
            <v>NB</v>
          </cell>
        </row>
        <row r="1922">
          <cell r="A1922" t="str">
            <v>LTT FIELD OPERATIONS</v>
          </cell>
          <cell r="B1922" t="str">
            <v>760049</v>
          </cell>
          <cell r="C1922" t="str">
            <v>TECH SERV PERM CONTR</v>
          </cell>
          <cell r="D1922" t="str">
            <v>91920 367</v>
          </cell>
          <cell r="E1922" t="str">
            <v>SALDO MIGRADO A SAP</v>
          </cell>
          <cell r="F1922" t="str">
            <v>Acumulado a Junio</v>
          </cell>
          <cell r="G1922">
            <v>23540.68</v>
          </cell>
          <cell r="H1922" t="str">
            <v>B000101311</v>
          </cell>
          <cell r="J1922" t="str">
            <v>NB</v>
          </cell>
        </row>
        <row r="1923">
          <cell r="A1923" t="str">
            <v>LTT FIELD OPERATIONS</v>
          </cell>
          <cell r="B1923" t="str">
            <v>760049</v>
          </cell>
          <cell r="C1923" t="str">
            <v>TECH SERV PERM CONTR</v>
          </cell>
          <cell r="D1923" t="str">
            <v>91704 367</v>
          </cell>
          <cell r="E1923" t="str">
            <v>SALDO MIGRADO A SAP</v>
          </cell>
          <cell r="F1923" t="str">
            <v>Acumulado a Junio</v>
          </cell>
          <cell r="G1923">
            <v>37416.79</v>
          </cell>
          <cell r="H1923" t="str">
            <v>B000101311</v>
          </cell>
          <cell r="J1923" t="str">
            <v>NB</v>
          </cell>
        </row>
        <row r="1924">
          <cell r="A1924" t="str">
            <v>LTT FIELD OPERATIONS</v>
          </cell>
          <cell r="B1924" t="str">
            <v>760049</v>
          </cell>
          <cell r="C1924" t="str">
            <v>TECH SERV PERM CONTR</v>
          </cell>
          <cell r="D1924" t="str">
            <v>91708 367</v>
          </cell>
          <cell r="E1924" t="str">
            <v>SALDO MIGRADO A SAP</v>
          </cell>
          <cell r="F1924" t="str">
            <v>Acumulado a Junio</v>
          </cell>
          <cell r="G1924">
            <v>5345.26</v>
          </cell>
          <cell r="H1924" t="str">
            <v>B000101311</v>
          </cell>
          <cell r="J1924" t="str">
            <v>NB</v>
          </cell>
        </row>
        <row r="1925">
          <cell r="A1925" t="str">
            <v>LTT FIELD OPERATIONS</v>
          </cell>
          <cell r="B1925" t="str">
            <v>760049</v>
          </cell>
          <cell r="C1925" t="str">
            <v>TECH SERV PERM CONTR</v>
          </cell>
          <cell r="D1925" t="str">
            <v>91705 367</v>
          </cell>
          <cell r="E1925" t="str">
            <v>SALDO MIGRADO A SAP</v>
          </cell>
          <cell r="F1925" t="str">
            <v>Acumulado a Junio</v>
          </cell>
          <cell r="G1925">
            <v>49889.05</v>
          </cell>
          <cell r="H1925" t="str">
            <v>B000101311</v>
          </cell>
          <cell r="J1925" t="str">
            <v>NB</v>
          </cell>
        </row>
        <row r="1926">
          <cell r="A1926" t="str">
            <v>LTT FIELD OPERATIONS</v>
          </cell>
          <cell r="B1926" t="str">
            <v>760049</v>
          </cell>
          <cell r="C1926" t="str">
            <v>TECH SERV PERM CONTR</v>
          </cell>
          <cell r="D1926" t="str">
            <v>91504 367</v>
          </cell>
          <cell r="E1926" t="str">
            <v>SALDO MIGRADO A SAP</v>
          </cell>
          <cell r="F1926" t="str">
            <v>Acumulado a Junio</v>
          </cell>
          <cell r="G1926">
            <v>21381.03</v>
          </cell>
          <cell r="H1926" t="str">
            <v>B000101311</v>
          </cell>
          <cell r="J1926" t="str">
            <v>NB</v>
          </cell>
        </row>
        <row r="1927">
          <cell r="A1927" t="str">
            <v>LTT FIELD OPERATIONS</v>
          </cell>
          <cell r="B1927" t="str">
            <v>760049</v>
          </cell>
          <cell r="C1927" t="str">
            <v>TECH SERV PERM CONTR</v>
          </cell>
          <cell r="D1927" t="str">
            <v>91507 367</v>
          </cell>
          <cell r="E1927" t="str">
            <v>SALDO MIGRADO A SAP</v>
          </cell>
          <cell r="F1927" t="str">
            <v>Acumulado a Junio</v>
          </cell>
          <cell r="G1927">
            <v>8908.77</v>
          </cell>
          <cell r="H1927" t="str">
            <v>B000101311</v>
          </cell>
          <cell r="J1927" t="str">
            <v>NB</v>
          </cell>
        </row>
        <row r="1928">
          <cell r="A1928" t="str">
            <v>LTT FIELD OPERATIONS</v>
          </cell>
          <cell r="B1928" t="str">
            <v>760049</v>
          </cell>
          <cell r="C1928" t="str">
            <v>TECH SERV PERM CONTR</v>
          </cell>
          <cell r="D1928" t="str">
            <v>91508 367</v>
          </cell>
          <cell r="E1928" t="str">
            <v>SALDO MIGRADO A SAP</v>
          </cell>
          <cell r="F1928" t="str">
            <v>Acumulado a Junio</v>
          </cell>
          <cell r="G1928">
            <v>5345.26</v>
          </cell>
          <cell r="H1928" t="str">
            <v>B000101311</v>
          </cell>
          <cell r="J1928" t="str">
            <v>NB</v>
          </cell>
        </row>
        <row r="1929">
          <cell r="A1929" t="str">
            <v>LTT FIELD OPERATIONS</v>
          </cell>
          <cell r="B1929" t="str">
            <v>760049</v>
          </cell>
          <cell r="C1929" t="str">
            <v>TECH SERV PERM CONTR</v>
          </cell>
          <cell r="D1929" t="str">
            <v>91505 367</v>
          </cell>
          <cell r="E1929" t="str">
            <v>SALDO MIGRADO A SAP</v>
          </cell>
          <cell r="F1929" t="str">
            <v>Acumulado a Junio</v>
          </cell>
          <cell r="G1929">
            <v>30289.78</v>
          </cell>
          <cell r="H1929" t="str">
            <v>B000101311</v>
          </cell>
          <cell r="J1929" t="str">
            <v>NB</v>
          </cell>
        </row>
        <row r="1930">
          <cell r="A1930" t="str">
            <v>LTT FIELD OPERATIONS</v>
          </cell>
          <cell r="B1930" t="str">
            <v>901135</v>
          </cell>
          <cell r="C1930" t="str">
            <v>LIFT COST NON WWORK</v>
          </cell>
          <cell r="D1930" t="str">
            <v>RECL CTA 901135 DOC 19/271</v>
          </cell>
          <cell r="E1930" t="str">
            <v>REP.MAT&amp;SUPPLY-DIREC</v>
          </cell>
          <cell r="F1930" t="str">
            <v>Real Julio</v>
          </cell>
          <cell r="G1930">
            <v>-2149.1999999999998</v>
          </cell>
          <cell r="H1930" t="str">
            <v>B000101311</v>
          </cell>
          <cell r="J1930" t="str">
            <v>BI</v>
          </cell>
        </row>
        <row r="1931">
          <cell r="A1931" t="str">
            <v>LTT FIELD OPERATIONS</v>
          </cell>
          <cell r="B1931" t="str">
            <v>901135</v>
          </cell>
          <cell r="C1931" t="str">
            <v>LIFT COST NON WWORK</v>
          </cell>
          <cell r="D1931" t="str">
            <v>CHECK VALVE PILOT STOP COLLAR</v>
          </cell>
          <cell r="E1931" t="str">
            <v>ENERGY DYNAMICS</v>
          </cell>
          <cell r="F1931" t="str">
            <v>Real Julio</v>
          </cell>
          <cell r="G1931">
            <v>2149.1999999999998</v>
          </cell>
          <cell r="H1931" t="str">
            <v>B000101311</v>
          </cell>
          <cell r="J1931" t="str">
            <v>BI</v>
          </cell>
        </row>
        <row r="1932">
          <cell r="A1932" t="str">
            <v>LTT FIELD OPERATIONS</v>
          </cell>
          <cell r="B1932" t="str">
            <v>900464</v>
          </cell>
          <cell r="C1932" t="str">
            <v>CUTBACK ACC SERVICES</v>
          </cell>
          <cell r="D1932" t="str">
            <v>926</v>
          </cell>
          <cell r="E1932" t="str">
            <v>ALLOC CONVERSION CBK</v>
          </cell>
          <cell r="F1932" t="str">
            <v>Real Julio</v>
          </cell>
          <cell r="G1932">
            <v>-22946.080000000002</v>
          </cell>
          <cell r="H1932" t="str">
            <v>B000102012</v>
          </cell>
          <cell r="I1932" t="str">
            <v>BPO LTT FIELD</v>
          </cell>
          <cell r="J1932" t="str">
            <v>BI</v>
          </cell>
        </row>
        <row r="1933">
          <cell r="A1933" t="str">
            <v>LTT FIELD OPERATIONS</v>
          </cell>
          <cell r="B1933" t="str">
            <v>900464</v>
          </cell>
          <cell r="C1933" t="str">
            <v>CUTBACK ACC SERVICES</v>
          </cell>
          <cell r="D1933" t="str">
            <v>92695 054</v>
          </cell>
          <cell r="E1933" t="str">
            <v>SALDO MIGRADO A SAP</v>
          </cell>
          <cell r="F1933" t="str">
            <v>Acumulado a Junio</v>
          </cell>
          <cell r="G1933">
            <v>22946.080000000002</v>
          </cell>
          <cell r="H1933" t="str">
            <v>B000102012</v>
          </cell>
          <cell r="I1933" t="str">
            <v>BPO LTT FIELD</v>
          </cell>
          <cell r="J1933" t="str">
            <v>NB</v>
          </cell>
        </row>
        <row r="1934">
          <cell r="A1934" t="str">
            <v>LTT FIELD OPERATIONS</v>
          </cell>
          <cell r="B1934" t="str">
            <v>900464</v>
          </cell>
          <cell r="C1934" t="str">
            <v>CUTBACK ACC SERVICES</v>
          </cell>
          <cell r="D1934" t="str">
            <v>926</v>
          </cell>
          <cell r="E1934" t="str">
            <v>ALLOC CONVERSION CBK</v>
          </cell>
          <cell r="F1934" t="str">
            <v>Real Julio</v>
          </cell>
          <cell r="G1934">
            <v>-22946.080000000002</v>
          </cell>
          <cell r="H1934" t="str">
            <v>B000102012</v>
          </cell>
          <cell r="I1934" t="str">
            <v>BPO LTT FIELD</v>
          </cell>
          <cell r="J1934" t="str">
            <v>NB</v>
          </cell>
        </row>
        <row r="1935">
          <cell r="A1935" t="str">
            <v>LTT FIELD OPERATIONS</v>
          </cell>
          <cell r="B1935" t="str">
            <v>900464</v>
          </cell>
          <cell r="C1935" t="str">
            <v>CUTBACK ACC SERVICES</v>
          </cell>
          <cell r="D1935" t="str">
            <v>926</v>
          </cell>
          <cell r="E1935" t="str">
            <v>ALLOC CONVERSION CBK</v>
          </cell>
          <cell r="F1935" t="str">
            <v>Real Julio</v>
          </cell>
          <cell r="G1935">
            <v>22946.080000000002</v>
          </cell>
          <cell r="H1935" t="str">
            <v>B000102012</v>
          </cell>
          <cell r="I1935" t="str">
            <v>BPO LTT FIELD</v>
          </cell>
          <cell r="J1935" t="str">
            <v>NB</v>
          </cell>
        </row>
        <row r="1936">
          <cell r="A1936" t="str">
            <v>LTT FIELD OPERATIONS</v>
          </cell>
          <cell r="B1936" t="str">
            <v>920505</v>
          </cell>
          <cell r="C1936" t="str">
            <v>ACCOUNTING SERVICES</v>
          </cell>
          <cell r="D1936" t="str">
            <v>BOGIBMCTS BOGOTA IBM ALLOCATION</v>
          </cell>
          <cell r="E1936">
            <v>0</v>
          </cell>
          <cell r="F1936" t="str">
            <v>Real Julio</v>
          </cell>
          <cell r="G1936">
            <v>-7168.87</v>
          </cell>
          <cell r="H1936" t="str">
            <v>B000102012</v>
          </cell>
          <cell r="I1936" t="str">
            <v>BPO LTT FIELD</v>
          </cell>
          <cell r="J1936" t="str">
            <v>BI</v>
          </cell>
        </row>
        <row r="1937">
          <cell r="A1937" t="str">
            <v>LTT FIELD OPERATIONS</v>
          </cell>
          <cell r="B1937" t="str">
            <v>920505</v>
          </cell>
          <cell r="C1937" t="str">
            <v>ACCOUNTING SERVICES</v>
          </cell>
          <cell r="D1937" t="str">
            <v>BOGIBMCTS BOGOTA IBM ALLOCATION</v>
          </cell>
          <cell r="E1937">
            <v>0</v>
          </cell>
          <cell r="F1937" t="str">
            <v>Real Julio</v>
          </cell>
          <cell r="G1937">
            <v>6902.75</v>
          </cell>
          <cell r="H1937" t="str">
            <v>B000102012</v>
          </cell>
          <cell r="I1937" t="str">
            <v>BPO LTT FIELD</v>
          </cell>
          <cell r="J1937" t="str">
            <v>BI</v>
          </cell>
        </row>
        <row r="1938">
          <cell r="A1938" t="str">
            <v>LTT FIELD OPERATIONS</v>
          </cell>
          <cell r="B1938" t="str">
            <v>920505</v>
          </cell>
          <cell r="C1938" t="str">
            <v>ACCOUNTING SERVICES</v>
          </cell>
          <cell r="D1938" t="str">
            <v>BOGIBMCTS BOGOTA IBM ALLOCATION</v>
          </cell>
          <cell r="E1938">
            <v>0</v>
          </cell>
          <cell r="F1938" t="str">
            <v>Real Julio</v>
          </cell>
          <cell r="G1938">
            <v>-22946.080000000002</v>
          </cell>
          <cell r="H1938" t="str">
            <v>B000102012</v>
          </cell>
          <cell r="I1938" t="str">
            <v>BPO LTT FIELD</v>
          </cell>
          <cell r="J1938" t="str">
            <v>BI</v>
          </cell>
        </row>
        <row r="1939">
          <cell r="A1939" t="str">
            <v>LTT FIELD OPERATIONS</v>
          </cell>
          <cell r="B1939" t="str">
            <v>920505</v>
          </cell>
          <cell r="C1939" t="str">
            <v>ACCOUNTING SERVICES</v>
          </cell>
          <cell r="D1939" t="str">
            <v>BOGIBMCTS BOGOTA IBM ALLOCATION</v>
          </cell>
          <cell r="E1939">
            <v>0</v>
          </cell>
          <cell r="F1939" t="str">
            <v>Real Julio</v>
          </cell>
          <cell r="G1939">
            <v>-6902.75</v>
          </cell>
          <cell r="H1939" t="str">
            <v>B000102012</v>
          </cell>
          <cell r="I1939" t="str">
            <v>BPO LTT FIELD</v>
          </cell>
          <cell r="J1939" t="str">
            <v>BI</v>
          </cell>
        </row>
        <row r="1940">
          <cell r="A1940" t="str">
            <v>LTT FIELD OPERATIONS</v>
          </cell>
          <cell r="B1940" t="str">
            <v>920505</v>
          </cell>
          <cell r="C1940" t="str">
            <v>ACCOUNTING SERVICES</v>
          </cell>
          <cell r="D1940" t="str">
            <v>BOGIBMCTS BOGOTA IBM ALLOCATION</v>
          </cell>
          <cell r="E1940">
            <v>0</v>
          </cell>
          <cell r="F1940" t="str">
            <v>Real Julio</v>
          </cell>
          <cell r="G1940">
            <v>7168.87</v>
          </cell>
          <cell r="H1940" t="str">
            <v>B000102012</v>
          </cell>
          <cell r="I1940" t="str">
            <v>BPO LTT FIELD</v>
          </cell>
          <cell r="J1940" t="str">
            <v>BI</v>
          </cell>
        </row>
        <row r="1941">
          <cell r="A1941" t="str">
            <v>LTT FIELD OPERATIONS</v>
          </cell>
          <cell r="B1941" t="str">
            <v>920505</v>
          </cell>
          <cell r="C1941" t="str">
            <v>ACCOUNTING SERVICES</v>
          </cell>
          <cell r="D1941" t="str">
            <v>BOGIBMCTS BOGOTA IBM ALLOCATION</v>
          </cell>
          <cell r="E1941">
            <v>0</v>
          </cell>
          <cell r="F1941" t="str">
            <v>Real Julio</v>
          </cell>
          <cell r="G1941">
            <v>6902.75</v>
          </cell>
          <cell r="H1941" t="str">
            <v>B000102012</v>
          </cell>
          <cell r="I1941" t="str">
            <v>BPO LTT FIELD</v>
          </cell>
          <cell r="J1941" t="str">
            <v>BI</v>
          </cell>
        </row>
        <row r="1942">
          <cell r="A1942" t="str">
            <v>LTT FIELD OPERATIONS</v>
          </cell>
          <cell r="B1942" t="str">
            <v>920505</v>
          </cell>
          <cell r="C1942" t="str">
            <v>ACCOUNTING SERVICES</v>
          </cell>
          <cell r="D1942" t="str">
            <v>BOGIBMCTS BOGOTA IBM ALLOCATION</v>
          </cell>
          <cell r="E1942">
            <v>0</v>
          </cell>
          <cell r="F1942" t="str">
            <v>Real Julio</v>
          </cell>
          <cell r="G1942">
            <v>-7168.87</v>
          </cell>
          <cell r="H1942" t="str">
            <v>B000102012</v>
          </cell>
          <cell r="I1942" t="str">
            <v>BPO LTT FIELD</v>
          </cell>
          <cell r="J1942" t="str">
            <v>BI</v>
          </cell>
        </row>
        <row r="1943">
          <cell r="A1943" t="str">
            <v>LTT FIELD OPERATIONS</v>
          </cell>
          <cell r="B1943" t="str">
            <v>920505</v>
          </cell>
          <cell r="C1943" t="str">
            <v>ACCOUNTING SERVICES</v>
          </cell>
          <cell r="D1943" t="str">
            <v>BOGIBMCTS BOGOTA IBM ALLOCATION</v>
          </cell>
          <cell r="E1943">
            <v>0</v>
          </cell>
          <cell r="F1943" t="str">
            <v>Real Julio</v>
          </cell>
          <cell r="G1943">
            <v>-6902.75</v>
          </cell>
          <cell r="H1943" t="str">
            <v>B000102012</v>
          </cell>
          <cell r="I1943" t="str">
            <v>BPO LTT FIELD</v>
          </cell>
          <cell r="J1943" t="str">
            <v>BI</v>
          </cell>
        </row>
        <row r="1944">
          <cell r="A1944" t="str">
            <v>LTT FIELD OPERATIONS</v>
          </cell>
          <cell r="B1944" t="str">
            <v>920505</v>
          </cell>
          <cell r="C1944" t="str">
            <v>ACCOUNTING SERVICES</v>
          </cell>
          <cell r="D1944" t="str">
            <v>BOGIBMCTS BOGOTA IBM ALLOCATION</v>
          </cell>
          <cell r="E1944">
            <v>0</v>
          </cell>
          <cell r="F1944" t="str">
            <v>Real Julio</v>
          </cell>
          <cell r="G1944">
            <v>7168.87</v>
          </cell>
          <cell r="H1944" t="str">
            <v>B000102012</v>
          </cell>
          <cell r="I1944" t="str">
            <v>BPO LTT FIELD</v>
          </cell>
          <cell r="J1944" t="str">
            <v>BI</v>
          </cell>
        </row>
        <row r="1945">
          <cell r="A1945" t="str">
            <v>LTT FIELD OPERATIONS</v>
          </cell>
          <cell r="B1945" t="str">
            <v>920505</v>
          </cell>
          <cell r="C1945" t="str">
            <v>ACCOUNTING SERVICES</v>
          </cell>
          <cell r="D1945" t="str">
            <v>BOGIBMCTS BOGOTA IBM ALLOCATION</v>
          </cell>
          <cell r="E1945">
            <v>0</v>
          </cell>
          <cell r="F1945" t="str">
            <v>Real Julio</v>
          </cell>
          <cell r="G1945">
            <v>6902.75</v>
          </cell>
          <cell r="H1945" t="str">
            <v>B000102012</v>
          </cell>
          <cell r="I1945" t="str">
            <v>BPO LTT FIELD</v>
          </cell>
          <cell r="J1945" t="str">
            <v>BI</v>
          </cell>
        </row>
        <row r="1946">
          <cell r="A1946" t="str">
            <v>LTT FIELD OPERATIONS</v>
          </cell>
          <cell r="B1946" t="str">
            <v>920505</v>
          </cell>
          <cell r="C1946" t="str">
            <v>ACCOUNTING SERVICES</v>
          </cell>
          <cell r="D1946" t="str">
            <v>BOGIBMCTS BOGOTA IBM ALLOCATION</v>
          </cell>
          <cell r="E1946">
            <v>0</v>
          </cell>
          <cell r="F1946" t="str">
            <v>Real Julio</v>
          </cell>
          <cell r="G1946">
            <v>-7168.87</v>
          </cell>
          <cell r="H1946" t="str">
            <v>B000102012</v>
          </cell>
          <cell r="I1946" t="str">
            <v>BPO LTT FIELD</v>
          </cell>
          <cell r="J1946" t="str">
            <v>BI</v>
          </cell>
        </row>
        <row r="1947">
          <cell r="A1947" t="str">
            <v>LTT FIELD OPERATIONS</v>
          </cell>
          <cell r="B1947" t="str">
            <v>920505</v>
          </cell>
          <cell r="C1947" t="str">
            <v>ACCOUNTING SERVICES</v>
          </cell>
          <cell r="D1947" t="str">
            <v>BOGIBMCTS BOGOTA IBM ALLOCATION</v>
          </cell>
          <cell r="E1947">
            <v>0</v>
          </cell>
          <cell r="F1947" t="str">
            <v>Real Julio</v>
          </cell>
          <cell r="G1947">
            <v>7168.87</v>
          </cell>
          <cell r="H1947" t="str">
            <v>B000102012</v>
          </cell>
          <cell r="I1947" t="str">
            <v>BPO LTT FIELD</v>
          </cell>
          <cell r="J1947" t="str">
            <v>BI</v>
          </cell>
        </row>
        <row r="1948">
          <cell r="A1948" t="str">
            <v>LTT FIELD OPERATIONS</v>
          </cell>
          <cell r="B1948" t="str">
            <v>920505</v>
          </cell>
          <cell r="C1948" t="str">
            <v>ACCOUNTING SERVICES</v>
          </cell>
          <cell r="D1948" t="str">
            <v>BOGIBMCTS BOGOTA IBM ALLOCATION</v>
          </cell>
          <cell r="E1948">
            <v>0</v>
          </cell>
          <cell r="F1948" t="str">
            <v>Real Julio</v>
          </cell>
          <cell r="G1948">
            <v>-6902.75</v>
          </cell>
          <cell r="H1948" t="str">
            <v>B000102012</v>
          </cell>
          <cell r="I1948" t="str">
            <v>BPO LTT FIELD</v>
          </cell>
          <cell r="J1948" t="str">
            <v>BI</v>
          </cell>
        </row>
        <row r="1949">
          <cell r="A1949" t="str">
            <v>LTT FIELD OPERATIONS</v>
          </cell>
          <cell r="B1949" t="str">
            <v>920505</v>
          </cell>
          <cell r="C1949" t="str">
            <v>ACCOUNTING SERVICES</v>
          </cell>
          <cell r="D1949" t="str">
            <v>BOGIBMCTS BOGOTA IBM ALLOCATION</v>
          </cell>
          <cell r="E1949">
            <v>0</v>
          </cell>
          <cell r="F1949" t="str">
            <v>Real Julio</v>
          </cell>
          <cell r="G1949">
            <v>22946.080000000002</v>
          </cell>
          <cell r="H1949" t="str">
            <v>B000102012</v>
          </cell>
          <cell r="I1949" t="str">
            <v>BPO LTT FIELD</v>
          </cell>
          <cell r="J1949" t="str">
            <v>BI</v>
          </cell>
        </row>
        <row r="1950">
          <cell r="A1950" t="str">
            <v>LTT FIELD OPERATIONS</v>
          </cell>
          <cell r="B1950" t="str">
            <v>920505</v>
          </cell>
          <cell r="C1950" t="str">
            <v>ACCOUNTING SERVICES</v>
          </cell>
          <cell r="D1950" t="str">
            <v>BOGIBMCTS BOGOTA IBM ALLOCATION</v>
          </cell>
          <cell r="E1950">
            <v>0</v>
          </cell>
          <cell r="F1950" t="str">
            <v>Real Julio</v>
          </cell>
          <cell r="G1950">
            <v>-7168.87</v>
          </cell>
          <cell r="H1950" t="str">
            <v>B000102012</v>
          </cell>
          <cell r="I1950" t="str">
            <v>BPO LTT FIELD</v>
          </cell>
          <cell r="J1950" t="str">
            <v>BI</v>
          </cell>
        </row>
        <row r="1951">
          <cell r="A1951" t="str">
            <v>LTT FIELD OPERATIONS</v>
          </cell>
          <cell r="B1951" t="str">
            <v>920505</v>
          </cell>
          <cell r="C1951" t="str">
            <v>ACCOUNTING SERVICES</v>
          </cell>
          <cell r="D1951" t="str">
            <v>BOGIBMCTS BOGOTA IBM ALLOCATION</v>
          </cell>
          <cell r="E1951">
            <v>0</v>
          </cell>
          <cell r="F1951" t="str">
            <v>Real Julio</v>
          </cell>
          <cell r="G1951">
            <v>6902.75</v>
          </cell>
          <cell r="H1951" t="str">
            <v>B000102012</v>
          </cell>
          <cell r="I1951" t="str">
            <v>BPO LTT FIELD</v>
          </cell>
          <cell r="J1951" t="str">
            <v>BI</v>
          </cell>
        </row>
        <row r="1952">
          <cell r="A1952" t="str">
            <v>LTT FIELD OPERATIONS</v>
          </cell>
          <cell r="B1952" t="str">
            <v>920505</v>
          </cell>
          <cell r="C1952" t="str">
            <v>ACCOUNTING SERVICES</v>
          </cell>
          <cell r="D1952" t="str">
            <v>BOGIBMCTS BOGOTA IBM ALLOCATION</v>
          </cell>
          <cell r="E1952">
            <v>0</v>
          </cell>
          <cell r="F1952" t="str">
            <v>Real Julio</v>
          </cell>
          <cell r="G1952">
            <v>-22946.080000000002</v>
          </cell>
          <cell r="H1952" t="str">
            <v>B000102012</v>
          </cell>
          <cell r="I1952" t="str">
            <v>BPO LTT FIELD</v>
          </cell>
          <cell r="J1952" t="str">
            <v>BI</v>
          </cell>
        </row>
        <row r="1953">
          <cell r="A1953" t="str">
            <v>LTT FIELD OPERATIONS</v>
          </cell>
          <cell r="B1953" t="str">
            <v>920505</v>
          </cell>
          <cell r="C1953" t="str">
            <v>ACCOUNTING SERVICES</v>
          </cell>
          <cell r="D1953" t="str">
            <v>BOGIBMCTS BOGOTA IBM ALLOCATION</v>
          </cell>
          <cell r="E1953">
            <v>0</v>
          </cell>
          <cell r="F1953" t="str">
            <v>Real Julio</v>
          </cell>
          <cell r="G1953">
            <v>7168.87</v>
          </cell>
          <cell r="H1953" t="str">
            <v>B000102012</v>
          </cell>
          <cell r="I1953" t="str">
            <v>BPO LTT FIELD</v>
          </cell>
          <cell r="J1953" t="str">
            <v>BI</v>
          </cell>
        </row>
        <row r="1954">
          <cell r="A1954" t="str">
            <v>LTT FIELD OPERATIONS</v>
          </cell>
          <cell r="B1954" t="str">
            <v>920505</v>
          </cell>
          <cell r="C1954" t="str">
            <v>ACCOUNTING SERVICES</v>
          </cell>
          <cell r="D1954" t="str">
            <v>BOGIBMCTS BOGOTA IBM ALLOCATION</v>
          </cell>
          <cell r="E1954">
            <v>0</v>
          </cell>
          <cell r="F1954" t="str">
            <v>Real Julio</v>
          </cell>
          <cell r="G1954">
            <v>-6902.75</v>
          </cell>
          <cell r="H1954" t="str">
            <v>B000102012</v>
          </cell>
          <cell r="I1954" t="str">
            <v>BPO LTT FIELD</v>
          </cell>
          <cell r="J1954" t="str">
            <v>BI</v>
          </cell>
        </row>
        <row r="1955">
          <cell r="A1955" t="str">
            <v>LTT FIELD OPERATIONS</v>
          </cell>
          <cell r="B1955" t="str">
            <v>920505</v>
          </cell>
          <cell r="C1955" t="str">
            <v>ACCOUNTING SERVICES</v>
          </cell>
          <cell r="D1955" t="str">
            <v>BOGIBMCTS BOGOTA IBM ALLOCATION</v>
          </cell>
          <cell r="E1955">
            <v>0</v>
          </cell>
          <cell r="F1955" t="str">
            <v>Real Julio</v>
          </cell>
          <cell r="G1955">
            <v>22946.080000000002</v>
          </cell>
          <cell r="H1955" t="str">
            <v>B000102012</v>
          </cell>
          <cell r="I1955" t="str">
            <v>BPO LTT FIELD</v>
          </cell>
          <cell r="J1955" t="str">
            <v>BI</v>
          </cell>
        </row>
        <row r="1956">
          <cell r="A1956" t="str">
            <v>LTT FIELD OPERATIONS</v>
          </cell>
          <cell r="B1956" t="str">
            <v>920505</v>
          </cell>
          <cell r="C1956" t="str">
            <v>ACCOUNTING SERVICES</v>
          </cell>
          <cell r="D1956" t="str">
            <v>BOGIBMCTS BOGOTA IBM ALLOCATION</v>
          </cell>
          <cell r="E1956">
            <v>0</v>
          </cell>
          <cell r="F1956" t="str">
            <v>Real Julio</v>
          </cell>
          <cell r="G1956">
            <v>-7168.87</v>
          </cell>
          <cell r="H1956" t="str">
            <v>B000102012</v>
          </cell>
          <cell r="I1956" t="str">
            <v>BPO LTT FIELD</v>
          </cell>
          <cell r="J1956" t="str">
            <v>BI</v>
          </cell>
        </row>
        <row r="1957">
          <cell r="A1957" t="str">
            <v>LTT FIELD OPERATIONS</v>
          </cell>
          <cell r="B1957" t="str">
            <v>920505</v>
          </cell>
          <cell r="C1957" t="str">
            <v>ACCOUNTING SERVICES</v>
          </cell>
          <cell r="D1957" t="str">
            <v>BOGIBMCTS BOGOTA IBM ALLOCATION</v>
          </cell>
          <cell r="E1957">
            <v>0</v>
          </cell>
          <cell r="F1957" t="str">
            <v>Real Julio</v>
          </cell>
          <cell r="G1957">
            <v>6902.75</v>
          </cell>
          <cell r="H1957" t="str">
            <v>B000102012</v>
          </cell>
          <cell r="I1957" t="str">
            <v>BPO LTT FIELD</v>
          </cell>
          <cell r="J1957" t="str">
            <v>BI</v>
          </cell>
        </row>
        <row r="1958">
          <cell r="A1958" t="str">
            <v>LTT FIELD OPERATIONS</v>
          </cell>
          <cell r="B1958" t="str">
            <v>920505</v>
          </cell>
          <cell r="C1958" t="str">
            <v>ACCOUNTING SERVICES</v>
          </cell>
          <cell r="D1958" t="str">
            <v>BOGIBMCTS BOGOTA IBM ALLOCATION</v>
          </cell>
          <cell r="E1958">
            <v>0</v>
          </cell>
          <cell r="F1958" t="str">
            <v>Real Julio</v>
          </cell>
          <cell r="G1958">
            <v>-22946.080000000002</v>
          </cell>
          <cell r="H1958" t="str">
            <v>B000102012</v>
          </cell>
          <cell r="I1958" t="str">
            <v>BPO LTT FIELD</v>
          </cell>
          <cell r="J1958" t="str">
            <v>BI</v>
          </cell>
        </row>
        <row r="1959">
          <cell r="A1959" t="str">
            <v>LTT FIELD OPERATIONS</v>
          </cell>
          <cell r="B1959" t="str">
            <v>920505</v>
          </cell>
          <cell r="C1959" t="str">
            <v>ACCOUNTING SERVICES</v>
          </cell>
          <cell r="D1959" t="str">
            <v>BOGIBMCTS BOGOTA IBM ALLOCATION</v>
          </cell>
          <cell r="E1959">
            <v>0</v>
          </cell>
          <cell r="F1959" t="str">
            <v>Real Julio</v>
          </cell>
          <cell r="G1959">
            <v>7168.87</v>
          </cell>
          <cell r="H1959" t="str">
            <v>B000102012</v>
          </cell>
          <cell r="I1959" t="str">
            <v>BPO LTT FIELD</v>
          </cell>
          <cell r="J1959" t="str">
            <v>BI</v>
          </cell>
        </row>
        <row r="1960">
          <cell r="A1960" t="str">
            <v>LTT FIELD OPERATIONS</v>
          </cell>
          <cell r="B1960" t="str">
            <v>920505</v>
          </cell>
          <cell r="C1960" t="str">
            <v>ACCOUNTING SERVICES</v>
          </cell>
          <cell r="D1960" t="str">
            <v>BOGIBMCTS BOGOTA IBM ALLOCATION</v>
          </cell>
          <cell r="E1960">
            <v>0</v>
          </cell>
          <cell r="F1960" t="str">
            <v>Real Julio</v>
          </cell>
          <cell r="G1960">
            <v>-6902.75</v>
          </cell>
          <cell r="H1960" t="str">
            <v>B000102012</v>
          </cell>
          <cell r="I1960" t="str">
            <v>BPO LTT FIELD</v>
          </cell>
          <cell r="J1960" t="str">
            <v>BI</v>
          </cell>
        </row>
        <row r="1961">
          <cell r="A1961" t="str">
            <v>LTT FIELD OPERATIONS</v>
          </cell>
          <cell r="B1961" t="str">
            <v>920505</v>
          </cell>
          <cell r="C1961" t="str">
            <v>ACCOUNTING SERVICES</v>
          </cell>
          <cell r="D1961" t="str">
            <v>BOGIBMCTS BOGOTA IBM ALLOCATION</v>
          </cell>
          <cell r="E1961">
            <v>0</v>
          </cell>
          <cell r="F1961" t="str">
            <v>Real Julio</v>
          </cell>
          <cell r="G1961">
            <v>22946.080000000002</v>
          </cell>
          <cell r="H1961" t="str">
            <v>B000102012</v>
          </cell>
          <cell r="I1961" t="str">
            <v>BPO LTT FIELD</v>
          </cell>
          <cell r="J1961" t="str">
            <v>BI</v>
          </cell>
        </row>
        <row r="1962">
          <cell r="A1962" t="str">
            <v>LTT FIELD OPERATIONS</v>
          </cell>
          <cell r="B1962" t="str">
            <v>920505</v>
          </cell>
          <cell r="C1962" t="str">
            <v>ACCOUNTING SERVICES</v>
          </cell>
          <cell r="D1962" t="str">
            <v>BOGIBMCTS BOGOTA IBM ALLOCATION</v>
          </cell>
          <cell r="E1962">
            <v>0</v>
          </cell>
          <cell r="F1962" t="str">
            <v>Real Julio</v>
          </cell>
          <cell r="G1962">
            <v>-7168.87</v>
          </cell>
          <cell r="H1962" t="str">
            <v>B000102012</v>
          </cell>
          <cell r="I1962" t="str">
            <v>BPO LTT FIELD</v>
          </cell>
          <cell r="J1962" t="str">
            <v>BI</v>
          </cell>
        </row>
        <row r="1963">
          <cell r="A1963" t="str">
            <v>LTT FIELD OPERATIONS</v>
          </cell>
          <cell r="B1963" t="str">
            <v>920505</v>
          </cell>
          <cell r="C1963" t="str">
            <v>ACCOUNTING SERVICES</v>
          </cell>
          <cell r="D1963" t="str">
            <v>BOGIBMCTS BOGOTA IBM ALLOCATION</v>
          </cell>
          <cell r="E1963">
            <v>0</v>
          </cell>
          <cell r="F1963" t="str">
            <v>Real Julio</v>
          </cell>
          <cell r="G1963">
            <v>6902.75</v>
          </cell>
          <cell r="H1963" t="str">
            <v>B000102012</v>
          </cell>
          <cell r="I1963" t="str">
            <v>BPO LTT FIELD</v>
          </cell>
          <cell r="J1963" t="str">
            <v>BI</v>
          </cell>
        </row>
        <row r="1964">
          <cell r="A1964" t="str">
            <v>LTT FIELD OPERATIONS</v>
          </cell>
          <cell r="B1964" t="str">
            <v>920505</v>
          </cell>
          <cell r="C1964" t="str">
            <v>ACCOUNTING SERVICES</v>
          </cell>
          <cell r="D1964" t="str">
            <v>BOGIBMCTS BOGOTA IBM ALLOCATION</v>
          </cell>
          <cell r="E1964">
            <v>0</v>
          </cell>
          <cell r="F1964" t="str">
            <v>Real Julio</v>
          </cell>
          <cell r="G1964">
            <v>-22946.080000000002</v>
          </cell>
          <cell r="H1964" t="str">
            <v>B000102012</v>
          </cell>
          <cell r="I1964" t="str">
            <v>BPO LTT FIELD</v>
          </cell>
          <cell r="J1964" t="str">
            <v>BI</v>
          </cell>
        </row>
        <row r="1965">
          <cell r="A1965" t="str">
            <v>LTT FIELD OPERATIONS</v>
          </cell>
          <cell r="B1965" t="str">
            <v>920505</v>
          </cell>
          <cell r="C1965" t="str">
            <v>ACCOUNTING SERVICES</v>
          </cell>
          <cell r="D1965" t="str">
            <v>BOGIBMCTS BOGOTA IBM ALLOCATION</v>
          </cell>
          <cell r="E1965">
            <v>0</v>
          </cell>
          <cell r="F1965" t="str">
            <v>Real Julio</v>
          </cell>
          <cell r="G1965">
            <v>7168.87</v>
          </cell>
          <cell r="H1965" t="str">
            <v>B000102012</v>
          </cell>
          <cell r="I1965" t="str">
            <v>BPO LTT FIELD</v>
          </cell>
          <cell r="J1965" t="str">
            <v>BI</v>
          </cell>
        </row>
        <row r="1966">
          <cell r="A1966" t="str">
            <v>LTT FIELD OPERATIONS</v>
          </cell>
          <cell r="B1966" t="str">
            <v>920505</v>
          </cell>
          <cell r="C1966" t="str">
            <v>ACCOUNTING SERVICES</v>
          </cell>
          <cell r="D1966" t="str">
            <v>BOGIBMCTS BOGOTA IBM ALLOCATION</v>
          </cell>
          <cell r="E1966">
            <v>0</v>
          </cell>
          <cell r="F1966" t="str">
            <v>Real Julio</v>
          </cell>
          <cell r="G1966">
            <v>-6902.75</v>
          </cell>
          <cell r="H1966" t="str">
            <v>B000102012</v>
          </cell>
          <cell r="I1966" t="str">
            <v>BPO LTT FIELD</v>
          </cell>
          <cell r="J1966" t="str">
            <v>BI</v>
          </cell>
        </row>
        <row r="1967">
          <cell r="A1967" t="str">
            <v>LTT FIELD OPERATIONS</v>
          </cell>
          <cell r="B1967" t="str">
            <v>920505</v>
          </cell>
          <cell r="C1967" t="str">
            <v>ACCOUNTING SERVICES</v>
          </cell>
          <cell r="D1967" t="str">
            <v>BOGIBMCTS BOGOTA IBM ALLOCATION</v>
          </cell>
          <cell r="E1967">
            <v>0</v>
          </cell>
          <cell r="F1967" t="str">
            <v>Real Julio</v>
          </cell>
          <cell r="G1967">
            <v>22946.080000000002</v>
          </cell>
          <cell r="H1967" t="str">
            <v>B000102012</v>
          </cell>
          <cell r="I1967" t="str">
            <v>BPO LTT FIELD</v>
          </cell>
          <cell r="J1967" t="str">
            <v>BI</v>
          </cell>
        </row>
        <row r="1968">
          <cell r="A1968" t="str">
            <v>LTT FIELD OPERATIONS</v>
          </cell>
          <cell r="B1968" t="str">
            <v>920505</v>
          </cell>
          <cell r="C1968" t="str">
            <v>ACCOUNTING SERVICES</v>
          </cell>
          <cell r="D1968" t="str">
            <v>BOGIBMCTS BOGOTA IBM ALLOCATION</v>
          </cell>
          <cell r="E1968">
            <v>0</v>
          </cell>
          <cell r="F1968" t="str">
            <v>Real Julio</v>
          </cell>
          <cell r="G1968">
            <v>7168.87</v>
          </cell>
          <cell r="H1968" t="str">
            <v>B000102012</v>
          </cell>
          <cell r="I1968" t="str">
            <v>BPO LTT FIELD</v>
          </cell>
          <cell r="J1968" t="str">
            <v>BI</v>
          </cell>
        </row>
        <row r="1969">
          <cell r="A1969" t="str">
            <v>LTT FIELD OPERATIONS</v>
          </cell>
          <cell r="B1969" t="str">
            <v>920505</v>
          </cell>
          <cell r="C1969" t="str">
            <v>ACCOUNTING SERVICES</v>
          </cell>
          <cell r="D1969" t="str">
            <v>BOGIBMCTS BOGOTA IBM ALLOCATION</v>
          </cell>
          <cell r="E1969">
            <v>0</v>
          </cell>
          <cell r="F1969" t="str">
            <v>Real Julio</v>
          </cell>
          <cell r="G1969">
            <v>-6902.75</v>
          </cell>
          <cell r="H1969" t="str">
            <v>B000102012</v>
          </cell>
          <cell r="I1969" t="str">
            <v>BPO LTT FIELD</v>
          </cell>
          <cell r="J1969" t="str">
            <v>BI</v>
          </cell>
        </row>
        <row r="1970">
          <cell r="A1970" t="str">
            <v>LTT FIELD OPERATIONS</v>
          </cell>
          <cell r="B1970" t="str">
            <v>920505</v>
          </cell>
          <cell r="C1970" t="str">
            <v>ACCOUNTING SERVICES</v>
          </cell>
          <cell r="D1970" t="str">
            <v>BOGIBMCTS BOGOTA IBM ALLOCATION</v>
          </cell>
          <cell r="E1970">
            <v>0</v>
          </cell>
          <cell r="F1970" t="str">
            <v>Real Julio</v>
          </cell>
          <cell r="G1970">
            <v>22946.080000000002</v>
          </cell>
          <cell r="H1970" t="str">
            <v>B000102012</v>
          </cell>
          <cell r="I1970" t="str">
            <v>BPO LTT FIELD</v>
          </cell>
          <cell r="J1970" t="str">
            <v>BI</v>
          </cell>
        </row>
        <row r="1971">
          <cell r="A1971" t="str">
            <v>LTT FIELD OPERATIONS</v>
          </cell>
          <cell r="B1971" t="str">
            <v>920505</v>
          </cell>
          <cell r="C1971" t="str">
            <v>ACCOUNTING SERVICES</v>
          </cell>
          <cell r="D1971" t="str">
            <v>BOGIBMCTS BOGOTA IBM ALLOCATION</v>
          </cell>
          <cell r="E1971">
            <v>0</v>
          </cell>
          <cell r="F1971" t="str">
            <v>Real Julio</v>
          </cell>
          <cell r="G1971">
            <v>-7168.87</v>
          </cell>
          <cell r="H1971" t="str">
            <v>B000102012</v>
          </cell>
          <cell r="I1971" t="str">
            <v>BPO LTT FIELD</v>
          </cell>
          <cell r="J1971" t="str">
            <v>BI</v>
          </cell>
        </row>
        <row r="1972">
          <cell r="A1972" t="str">
            <v>LTT FIELD OPERATIONS</v>
          </cell>
          <cell r="B1972" t="str">
            <v>920505</v>
          </cell>
          <cell r="C1972" t="str">
            <v>ACCOUNTING SERVICES</v>
          </cell>
          <cell r="D1972" t="str">
            <v>BOGIBMCTS BOGOTA IBM ALLOCATION</v>
          </cell>
          <cell r="E1972">
            <v>0</v>
          </cell>
          <cell r="F1972" t="str">
            <v>Real Julio</v>
          </cell>
          <cell r="G1972">
            <v>6902.75</v>
          </cell>
          <cell r="H1972" t="str">
            <v>B000102012</v>
          </cell>
          <cell r="I1972" t="str">
            <v>BPO LTT FIELD</v>
          </cell>
          <cell r="J1972" t="str">
            <v>BI</v>
          </cell>
        </row>
        <row r="1973">
          <cell r="A1973" t="str">
            <v>LTT FIELD OPERATIONS</v>
          </cell>
          <cell r="B1973" t="str">
            <v>920505</v>
          </cell>
          <cell r="C1973" t="str">
            <v>ACCOUNTING SERVICES</v>
          </cell>
          <cell r="D1973" t="str">
            <v>BOGIBMCTS BOGOTA IBM ALLOCATION</v>
          </cell>
          <cell r="E1973">
            <v>0</v>
          </cell>
          <cell r="F1973" t="str">
            <v>Real Julio</v>
          </cell>
          <cell r="G1973">
            <v>-22946.080000000002</v>
          </cell>
          <cell r="H1973" t="str">
            <v>B000102012</v>
          </cell>
          <cell r="I1973" t="str">
            <v>BPO LTT FIELD</v>
          </cell>
          <cell r="J1973" t="str">
            <v>BI</v>
          </cell>
        </row>
        <row r="1974">
          <cell r="A1974" t="str">
            <v>LTT FIELD OPERATIONS</v>
          </cell>
          <cell r="B1974" t="str">
            <v>920505</v>
          </cell>
          <cell r="C1974" t="str">
            <v>ACCOUNTING SERVICES</v>
          </cell>
          <cell r="D1974" t="str">
            <v>BOGIBMCTS BOGOTA IBM ALLOCATION</v>
          </cell>
          <cell r="E1974">
            <v>0</v>
          </cell>
          <cell r="F1974" t="str">
            <v>Real Julio</v>
          </cell>
          <cell r="G1974">
            <v>7168.87</v>
          </cell>
          <cell r="H1974" t="str">
            <v>B000102012</v>
          </cell>
          <cell r="I1974" t="str">
            <v>BPO LTT FIELD</v>
          </cell>
          <cell r="J1974" t="str">
            <v>BI</v>
          </cell>
        </row>
        <row r="1975">
          <cell r="A1975" t="str">
            <v>LTT FIELD OPERATIONS</v>
          </cell>
          <cell r="B1975" t="str">
            <v>920505</v>
          </cell>
          <cell r="C1975" t="str">
            <v>ACCOUNTING SERVICES</v>
          </cell>
          <cell r="D1975" t="str">
            <v>BOGIBMCTS BOGOTA IBM ALLOCATION</v>
          </cell>
          <cell r="E1975">
            <v>0</v>
          </cell>
          <cell r="F1975" t="str">
            <v>Real Julio</v>
          </cell>
          <cell r="G1975">
            <v>-6902.75</v>
          </cell>
          <cell r="H1975" t="str">
            <v>B000102012</v>
          </cell>
          <cell r="I1975" t="str">
            <v>BPO LTT FIELD</v>
          </cell>
          <cell r="J1975" t="str">
            <v>BI</v>
          </cell>
        </row>
        <row r="1976">
          <cell r="A1976" t="str">
            <v>LTT FIELD OPERATIONS</v>
          </cell>
          <cell r="B1976" t="str">
            <v>920505</v>
          </cell>
          <cell r="C1976" t="str">
            <v>ACCOUNTING SERVICES</v>
          </cell>
          <cell r="D1976" t="str">
            <v>BOGIBMCTS BOGOTA IBM ALLOCATION</v>
          </cell>
          <cell r="E1976">
            <v>0</v>
          </cell>
          <cell r="F1976" t="str">
            <v>Real Julio</v>
          </cell>
          <cell r="G1976">
            <v>22946.080000000002</v>
          </cell>
          <cell r="H1976" t="str">
            <v>B000102012</v>
          </cell>
          <cell r="I1976" t="str">
            <v>BPO LTT FIELD</v>
          </cell>
          <cell r="J1976" t="str">
            <v>BI</v>
          </cell>
        </row>
        <row r="1977">
          <cell r="A1977" t="str">
            <v>LTT FIELD OPERATIONS</v>
          </cell>
          <cell r="B1977" t="str">
            <v>920505</v>
          </cell>
          <cell r="C1977" t="str">
            <v>ACCOUNTING SERVICES</v>
          </cell>
          <cell r="D1977" t="str">
            <v>BOGIBMCTS BOGOTA IBM ALLOCATION</v>
          </cell>
          <cell r="E1977">
            <v>0</v>
          </cell>
          <cell r="F1977" t="str">
            <v>Real Julio</v>
          </cell>
          <cell r="G1977">
            <v>-4120.57</v>
          </cell>
          <cell r="H1977" t="str">
            <v>B000102012</v>
          </cell>
          <cell r="I1977" t="str">
            <v>BPO LTT FIELD</v>
          </cell>
          <cell r="J1977" t="str">
            <v>BI</v>
          </cell>
        </row>
        <row r="1978">
          <cell r="A1978" t="str">
            <v>LTT FIELD OPERATIONS</v>
          </cell>
          <cell r="B1978" t="str">
            <v>920505</v>
          </cell>
          <cell r="C1978" t="str">
            <v>ACCOUNTING SERVICES</v>
          </cell>
          <cell r="D1978" t="str">
            <v>BOGIBMCTS BOGOTA IBM ALLOCATION</v>
          </cell>
          <cell r="E1978">
            <v>0</v>
          </cell>
          <cell r="F1978" t="str">
            <v>Real Julio</v>
          </cell>
          <cell r="G1978">
            <v>4120.57</v>
          </cell>
          <cell r="H1978" t="str">
            <v>B000102012</v>
          </cell>
          <cell r="I1978" t="str">
            <v>BPO LTT FIELD</v>
          </cell>
          <cell r="J1978" t="str">
            <v>BI</v>
          </cell>
        </row>
        <row r="1979">
          <cell r="A1979" t="str">
            <v>LTT FIELD OPERATIONS</v>
          </cell>
          <cell r="B1979" t="str">
            <v>920505</v>
          </cell>
          <cell r="C1979" t="str">
            <v>ACCOUNTING SERVICES</v>
          </cell>
          <cell r="D1979" t="str">
            <v>BOGIBMCTS BOGOTA IBM ALLOCATION</v>
          </cell>
          <cell r="E1979">
            <v>0</v>
          </cell>
          <cell r="F1979" t="str">
            <v>Real Julio</v>
          </cell>
          <cell r="G1979">
            <v>-4120.57</v>
          </cell>
          <cell r="H1979" t="str">
            <v>B000102012</v>
          </cell>
          <cell r="I1979" t="str">
            <v>BPO LTT FIELD</v>
          </cell>
          <cell r="J1979" t="str">
            <v>BI</v>
          </cell>
        </row>
        <row r="1980">
          <cell r="A1980" t="str">
            <v>LTT FIELD OPERATIONS</v>
          </cell>
          <cell r="B1980" t="str">
            <v>920505</v>
          </cell>
          <cell r="C1980" t="str">
            <v>ACCOUNTING SERVICES</v>
          </cell>
          <cell r="D1980" t="str">
            <v>BOGIBMCTS BOGOTA IBM ALLOCATION</v>
          </cell>
          <cell r="E1980">
            <v>0</v>
          </cell>
          <cell r="F1980" t="str">
            <v>Real Julio</v>
          </cell>
          <cell r="G1980">
            <v>4120.57</v>
          </cell>
          <cell r="H1980" t="str">
            <v>B000102012</v>
          </cell>
          <cell r="I1980" t="str">
            <v>BPO LTT FIELD</v>
          </cell>
          <cell r="J1980" t="str">
            <v>BI</v>
          </cell>
        </row>
        <row r="1981">
          <cell r="A1981" t="str">
            <v>LTT FIELD OPERATIONS</v>
          </cell>
          <cell r="B1981" t="str">
            <v>920505</v>
          </cell>
          <cell r="C1981" t="str">
            <v>ACCOUNTING SERVICES</v>
          </cell>
          <cell r="D1981" t="str">
            <v>BOGIBMCTS BOGOTA IBM ALLOCATION</v>
          </cell>
          <cell r="E1981">
            <v>0</v>
          </cell>
          <cell r="F1981" t="str">
            <v>Real Julio</v>
          </cell>
          <cell r="G1981">
            <v>-4120.57</v>
          </cell>
          <cell r="H1981" t="str">
            <v>B000102012</v>
          </cell>
          <cell r="I1981" t="str">
            <v>BPO LTT FIELD</v>
          </cell>
          <cell r="J1981" t="str">
            <v>BI</v>
          </cell>
        </row>
        <row r="1982">
          <cell r="A1982" t="str">
            <v>LTT FIELD OPERATIONS</v>
          </cell>
          <cell r="B1982" t="str">
            <v>920505</v>
          </cell>
          <cell r="C1982" t="str">
            <v>ACCOUNTING SERVICES</v>
          </cell>
          <cell r="D1982" t="str">
            <v>BOGIBMCTS BOGOTA IBM ALLOCATION</v>
          </cell>
          <cell r="E1982">
            <v>0</v>
          </cell>
          <cell r="F1982" t="str">
            <v>Real Julio</v>
          </cell>
          <cell r="G1982">
            <v>4120.57</v>
          </cell>
          <cell r="H1982" t="str">
            <v>B000102012</v>
          </cell>
          <cell r="I1982" t="str">
            <v>BPO LTT FIELD</v>
          </cell>
          <cell r="J1982" t="str">
            <v>BI</v>
          </cell>
        </row>
        <row r="1983">
          <cell r="A1983" t="str">
            <v>LTT FIELD OPERATIONS</v>
          </cell>
          <cell r="B1983" t="str">
            <v>920505</v>
          </cell>
          <cell r="C1983" t="str">
            <v>ACCOUNTING SERVICES</v>
          </cell>
          <cell r="D1983" t="str">
            <v>BOGIBMCTS BOGOTA IBM ALLOCATION</v>
          </cell>
          <cell r="E1983">
            <v>0</v>
          </cell>
          <cell r="F1983" t="str">
            <v>Real Julio</v>
          </cell>
          <cell r="G1983">
            <v>-4120.57</v>
          </cell>
          <cell r="H1983" t="str">
            <v>B000102012</v>
          </cell>
          <cell r="I1983" t="str">
            <v>BPO LTT FIELD</v>
          </cell>
          <cell r="J1983" t="str">
            <v>BI</v>
          </cell>
        </row>
        <row r="1984">
          <cell r="A1984" t="str">
            <v>LTT FIELD OPERATIONS</v>
          </cell>
          <cell r="B1984" t="str">
            <v>920505</v>
          </cell>
          <cell r="C1984" t="str">
            <v>ACCOUNTING SERVICES</v>
          </cell>
          <cell r="D1984" t="str">
            <v>BOGIBMCTS BOGOTA IBM ALLOCATION</v>
          </cell>
          <cell r="E1984">
            <v>0</v>
          </cell>
          <cell r="F1984" t="str">
            <v>Real Julio</v>
          </cell>
          <cell r="G1984">
            <v>4120.57</v>
          </cell>
          <cell r="H1984" t="str">
            <v>B000102012</v>
          </cell>
          <cell r="I1984" t="str">
            <v>BPO LTT FIELD</v>
          </cell>
          <cell r="J1984" t="str">
            <v>BI</v>
          </cell>
        </row>
        <row r="1985">
          <cell r="A1985" t="str">
            <v>LTT FIELD OPERATIONS</v>
          </cell>
          <cell r="B1985" t="str">
            <v>920505</v>
          </cell>
          <cell r="C1985" t="str">
            <v>ACCOUNTING SERVICES</v>
          </cell>
          <cell r="D1985" t="str">
            <v>BOGIBMCTS BOGOTA IBM ALLOCATION</v>
          </cell>
          <cell r="E1985">
            <v>0</v>
          </cell>
          <cell r="F1985" t="str">
            <v>Real Julio</v>
          </cell>
          <cell r="G1985">
            <v>-4120.57</v>
          </cell>
          <cell r="H1985" t="str">
            <v>B000102012</v>
          </cell>
          <cell r="I1985" t="str">
            <v>BPO LTT FIELD</v>
          </cell>
          <cell r="J1985" t="str">
            <v>BI</v>
          </cell>
        </row>
        <row r="1986">
          <cell r="A1986" t="str">
            <v>LTT FIELD OPERATIONS</v>
          </cell>
          <cell r="B1986" t="str">
            <v>920505</v>
          </cell>
          <cell r="C1986" t="str">
            <v>ACCOUNTING SERVICES</v>
          </cell>
          <cell r="D1986" t="str">
            <v>BOGIBMCTS BOGOTA IBM ALLOCATION</v>
          </cell>
          <cell r="E1986">
            <v>0</v>
          </cell>
          <cell r="F1986" t="str">
            <v>Real Julio</v>
          </cell>
          <cell r="G1986">
            <v>4120.57</v>
          </cell>
          <cell r="H1986" t="str">
            <v>B000102012</v>
          </cell>
          <cell r="I1986" t="str">
            <v>BPO LTT FIELD</v>
          </cell>
          <cell r="J1986" t="str">
            <v>BI</v>
          </cell>
        </row>
        <row r="1987">
          <cell r="A1987" t="str">
            <v>LTT FIELD OPERATIONS</v>
          </cell>
          <cell r="B1987" t="str">
            <v>920505</v>
          </cell>
          <cell r="C1987" t="str">
            <v>ACCOUNTING SERVICES</v>
          </cell>
          <cell r="D1987" t="str">
            <v>BOGIBMCTS BOGOTA IBM ALLOCATION</v>
          </cell>
          <cell r="E1987">
            <v>0</v>
          </cell>
          <cell r="F1987" t="str">
            <v>Real Julio</v>
          </cell>
          <cell r="G1987">
            <v>-4120.57</v>
          </cell>
          <cell r="H1987" t="str">
            <v>B000102012</v>
          </cell>
          <cell r="I1987" t="str">
            <v>BPO LTT FIELD</v>
          </cell>
          <cell r="J1987" t="str">
            <v>BI</v>
          </cell>
        </row>
        <row r="1988">
          <cell r="A1988" t="str">
            <v>LTT FIELD OPERATIONS</v>
          </cell>
          <cell r="B1988" t="str">
            <v>920505</v>
          </cell>
          <cell r="C1988" t="str">
            <v>ACCOUNTING SERVICES</v>
          </cell>
          <cell r="D1988" t="str">
            <v>BOGIBMCTS BOGOTA IBM ALLOCATION</v>
          </cell>
          <cell r="E1988">
            <v>0</v>
          </cell>
          <cell r="F1988" t="str">
            <v>Real Julio</v>
          </cell>
          <cell r="G1988">
            <v>4120.57</v>
          </cell>
          <cell r="H1988" t="str">
            <v>B000102012</v>
          </cell>
          <cell r="I1988" t="str">
            <v>BPO LTT FIELD</v>
          </cell>
          <cell r="J1988" t="str">
            <v>BI</v>
          </cell>
        </row>
        <row r="1989">
          <cell r="A1989" t="str">
            <v>LTT FIELD OPERATIONS</v>
          </cell>
          <cell r="B1989" t="str">
            <v>920505</v>
          </cell>
          <cell r="C1989" t="str">
            <v>ACCOUNTING SERVICES</v>
          </cell>
          <cell r="D1989" t="str">
            <v>BOGIBMCTS BOGOTA IBM ALLOCATION</v>
          </cell>
          <cell r="E1989">
            <v>0</v>
          </cell>
          <cell r="F1989" t="str">
            <v>Real Julio</v>
          </cell>
          <cell r="G1989">
            <v>4120.57</v>
          </cell>
          <cell r="H1989" t="str">
            <v>B000102012</v>
          </cell>
          <cell r="I1989" t="str">
            <v>BPO LTT FIELD</v>
          </cell>
          <cell r="J1989" t="str">
            <v>BI</v>
          </cell>
        </row>
        <row r="1990">
          <cell r="A1990" t="str">
            <v>LTT FIELD OPERATIONS</v>
          </cell>
          <cell r="B1990" t="str">
            <v>920505</v>
          </cell>
          <cell r="C1990" t="str">
            <v>ACCOUNTING SERVICES</v>
          </cell>
          <cell r="D1990" t="str">
            <v>BOGIBMCTS BOGOTA IBM ALLOCATION</v>
          </cell>
          <cell r="E1990">
            <v>0</v>
          </cell>
          <cell r="F1990" t="str">
            <v>Real Julio</v>
          </cell>
          <cell r="G1990">
            <v>-4120.57</v>
          </cell>
          <cell r="H1990" t="str">
            <v>B000102012</v>
          </cell>
          <cell r="I1990" t="str">
            <v>BPO LTT FIELD</v>
          </cell>
          <cell r="J1990" t="str">
            <v>BI</v>
          </cell>
        </row>
        <row r="1991">
          <cell r="A1991" t="str">
            <v>LTT FIELD OPERATIONS</v>
          </cell>
          <cell r="B1991" t="str">
            <v>920505</v>
          </cell>
          <cell r="C1991" t="str">
            <v>ACCOUNTING SERVICES</v>
          </cell>
          <cell r="D1991" t="str">
            <v>BOGIBMCTS BOGOTA IBM ALLOCATION</v>
          </cell>
          <cell r="E1991">
            <v>0</v>
          </cell>
          <cell r="F1991" t="str">
            <v>Real Julio</v>
          </cell>
          <cell r="G1991">
            <v>4120.57</v>
          </cell>
          <cell r="H1991" t="str">
            <v>B000102012</v>
          </cell>
          <cell r="I1991" t="str">
            <v>BPO LTT FIELD</v>
          </cell>
          <cell r="J1991" t="str">
            <v>BI</v>
          </cell>
        </row>
        <row r="1992">
          <cell r="A1992" t="str">
            <v>LTT FIELD OPERATIONS</v>
          </cell>
          <cell r="B1992" t="str">
            <v>920505</v>
          </cell>
          <cell r="C1992" t="str">
            <v>ACCOUNTING SERVICES</v>
          </cell>
          <cell r="D1992" t="str">
            <v>BOGIBMCTS BOGOTA IBM ALLOCATION</v>
          </cell>
          <cell r="E1992">
            <v>0</v>
          </cell>
          <cell r="F1992" t="str">
            <v>Real Agosto</v>
          </cell>
          <cell r="G1992">
            <v>-7168.87</v>
          </cell>
          <cell r="H1992" t="str">
            <v>B000102012</v>
          </cell>
          <cell r="I1992" t="str">
            <v>BPO LTT FIELD</v>
          </cell>
          <cell r="J1992" t="str">
            <v>BI</v>
          </cell>
        </row>
        <row r="1993">
          <cell r="A1993" t="str">
            <v>LTT FIELD OPERATIONS</v>
          </cell>
          <cell r="B1993" t="str">
            <v>920505</v>
          </cell>
          <cell r="C1993" t="str">
            <v>ACCOUNTING SERVICES</v>
          </cell>
          <cell r="D1993" t="str">
            <v>BOGIBMCTS BOGOTA IBM ALLOCATION</v>
          </cell>
          <cell r="E1993">
            <v>0</v>
          </cell>
          <cell r="F1993" t="str">
            <v>Real Agosto</v>
          </cell>
          <cell r="G1993">
            <v>6902.75</v>
          </cell>
          <cell r="H1993" t="str">
            <v>B000102012</v>
          </cell>
          <cell r="I1993" t="str">
            <v>BPO LTT FIELD</v>
          </cell>
          <cell r="J1993" t="str">
            <v>BI</v>
          </cell>
        </row>
        <row r="1994">
          <cell r="A1994" t="str">
            <v>LTT FIELD OPERATIONS</v>
          </cell>
          <cell r="B1994" t="str">
            <v>920505</v>
          </cell>
          <cell r="C1994" t="str">
            <v>ACCOUNTING SERVICES</v>
          </cell>
          <cell r="D1994" t="str">
            <v>BOGIBMCTS BOGOTA IBM ALLOCATION</v>
          </cell>
          <cell r="E1994">
            <v>0</v>
          </cell>
          <cell r="F1994" t="str">
            <v>Real Agosto</v>
          </cell>
          <cell r="G1994">
            <v>-22946.080000000002</v>
          </cell>
          <cell r="H1994" t="str">
            <v>B000102012</v>
          </cell>
          <cell r="I1994" t="str">
            <v>BPO LTT FIELD</v>
          </cell>
          <cell r="J1994" t="str">
            <v>BI</v>
          </cell>
        </row>
        <row r="1995">
          <cell r="A1995" t="str">
            <v>LTT FIELD OPERATIONS</v>
          </cell>
          <cell r="B1995" t="str">
            <v>920505</v>
          </cell>
          <cell r="C1995" t="str">
            <v>ACCOUNTING SERVICES</v>
          </cell>
          <cell r="D1995" t="str">
            <v>BOGIBMCTS BOGOTA IBM ALLOCATION</v>
          </cell>
          <cell r="E1995">
            <v>0</v>
          </cell>
          <cell r="F1995" t="str">
            <v>Real Agosto</v>
          </cell>
          <cell r="G1995">
            <v>-4120.57</v>
          </cell>
          <cell r="H1995" t="str">
            <v>B000102012</v>
          </cell>
          <cell r="I1995" t="str">
            <v>BPO LTT FIELD</v>
          </cell>
          <cell r="J1995" t="str">
            <v>BI</v>
          </cell>
        </row>
        <row r="1996">
          <cell r="A1996" t="str">
            <v>LTT FIELD OPERATIONS</v>
          </cell>
          <cell r="B1996" t="str">
            <v>920505</v>
          </cell>
          <cell r="C1996" t="str">
            <v>ACCOUNTING SERVICES</v>
          </cell>
          <cell r="D1996" t="str">
            <v>BOGIBMCTS BOGOTA IBM ALLOCATION</v>
          </cell>
          <cell r="E1996">
            <v>0</v>
          </cell>
          <cell r="F1996" t="str">
            <v>Real Agosto</v>
          </cell>
          <cell r="G1996">
            <v>11434.21</v>
          </cell>
          <cell r="H1996" t="str">
            <v>B000102012</v>
          </cell>
          <cell r="I1996" t="str">
            <v>BPO LTT FIELD</v>
          </cell>
          <cell r="J1996" t="str">
            <v>BI</v>
          </cell>
        </row>
        <row r="1997">
          <cell r="A1997" t="str">
            <v>LTT FIELD OPERATIONS</v>
          </cell>
          <cell r="B1997" t="str">
            <v>920505</v>
          </cell>
          <cell r="C1997" t="str">
            <v>ACCOUNTING SERVICES</v>
          </cell>
          <cell r="D1997" t="str">
            <v>BOGIBMCTS BOGOTA IBM ALLOCATION</v>
          </cell>
          <cell r="E1997">
            <v>0</v>
          </cell>
          <cell r="F1997" t="str">
            <v>Real Agosto</v>
          </cell>
          <cell r="G1997">
            <v>22946.080000000002</v>
          </cell>
          <cell r="H1997" t="str">
            <v>B000102012</v>
          </cell>
          <cell r="I1997" t="str">
            <v>BPO LTT FIELD</v>
          </cell>
          <cell r="J1997" t="str">
            <v>BI</v>
          </cell>
        </row>
        <row r="1998">
          <cell r="A1998" t="str">
            <v>LTT FIELD OPERATIONS</v>
          </cell>
          <cell r="B1998" t="str">
            <v>920505</v>
          </cell>
          <cell r="C1998" t="str">
            <v>ACCOUNTING SERVICES</v>
          </cell>
          <cell r="D1998" t="str">
            <v>BOGIBMCTS BOGOTA IBM ALLOCATION</v>
          </cell>
          <cell r="E1998">
            <v>0</v>
          </cell>
          <cell r="F1998" t="str">
            <v>Real Agosto</v>
          </cell>
          <cell r="G1998">
            <v>-6902.75</v>
          </cell>
          <cell r="H1998" t="str">
            <v>B000102012</v>
          </cell>
          <cell r="I1998" t="str">
            <v>BPO LTT FIELD</v>
          </cell>
          <cell r="J1998" t="str">
            <v>BI</v>
          </cell>
        </row>
        <row r="1999">
          <cell r="A1999" t="str">
            <v>LTT FIELD OPERATIONS</v>
          </cell>
          <cell r="B1999" t="str">
            <v>920505</v>
          </cell>
          <cell r="C1999" t="str">
            <v>ACCOUNTING SERVICES</v>
          </cell>
          <cell r="D1999" t="str">
            <v>BOGIBMCTS BOGOTA IBM ALLOCATION</v>
          </cell>
          <cell r="E1999">
            <v>0</v>
          </cell>
          <cell r="F1999" t="str">
            <v>Real Agosto</v>
          </cell>
          <cell r="G1999">
            <v>5100</v>
          </cell>
          <cell r="H1999" t="str">
            <v>B000102012</v>
          </cell>
          <cell r="I1999" t="str">
            <v>BPO LTT FIELD</v>
          </cell>
          <cell r="J1999" t="str">
            <v>BI</v>
          </cell>
        </row>
        <row r="2000">
          <cell r="A2000" t="str">
            <v>LTT FIELD OPERATIONS</v>
          </cell>
          <cell r="B2000" t="str">
            <v>920537</v>
          </cell>
          <cell r="C2000" t="str">
            <v>A/R DEDUCTIBLE SALES</v>
          </cell>
          <cell r="D2000" t="str">
            <v>BOGIBMVAT4BOGOTA IBM VAT ALLOCATION</v>
          </cell>
          <cell r="E2000">
            <v>0</v>
          </cell>
          <cell r="F2000" t="str">
            <v>Real Julio</v>
          </cell>
          <cell r="G2000">
            <v>-1129.31</v>
          </cell>
          <cell r="H2000" t="str">
            <v>B000102012</v>
          </cell>
          <cell r="I2000" t="str">
            <v>BPO LTT FIELD</v>
          </cell>
          <cell r="J2000" t="str">
            <v>BI</v>
          </cell>
        </row>
        <row r="2001">
          <cell r="A2001" t="str">
            <v>LTT FIELD OPERATIONS</v>
          </cell>
          <cell r="B2001" t="str">
            <v>920537</v>
          </cell>
          <cell r="C2001" t="str">
            <v>A/R DEDUCTIBLE SALES</v>
          </cell>
          <cell r="D2001" t="str">
            <v>BOGIBMVAT4BOGOTA IBM VAT ALLOCATION</v>
          </cell>
          <cell r="E2001">
            <v>0</v>
          </cell>
          <cell r="F2001" t="str">
            <v>Real Julio</v>
          </cell>
          <cell r="G2001">
            <v>1129.31</v>
          </cell>
          <cell r="H2001" t="str">
            <v>B000102012</v>
          </cell>
          <cell r="I2001" t="str">
            <v>BPO LTT FIELD</v>
          </cell>
          <cell r="J2001" t="str">
            <v>BI</v>
          </cell>
        </row>
        <row r="2002">
          <cell r="A2002" t="str">
            <v>LTT FIELD OPERATIONS</v>
          </cell>
          <cell r="B2002" t="str">
            <v>920537</v>
          </cell>
          <cell r="C2002" t="str">
            <v>A/R DEDUCTIBLE SALES</v>
          </cell>
          <cell r="D2002" t="str">
            <v>BOGIBMVAT4BOGOTA IBM VAT ALLOCATION</v>
          </cell>
          <cell r="E2002">
            <v>0</v>
          </cell>
          <cell r="F2002" t="str">
            <v>Real Julio</v>
          </cell>
          <cell r="G2002">
            <v>-1129.31</v>
          </cell>
          <cell r="H2002" t="str">
            <v>B000102012</v>
          </cell>
          <cell r="I2002" t="str">
            <v>BPO LTT FIELD</v>
          </cell>
          <cell r="J2002" t="str">
            <v>BI</v>
          </cell>
        </row>
        <row r="2003">
          <cell r="A2003" t="str">
            <v>LTT FIELD OPERATIONS</v>
          </cell>
          <cell r="B2003" t="str">
            <v>920537</v>
          </cell>
          <cell r="C2003" t="str">
            <v>A/R DEDUCTIBLE SALES</v>
          </cell>
          <cell r="D2003" t="str">
            <v>BOGIBMVAT4BOGOTA IBM VAT ALLOCATION</v>
          </cell>
          <cell r="E2003">
            <v>0</v>
          </cell>
          <cell r="F2003" t="str">
            <v>Real Julio</v>
          </cell>
          <cell r="G2003">
            <v>1129.31</v>
          </cell>
          <cell r="H2003" t="str">
            <v>B000102012</v>
          </cell>
          <cell r="I2003" t="str">
            <v>BPO LTT FIELD</v>
          </cell>
          <cell r="J2003" t="str">
            <v>BI</v>
          </cell>
        </row>
        <row r="2004">
          <cell r="A2004" t="str">
            <v>LTT FIELD OPERATIONS</v>
          </cell>
          <cell r="B2004" t="str">
            <v>920537</v>
          </cell>
          <cell r="C2004" t="str">
            <v>A/R DEDUCTIBLE SALES</v>
          </cell>
          <cell r="D2004" t="str">
            <v>BOGIBMVAT4BOGOTA IBM VAT ALLOCATION</v>
          </cell>
          <cell r="E2004">
            <v>0</v>
          </cell>
          <cell r="F2004" t="str">
            <v>Real Julio</v>
          </cell>
          <cell r="G2004">
            <v>-1129.31</v>
          </cell>
          <cell r="H2004" t="str">
            <v>B000102012</v>
          </cell>
          <cell r="I2004" t="str">
            <v>BPO LTT FIELD</v>
          </cell>
          <cell r="J2004" t="str">
            <v>BI</v>
          </cell>
        </row>
        <row r="2005">
          <cell r="A2005" t="str">
            <v>LTT FIELD OPERATIONS</v>
          </cell>
          <cell r="B2005" t="str">
            <v>920537</v>
          </cell>
          <cell r="C2005" t="str">
            <v>A/R DEDUCTIBLE SALES</v>
          </cell>
          <cell r="D2005" t="str">
            <v>BOGIBMVAT4BOGOTA IBM VAT ALLOCATION</v>
          </cell>
          <cell r="E2005">
            <v>0</v>
          </cell>
          <cell r="F2005" t="str">
            <v>Real Julio</v>
          </cell>
          <cell r="G2005">
            <v>1129.31</v>
          </cell>
          <cell r="H2005" t="str">
            <v>B000102012</v>
          </cell>
          <cell r="I2005" t="str">
            <v>BPO LTT FIELD</v>
          </cell>
          <cell r="J2005" t="str">
            <v>BI</v>
          </cell>
        </row>
        <row r="2006">
          <cell r="A2006" t="str">
            <v>LTT FIELD OPERATIONS</v>
          </cell>
          <cell r="B2006" t="str">
            <v>920537</v>
          </cell>
          <cell r="C2006" t="str">
            <v>A/R DEDUCTIBLE SALES</v>
          </cell>
          <cell r="D2006" t="str">
            <v>BOGIBMVAT4BOGOTA IBM VAT ALLOCATION</v>
          </cell>
          <cell r="E2006">
            <v>0</v>
          </cell>
          <cell r="F2006" t="str">
            <v>Real Julio</v>
          </cell>
          <cell r="G2006">
            <v>-1129.31</v>
          </cell>
          <cell r="H2006" t="str">
            <v>B000102012</v>
          </cell>
          <cell r="I2006" t="str">
            <v>BPO LTT FIELD</v>
          </cell>
          <cell r="J2006" t="str">
            <v>BI</v>
          </cell>
        </row>
        <row r="2007">
          <cell r="A2007" t="str">
            <v>LTT FIELD OPERATIONS</v>
          </cell>
          <cell r="B2007" t="str">
            <v>920537</v>
          </cell>
          <cell r="C2007" t="str">
            <v>A/R DEDUCTIBLE SALES</v>
          </cell>
          <cell r="D2007" t="str">
            <v>BOGIBMVAT4BOGOTA IBM VAT ALLOCATION</v>
          </cell>
          <cell r="E2007">
            <v>0</v>
          </cell>
          <cell r="F2007" t="str">
            <v>Real Julio</v>
          </cell>
          <cell r="G2007">
            <v>1129.31</v>
          </cell>
          <cell r="H2007" t="str">
            <v>B000102012</v>
          </cell>
          <cell r="I2007" t="str">
            <v>BPO LTT FIELD</v>
          </cell>
          <cell r="J2007" t="str">
            <v>BI</v>
          </cell>
        </row>
        <row r="2008">
          <cell r="A2008" t="str">
            <v>LTT FIELD OPERATIONS</v>
          </cell>
          <cell r="B2008" t="str">
            <v>920537</v>
          </cell>
          <cell r="C2008" t="str">
            <v>A/R DEDUCTIBLE SALES</v>
          </cell>
          <cell r="D2008" t="str">
            <v>BOGIBMVAT4BOGOTA IBM VAT ALLOCATION</v>
          </cell>
          <cell r="E2008">
            <v>0</v>
          </cell>
          <cell r="F2008" t="str">
            <v>Real Julio</v>
          </cell>
          <cell r="G2008">
            <v>-1129.31</v>
          </cell>
          <cell r="H2008" t="str">
            <v>B000102012</v>
          </cell>
          <cell r="I2008" t="str">
            <v>BPO LTT FIELD</v>
          </cell>
          <cell r="J2008" t="str">
            <v>BI</v>
          </cell>
        </row>
        <row r="2009">
          <cell r="A2009" t="str">
            <v>LTT FIELD OPERATIONS</v>
          </cell>
          <cell r="B2009" t="str">
            <v>920537</v>
          </cell>
          <cell r="C2009" t="str">
            <v>A/R DEDUCTIBLE SALES</v>
          </cell>
          <cell r="D2009" t="str">
            <v>BOGIBMVAT4BOGOTA IBM VAT ALLOCATION</v>
          </cell>
          <cell r="E2009">
            <v>0</v>
          </cell>
          <cell r="F2009" t="str">
            <v>Real Julio</v>
          </cell>
          <cell r="G2009">
            <v>1129.31</v>
          </cell>
          <cell r="H2009" t="str">
            <v>B000102012</v>
          </cell>
          <cell r="I2009" t="str">
            <v>BPO LTT FIELD</v>
          </cell>
          <cell r="J2009" t="str">
            <v>BI</v>
          </cell>
        </row>
        <row r="2010">
          <cell r="A2010" t="str">
            <v>LTT FIELD OPERATIONS</v>
          </cell>
          <cell r="B2010" t="str">
            <v>920537</v>
          </cell>
          <cell r="C2010" t="str">
            <v>A/R DEDUCTIBLE SALES</v>
          </cell>
          <cell r="D2010" t="str">
            <v>BOGIBMVAT4BOGOTA IBM VAT ALLOCATION</v>
          </cell>
          <cell r="E2010">
            <v>0</v>
          </cell>
          <cell r="F2010" t="str">
            <v>Real Julio</v>
          </cell>
          <cell r="G2010">
            <v>-1129.31</v>
          </cell>
          <cell r="H2010" t="str">
            <v>B000102012</v>
          </cell>
          <cell r="I2010" t="str">
            <v>BPO LTT FIELD</v>
          </cell>
          <cell r="J2010" t="str">
            <v>BI</v>
          </cell>
        </row>
        <row r="2011">
          <cell r="A2011" t="str">
            <v>LTT FIELD OPERATIONS</v>
          </cell>
          <cell r="B2011" t="str">
            <v>920537</v>
          </cell>
          <cell r="C2011" t="str">
            <v>A/R DEDUCTIBLE SALES</v>
          </cell>
          <cell r="D2011" t="str">
            <v>BOGIBMVAT4BOGOTA IBM VAT ALLOCATION</v>
          </cell>
          <cell r="E2011">
            <v>0</v>
          </cell>
          <cell r="F2011" t="str">
            <v>Real Julio</v>
          </cell>
          <cell r="G2011">
            <v>1129.31</v>
          </cell>
          <cell r="H2011" t="str">
            <v>B000102012</v>
          </cell>
          <cell r="I2011" t="str">
            <v>BPO LTT FIELD</v>
          </cell>
          <cell r="J2011" t="str">
            <v>BI</v>
          </cell>
        </row>
        <row r="2012">
          <cell r="A2012" t="str">
            <v>LTT FIELD OPERATIONS</v>
          </cell>
          <cell r="B2012" t="str">
            <v>920537</v>
          </cell>
          <cell r="C2012" t="str">
            <v>A/R DEDUCTIBLE SALES</v>
          </cell>
          <cell r="D2012" t="str">
            <v>BOGIBMVAT4BOGOTA IBM VAT ALLOCATION</v>
          </cell>
          <cell r="E2012">
            <v>0</v>
          </cell>
          <cell r="F2012" t="str">
            <v>Real Julio</v>
          </cell>
          <cell r="G2012">
            <v>1129.31</v>
          </cell>
          <cell r="H2012" t="str">
            <v>B000102012</v>
          </cell>
          <cell r="I2012" t="str">
            <v>BPO LTT FIELD</v>
          </cell>
          <cell r="J2012" t="str">
            <v>BI</v>
          </cell>
        </row>
        <row r="2013">
          <cell r="A2013" t="str">
            <v>LTT FIELD OPERATIONS</v>
          </cell>
          <cell r="B2013" t="str">
            <v>920537</v>
          </cell>
          <cell r="C2013" t="str">
            <v>A/R DEDUCTIBLE SALES</v>
          </cell>
          <cell r="D2013" t="str">
            <v>BOGIBMVAT4BOGOTA IBM VAT ALLOCATION</v>
          </cell>
          <cell r="E2013">
            <v>0</v>
          </cell>
          <cell r="F2013" t="str">
            <v>Real Julio</v>
          </cell>
          <cell r="G2013">
            <v>-1129.31</v>
          </cell>
          <cell r="H2013" t="str">
            <v>B000102012</v>
          </cell>
          <cell r="I2013" t="str">
            <v>BPO LTT FIELD</v>
          </cell>
          <cell r="J2013" t="str">
            <v>BI</v>
          </cell>
        </row>
        <row r="2014">
          <cell r="A2014" t="str">
            <v>LTT FIELD OPERATIONS</v>
          </cell>
          <cell r="B2014" t="str">
            <v>920537</v>
          </cell>
          <cell r="C2014" t="str">
            <v>A/R DEDUCTIBLE SALES</v>
          </cell>
          <cell r="D2014" t="str">
            <v>BOGIBMVAT4BOGOTA IBM VAT ALLOCATION</v>
          </cell>
          <cell r="E2014">
            <v>0</v>
          </cell>
          <cell r="F2014" t="str">
            <v>Real Julio</v>
          </cell>
          <cell r="G2014">
            <v>1129.31</v>
          </cell>
          <cell r="H2014" t="str">
            <v>B000102012</v>
          </cell>
          <cell r="I2014" t="str">
            <v>BPO LTT FIELD</v>
          </cell>
          <cell r="J2014" t="str">
            <v>BI</v>
          </cell>
        </row>
        <row r="2015">
          <cell r="A2015" t="str">
            <v>LTT FIELD OPERATIONS</v>
          </cell>
          <cell r="B2015" t="str">
            <v>920537</v>
          </cell>
          <cell r="C2015" t="str">
            <v>A/R DEDUCTIBLE SALES</v>
          </cell>
          <cell r="D2015" t="str">
            <v>BOGIBMVAT4BOGOTA IBM VAT ALLOCATION</v>
          </cell>
          <cell r="E2015">
            <v>0</v>
          </cell>
          <cell r="F2015" t="str">
            <v>Real Agosto</v>
          </cell>
          <cell r="G2015">
            <v>-1129.31</v>
          </cell>
          <cell r="H2015" t="str">
            <v>B000102012</v>
          </cell>
          <cell r="I2015" t="str">
            <v>BPO LTT FIELD</v>
          </cell>
          <cell r="J2015" t="str">
            <v>BI</v>
          </cell>
        </row>
        <row r="2016">
          <cell r="A2016" t="str">
            <v>LTT FIELD OPERATIONS</v>
          </cell>
          <cell r="B2016" t="str">
            <v>920537</v>
          </cell>
          <cell r="C2016" t="str">
            <v>A/R DEDUCTIBLE SALES</v>
          </cell>
          <cell r="D2016" t="str">
            <v>BOGIBMVAT4BOGOTA IBM VAT ALLOCATION</v>
          </cell>
          <cell r="E2016">
            <v>0</v>
          </cell>
          <cell r="F2016" t="str">
            <v>Real Agosto</v>
          </cell>
          <cell r="G2016">
            <v>1791.12</v>
          </cell>
          <cell r="H2016" t="str">
            <v>B000102012</v>
          </cell>
          <cell r="I2016" t="str">
            <v>BPO LTT FIELD</v>
          </cell>
          <cell r="J2016" t="str">
            <v>BI</v>
          </cell>
        </row>
        <row r="2017">
          <cell r="A2017" t="str">
            <v>LTT FIELD OPERATIONS</v>
          </cell>
          <cell r="B2017" t="str">
            <v>920537</v>
          </cell>
          <cell r="C2017" t="str">
            <v>A/R DEDUCTIBLE SALES</v>
          </cell>
          <cell r="D2017" t="str">
            <v>BOGIBMVAT4BOGOTA IBM VAT ALLOCATION</v>
          </cell>
          <cell r="E2017">
            <v>0</v>
          </cell>
          <cell r="F2017" t="str">
            <v>Real Julio</v>
          </cell>
          <cell r="G2017">
            <v>1129.31</v>
          </cell>
          <cell r="H2017" t="str">
            <v>B000102012</v>
          </cell>
          <cell r="I2017" t="str">
            <v>BPO LTT FIELD</v>
          </cell>
          <cell r="J2017" t="str">
            <v>NB</v>
          </cell>
        </row>
        <row r="2018">
          <cell r="A2018" t="str">
            <v>LTT FIELD OPERATIONS</v>
          </cell>
          <cell r="B2018" t="str">
            <v>920537</v>
          </cell>
          <cell r="C2018" t="str">
            <v>A/R DEDUCTIBLE SALES</v>
          </cell>
          <cell r="D2018" t="str">
            <v>BOGIBMVAT4BOGOTA IBM VAT ALLOCATION</v>
          </cell>
          <cell r="E2018">
            <v>0</v>
          </cell>
          <cell r="F2018" t="str">
            <v>Real Julio</v>
          </cell>
          <cell r="G2018">
            <v>-1129.31</v>
          </cell>
          <cell r="H2018" t="str">
            <v>B000102012</v>
          </cell>
          <cell r="I2018" t="str">
            <v>BPO LTT FIELD</v>
          </cell>
          <cell r="J2018" t="str">
            <v>NB</v>
          </cell>
        </row>
        <row r="2019">
          <cell r="A2019" t="str">
            <v>LTT FIELD OPERATIONS</v>
          </cell>
          <cell r="B2019" t="str">
            <v>920537</v>
          </cell>
          <cell r="C2019" t="str">
            <v>A/R DEDUCTIBLE SALES</v>
          </cell>
          <cell r="D2019" t="str">
            <v>BOGIBMVAT4BOGOTA IBM VAT ALLOCATION</v>
          </cell>
          <cell r="E2019">
            <v>0</v>
          </cell>
          <cell r="F2019" t="str">
            <v>Real Julio</v>
          </cell>
          <cell r="G2019">
            <v>1129.31</v>
          </cell>
          <cell r="H2019" t="str">
            <v>B000102012</v>
          </cell>
          <cell r="I2019" t="str">
            <v>BPO LTT FIELD</v>
          </cell>
          <cell r="J2019" t="str">
            <v>NB</v>
          </cell>
        </row>
        <row r="2020">
          <cell r="A2020" t="str">
            <v>LTT FIELD OPERATIONS</v>
          </cell>
          <cell r="B2020" t="str">
            <v>920537</v>
          </cell>
          <cell r="C2020" t="str">
            <v>A/R DEDUCTIBLE SALES</v>
          </cell>
          <cell r="D2020" t="str">
            <v>BOGIBMVAT4BOGOTA IBM VAT ALLOCATION</v>
          </cell>
          <cell r="E2020">
            <v>0</v>
          </cell>
          <cell r="F2020" t="str">
            <v>Real Julio</v>
          </cell>
          <cell r="G2020">
            <v>-1129.31</v>
          </cell>
          <cell r="H2020" t="str">
            <v>B000102012</v>
          </cell>
          <cell r="I2020" t="str">
            <v>BPO LTT FIELD</v>
          </cell>
          <cell r="J2020" t="str">
            <v>NB</v>
          </cell>
        </row>
        <row r="2021">
          <cell r="A2021" t="str">
            <v>LTT FIELD OPERATIONS</v>
          </cell>
          <cell r="B2021" t="str">
            <v>920537</v>
          </cell>
          <cell r="C2021" t="str">
            <v>A/R DEDUCTIBLE SALES</v>
          </cell>
          <cell r="D2021" t="str">
            <v>BOGIBMVAT4BOGOTA IBM VAT ALLOCATION</v>
          </cell>
          <cell r="E2021">
            <v>0</v>
          </cell>
          <cell r="F2021" t="str">
            <v>Real Julio</v>
          </cell>
          <cell r="G2021">
            <v>1129.31</v>
          </cell>
          <cell r="H2021" t="str">
            <v>B000102012</v>
          </cell>
          <cell r="I2021" t="str">
            <v>BPO LTT FIELD</v>
          </cell>
          <cell r="J2021" t="str">
            <v>NB</v>
          </cell>
        </row>
        <row r="2022">
          <cell r="A2022" t="str">
            <v>LTT FIELD OPERATIONS</v>
          </cell>
          <cell r="B2022" t="str">
            <v>920537</v>
          </cell>
          <cell r="C2022" t="str">
            <v>A/R DEDUCTIBLE SALES</v>
          </cell>
          <cell r="D2022" t="str">
            <v>BOGIBMVAT4BOGOTA IBM VAT ALLOCATION</v>
          </cell>
          <cell r="E2022">
            <v>0</v>
          </cell>
          <cell r="F2022" t="str">
            <v>Real Julio</v>
          </cell>
          <cell r="G2022">
            <v>-1129.31</v>
          </cell>
          <cell r="H2022" t="str">
            <v>B000102012</v>
          </cell>
          <cell r="I2022" t="str">
            <v>BPO LTT FIELD</v>
          </cell>
          <cell r="J2022" t="str">
            <v>NB</v>
          </cell>
        </row>
        <row r="2023">
          <cell r="A2023" t="str">
            <v>LTT FIELD OPERATIONS</v>
          </cell>
          <cell r="B2023" t="str">
            <v>920537</v>
          </cell>
          <cell r="C2023" t="str">
            <v>A/R DEDUCTIBLE SALES</v>
          </cell>
          <cell r="D2023" t="str">
            <v>BOGIBMVAT4BOGOTA IBM VAT ALLOCATION</v>
          </cell>
          <cell r="E2023">
            <v>0</v>
          </cell>
          <cell r="F2023" t="str">
            <v>Real Julio</v>
          </cell>
          <cell r="G2023">
            <v>1129.31</v>
          </cell>
          <cell r="H2023" t="str">
            <v>B000102012</v>
          </cell>
          <cell r="I2023" t="str">
            <v>BPO LTT FIELD</v>
          </cell>
          <cell r="J2023" t="str">
            <v>NB</v>
          </cell>
        </row>
        <row r="2024">
          <cell r="A2024" t="str">
            <v>LTT FIELD OPERATIONS</v>
          </cell>
          <cell r="B2024" t="str">
            <v>920537</v>
          </cell>
          <cell r="C2024" t="str">
            <v>A/R DEDUCTIBLE SALES</v>
          </cell>
          <cell r="D2024" t="str">
            <v>BOGIBMVAT4BOGOTA IBM VAT ALLOCATION</v>
          </cell>
          <cell r="E2024">
            <v>0</v>
          </cell>
          <cell r="F2024" t="str">
            <v>Real Julio</v>
          </cell>
          <cell r="G2024">
            <v>-1129.31</v>
          </cell>
          <cell r="H2024" t="str">
            <v>B000102012</v>
          </cell>
          <cell r="I2024" t="str">
            <v>BPO LTT FIELD</v>
          </cell>
          <cell r="J2024" t="str">
            <v>NB</v>
          </cell>
        </row>
        <row r="2025">
          <cell r="A2025" t="str">
            <v>LTT FIELD OPERATIONS</v>
          </cell>
          <cell r="B2025" t="str">
            <v>920537</v>
          </cell>
          <cell r="C2025" t="str">
            <v>A/R DEDUCTIBLE SALES</v>
          </cell>
          <cell r="D2025" t="str">
            <v>BOGIBMVAT4BOGOTA IBM VAT ALLOCATION</v>
          </cell>
          <cell r="E2025">
            <v>0</v>
          </cell>
          <cell r="F2025" t="str">
            <v>Real Julio</v>
          </cell>
          <cell r="G2025">
            <v>1129.31</v>
          </cell>
          <cell r="H2025" t="str">
            <v>B000102012</v>
          </cell>
          <cell r="I2025" t="str">
            <v>BPO LTT FIELD</v>
          </cell>
          <cell r="J2025" t="str">
            <v>NB</v>
          </cell>
        </row>
        <row r="2026">
          <cell r="A2026" t="str">
            <v>LTT FIELD OPERATIONS</v>
          </cell>
          <cell r="B2026" t="str">
            <v>920537</v>
          </cell>
          <cell r="C2026" t="str">
            <v>A/R DEDUCTIBLE SALES</v>
          </cell>
          <cell r="D2026" t="str">
            <v>BOGIBMVAT4BOGOTA IBM VAT ALLOCATION</v>
          </cell>
          <cell r="E2026">
            <v>0</v>
          </cell>
          <cell r="F2026" t="str">
            <v>Real Julio</v>
          </cell>
          <cell r="G2026">
            <v>-1129.31</v>
          </cell>
          <cell r="H2026" t="str">
            <v>B000102012</v>
          </cell>
          <cell r="I2026" t="str">
            <v>BPO LTT FIELD</v>
          </cell>
          <cell r="J2026" t="str">
            <v>NB</v>
          </cell>
        </row>
        <row r="2027">
          <cell r="A2027" t="str">
            <v>LTT FIELD OPERATIONS</v>
          </cell>
          <cell r="B2027" t="str">
            <v>920537</v>
          </cell>
          <cell r="C2027" t="str">
            <v>A/R DEDUCTIBLE SALES</v>
          </cell>
          <cell r="D2027" t="str">
            <v>BOGIBMVAT4BOGOTA IBM VAT ALLOCATION</v>
          </cell>
          <cell r="E2027">
            <v>0</v>
          </cell>
          <cell r="F2027" t="str">
            <v>Real Julio</v>
          </cell>
          <cell r="G2027">
            <v>1129.31</v>
          </cell>
          <cell r="H2027" t="str">
            <v>B000102012</v>
          </cell>
          <cell r="I2027" t="str">
            <v>BPO LTT FIELD</v>
          </cell>
          <cell r="J2027" t="str">
            <v>NB</v>
          </cell>
        </row>
        <row r="2028">
          <cell r="A2028" t="str">
            <v>LTT FIELD OPERATIONS</v>
          </cell>
          <cell r="B2028" t="str">
            <v>920537</v>
          </cell>
          <cell r="C2028" t="str">
            <v>A/R DEDUCTIBLE SALES</v>
          </cell>
          <cell r="D2028" t="str">
            <v>BOGIBMVAT4BOGOTA IBM VAT ALLOCATION</v>
          </cell>
          <cell r="E2028">
            <v>0</v>
          </cell>
          <cell r="F2028" t="str">
            <v>Real Julio</v>
          </cell>
          <cell r="G2028">
            <v>-1129.31</v>
          </cell>
          <cell r="H2028" t="str">
            <v>B000102012</v>
          </cell>
          <cell r="I2028" t="str">
            <v>BPO LTT FIELD</v>
          </cell>
          <cell r="J2028" t="str">
            <v>NB</v>
          </cell>
        </row>
        <row r="2029">
          <cell r="A2029" t="str">
            <v>LTT FIELD OPERATIONS</v>
          </cell>
          <cell r="B2029" t="str">
            <v>920537</v>
          </cell>
          <cell r="C2029" t="str">
            <v>A/R DEDUCTIBLE SALES</v>
          </cell>
          <cell r="D2029" t="str">
            <v>BOGIBMVAT4BOGOTA IBM VAT ALLOCATION</v>
          </cell>
          <cell r="E2029">
            <v>0</v>
          </cell>
          <cell r="F2029" t="str">
            <v>Real Julio</v>
          </cell>
          <cell r="G2029">
            <v>-1129.31</v>
          </cell>
          <cell r="H2029" t="str">
            <v>B000102012</v>
          </cell>
          <cell r="I2029" t="str">
            <v>BPO LTT FIELD</v>
          </cell>
          <cell r="J2029" t="str">
            <v>NB</v>
          </cell>
        </row>
        <row r="2030">
          <cell r="A2030" t="str">
            <v>LTT FIELD OPERATIONS</v>
          </cell>
          <cell r="B2030" t="str">
            <v>920537</v>
          </cell>
          <cell r="C2030" t="str">
            <v>A/R DEDUCTIBLE SALES</v>
          </cell>
          <cell r="D2030" t="str">
            <v>BOGIBMVAT4BOGOTA IBM VAT ALLOCATION</v>
          </cell>
          <cell r="E2030">
            <v>0</v>
          </cell>
          <cell r="F2030" t="str">
            <v>Real Julio</v>
          </cell>
          <cell r="G2030">
            <v>1129.31</v>
          </cell>
          <cell r="H2030" t="str">
            <v>B000102012</v>
          </cell>
          <cell r="I2030" t="str">
            <v>BPO LTT FIELD</v>
          </cell>
          <cell r="J2030" t="str">
            <v>NB</v>
          </cell>
        </row>
        <row r="2031">
          <cell r="A2031" t="str">
            <v>LTT FIELD OPERATIONS</v>
          </cell>
          <cell r="B2031" t="str">
            <v>920537</v>
          </cell>
          <cell r="C2031" t="str">
            <v>A/R DEDUCTIBLE SALES</v>
          </cell>
          <cell r="D2031" t="str">
            <v>BOGIBMVAT4BOGOTA IBM VAT ALLOCATION</v>
          </cell>
          <cell r="E2031">
            <v>0</v>
          </cell>
          <cell r="F2031" t="str">
            <v>Real Julio</v>
          </cell>
          <cell r="G2031">
            <v>-1129.31</v>
          </cell>
          <cell r="H2031" t="str">
            <v>B000102012</v>
          </cell>
          <cell r="I2031" t="str">
            <v>BPO LTT FIELD</v>
          </cell>
          <cell r="J2031" t="str">
            <v>NB</v>
          </cell>
        </row>
        <row r="2032">
          <cell r="A2032" t="str">
            <v>LTT FIELD OPERATIONS</v>
          </cell>
          <cell r="B2032" t="str">
            <v>920537</v>
          </cell>
          <cell r="C2032" t="str">
            <v>A/R DEDUCTIBLE SALES</v>
          </cell>
          <cell r="D2032" t="str">
            <v>BOGIBMVAT4BOGOTA IBM VAT ALLOCATION</v>
          </cell>
          <cell r="E2032">
            <v>0</v>
          </cell>
          <cell r="F2032" t="str">
            <v>Real Agosto</v>
          </cell>
          <cell r="G2032">
            <v>1129.31</v>
          </cell>
          <cell r="H2032" t="str">
            <v>B000102012</v>
          </cell>
          <cell r="I2032" t="str">
            <v>BPO LTT FIELD</v>
          </cell>
          <cell r="J2032" t="str">
            <v>NB</v>
          </cell>
        </row>
        <row r="2033">
          <cell r="A2033" t="str">
            <v>LTT FIELD OPERATIONS</v>
          </cell>
          <cell r="B2033" t="str">
            <v>920537</v>
          </cell>
          <cell r="C2033" t="str">
            <v>A/R DEDUCTIBLE SALES</v>
          </cell>
          <cell r="D2033" t="str">
            <v>BOGIBMVAT4BOGOTA IBM VAT ALLOCATION</v>
          </cell>
          <cell r="E2033">
            <v>0</v>
          </cell>
          <cell r="F2033" t="str">
            <v>Real Agosto</v>
          </cell>
          <cell r="G2033">
            <v>-1791.12</v>
          </cell>
          <cell r="H2033" t="str">
            <v>B000102012</v>
          </cell>
          <cell r="I2033" t="str">
            <v>BPO LTT FIELD</v>
          </cell>
          <cell r="J2033" t="str">
            <v>NB</v>
          </cell>
        </row>
        <row r="2034">
          <cell r="A2034" t="str">
            <v>LTT FIELD OPERATIONS</v>
          </cell>
          <cell r="B2034" t="str">
            <v>745080</v>
          </cell>
          <cell r="C2034" t="str">
            <v>ACCRUAL EXPENSE</v>
          </cell>
          <cell r="D2034" t="str">
            <v>ACCRUALS DEL MES DE JULIO</v>
          </cell>
          <cell r="E2034" t="str">
            <v>ACCR EXP ACC CONV</v>
          </cell>
          <cell r="F2034" t="str">
            <v>Real Agosto</v>
          </cell>
          <cell r="G2034">
            <v>-17000</v>
          </cell>
          <cell r="H2034" t="str">
            <v>B000107490</v>
          </cell>
          <cell r="I2034" t="str">
            <v>FS OPEX LTT FIELD</v>
          </cell>
          <cell r="J2034" t="str">
            <v>BI</v>
          </cell>
        </row>
        <row r="2035">
          <cell r="A2035" t="str">
            <v>LTT FIELD OPERATIONS</v>
          </cell>
          <cell r="B2035" t="str">
            <v>745080</v>
          </cell>
          <cell r="C2035" t="str">
            <v>ACCRUAL EXPENSE</v>
          </cell>
          <cell r="D2035" t="str">
            <v>ACCRUALS DEL MES DE JULIO</v>
          </cell>
          <cell r="E2035" t="str">
            <v>ACCR EXP ACC CONV</v>
          </cell>
          <cell r="F2035" t="str">
            <v>Real Agosto</v>
          </cell>
          <cell r="G2035">
            <v>17000</v>
          </cell>
          <cell r="H2035" t="str">
            <v>B000107490</v>
          </cell>
          <cell r="I2035" t="str">
            <v>FS OPEX LTT FIELD</v>
          </cell>
          <cell r="J2035" t="str">
            <v>BI</v>
          </cell>
        </row>
        <row r="2036">
          <cell r="A2036" t="str">
            <v>LTT FIELD OPERATIONS</v>
          </cell>
          <cell r="B2036" t="str">
            <v>745080</v>
          </cell>
          <cell r="C2036" t="str">
            <v>ACCRUAL EXPENSE</v>
          </cell>
          <cell r="D2036" t="str">
            <v>92696 945</v>
          </cell>
          <cell r="E2036" t="str">
            <v>SALDO MIGRADO A SAP</v>
          </cell>
          <cell r="F2036" t="str">
            <v>Acumulado a Junio</v>
          </cell>
          <cell r="G2036">
            <v>20115.919999999998</v>
          </cell>
          <cell r="H2036" t="str">
            <v>B000107490</v>
          </cell>
          <cell r="I2036" t="str">
            <v>FS OPEX LTT FIELD</v>
          </cell>
          <cell r="J2036" t="str">
            <v>NB</v>
          </cell>
        </row>
        <row r="2037">
          <cell r="A2037" t="str">
            <v>LTT FIELD OPERATIONS</v>
          </cell>
          <cell r="B2037" t="str">
            <v>745080</v>
          </cell>
          <cell r="C2037" t="str">
            <v>ACCRUAL EXPENSE</v>
          </cell>
          <cell r="D2037" t="str">
            <v>926</v>
          </cell>
          <cell r="E2037" t="str">
            <v>ACCR EXP ACC CONV</v>
          </cell>
          <cell r="F2037" t="str">
            <v>Real Julio</v>
          </cell>
          <cell r="G2037">
            <v>-20115.919999999998</v>
          </cell>
          <cell r="H2037" t="str">
            <v>B000107490</v>
          </cell>
          <cell r="I2037" t="str">
            <v>FS OPEX LTT FIELD</v>
          </cell>
          <cell r="J2037" t="str">
            <v>NB</v>
          </cell>
        </row>
        <row r="2038">
          <cell r="A2038" t="str">
            <v>LTT FIELD OPERATIONS</v>
          </cell>
          <cell r="B2038" t="str">
            <v>745118</v>
          </cell>
          <cell r="C2038" t="str">
            <v>ACCR EXP ACC CONV</v>
          </cell>
          <cell r="D2038" t="str">
            <v>ACCRUALS DEL MES DE JULIO</v>
          </cell>
          <cell r="E2038" t="str">
            <v>ACCRUAL EXPENSE</v>
          </cell>
          <cell r="F2038" t="str">
            <v>Real Agosto</v>
          </cell>
          <cell r="G2038">
            <v>-17000</v>
          </cell>
          <cell r="H2038" t="str">
            <v>B000107490</v>
          </cell>
          <cell r="I2038" t="str">
            <v>FS OPEX LTT FIELD</v>
          </cell>
          <cell r="J2038" t="str">
            <v>BI</v>
          </cell>
        </row>
        <row r="2039">
          <cell r="A2039" t="str">
            <v>LTT FIELD OPERATIONS</v>
          </cell>
          <cell r="B2039" t="str">
            <v>745118</v>
          </cell>
          <cell r="C2039" t="str">
            <v>ACCR EXP ACC CONV</v>
          </cell>
          <cell r="D2039" t="str">
            <v>ACCRUALS DEL MES DE JULIO</v>
          </cell>
          <cell r="E2039" t="str">
            <v>ACCRUAL EXPENSE</v>
          </cell>
          <cell r="F2039" t="str">
            <v>Real Agosto</v>
          </cell>
          <cell r="G2039">
            <v>17000</v>
          </cell>
          <cell r="H2039" t="str">
            <v>B000107490</v>
          </cell>
          <cell r="I2039" t="str">
            <v>FS OPEX LTT FIELD</v>
          </cell>
          <cell r="J2039" t="str">
            <v>BI</v>
          </cell>
        </row>
        <row r="2040">
          <cell r="A2040" t="str">
            <v>LTT FIELD OPERATIONS</v>
          </cell>
          <cell r="B2040" t="str">
            <v>745118</v>
          </cell>
          <cell r="C2040" t="str">
            <v>ACCR EXP ACC CONV</v>
          </cell>
          <cell r="D2040" t="str">
            <v>92696 946</v>
          </cell>
          <cell r="E2040" t="str">
            <v>REPAIR MTL &amp; SUPPLY</v>
          </cell>
          <cell r="F2040" t="str">
            <v>Acumulado a Junio</v>
          </cell>
          <cell r="G2040">
            <v>-20115.919999999998</v>
          </cell>
          <cell r="H2040" t="str">
            <v>B000107490</v>
          </cell>
          <cell r="I2040" t="str">
            <v>FS OPEX LTT FIELD</v>
          </cell>
          <cell r="J2040" t="str">
            <v>NB</v>
          </cell>
        </row>
        <row r="2041">
          <cell r="A2041" t="str">
            <v>LTT FIELD OPERATIONS</v>
          </cell>
          <cell r="B2041" t="str">
            <v>745118</v>
          </cell>
          <cell r="C2041" t="str">
            <v>ACCR EXP ACC CONV</v>
          </cell>
          <cell r="D2041" t="str">
            <v>926</v>
          </cell>
          <cell r="E2041" t="str">
            <v>ACCRUAL EXPENSE</v>
          </cell>
          <cell r="F2041" t="str">
            <v>Real Julio</v>
          </cell>
          <cell r="G2041">
            <v>20115.919999999998</v>
          </cell>
          <cell r="H2041" t="str">
            <v>B000107490</v>
          </cell>
          <cell r="I2041" t="str">
            <v>FS OPEX LTT FIELD</v>
          </cell>
          <cell r="J2041" t="str">
            <v>NB</v>
          </cell>
        </row>
        <row r="2042">
          <cell r="A2042" t="str">
            <v>LTT FIELD OPERATIONS</v>
          </cell>
          <cell r="B2042" t="str">
            <v>760049</v>
          </cell>
          <cell r="C2042" t="str">
            <v>TECH SERV PERM CONTR</v>
          </cell>
          <cell r="F2042" t="str">
            <v>WIP Agosto</v>
          </cell>
          <cell r="G2042">
            <v>0</v>
          </cell>
          <cell r="H2042" t="str">
            <v>B000101311</v>
          </cell>
        </row>
        <row r="2043">
          <cell r="A2043" t="str">
            <v>MANTENIMIENTO CUPIAGUA</v>
          </cell>
          <cell r="B2043" t="str">
            <v>712012</v>
          </cell>
          <cell r="C2043" t="str">
            <v>DEDUCTIBLE SALES TX</v>
          </cell>
          <cell r="D2043" t="str">
            <v>144</v>
          </cell>
          <cell r="E2043" t="str">
            <v>ALLOC CONVERSION CBK</v>
          </cell>
          <cell r="F2043" t="str">
            <v>Real Julio</v>
          </cell>
          <cell r="G2043">
            <v>-3880.54</v>
          </cell>
          <cell r="H2043" t="str">
            <v>B000101709</v>
          </cell>
          <cell r="J2043" t="str">
            <v>BI</v>
          </cell>
        </row>
        <row r="2044">
          <cell r="A2044" t="str">
            <v>MANTENIMIENTO CUPIAGUA</v>
          </cell>
          <cell r="B2044" t="str">
            <v>712012</v>
          </cell>
          <cell r="C2044" t="str">
            <v>DEDUCTIBLE SALES TX</v>
          </cell>
          <cell r="D2044" t="str">
            <v>144</v>
          </cell>
          <cell r="E2044" t="str">
            <v>ALLOC CONVERSION CBK</v>
          </cell>
          <cell r="F2044" t="str">
            <v>Real Julio</v>
          </cell>
          <cell r="G2044">
            <v>-15175.63</v>
          </cell>
          <cell r="H2044" t="str">
            <v>B000101709</v>
          </cell>
          <cell r="J2044" t="str">
            <v>BI</v>
          </cell>
        </row>
        <row r="2045">
          <cell r="A2045" t="str">
            <v>MANTENIMIENTO CUPIAGUA</v>
          </cell>
          <cell r="B2045" t="str">
            <v>712012</v>
          </cell>
          <cell r="C2045" t="str">
            <v>DEDUCTIBLE SALES TX</v>
          </cell>
          <cell r="D2045" t="str">
            <v>144</v>
          </cell>
          <cell r="E2045" t="str">
            <v>SALDO MIGRADO A SAP</v>
          </cell>
          <cell r="F2045" t="str">
            <v>Acumulado a Junio</v>
          </cell>
          <cell r="G2045">
            <v>-3880.54</v>
          </cell>
          <cell r="H2045" t="str">
            <v>B000101709</v>
          </cell>
          <cell r="J2045" t="str">
            <v>NB</v>
          </cell>
        </row>
        <row r="2046">
          <cell r="A2046" t="str">
            <v>MANTENIMIENTO CUPIAGUA</v>
          </cell>
          <cell r="B2046" t="str">
            <v>712012</v>
          </cell>
          <cell r="C2046" t="str">
            <v>DEDUCTIBLE SALES TX</v>
          </cell>
          <cell r="D2046" t="str">
            <v>144</v>
          </cell>
          <cell r="E2046" t="str">
            <v>SALDO MIGRADO A SAP</v>
          </cell>
          <cell r="F2046" t="str">
            <v>Acumulado a Junio</v>
          </cell>
          <cell r="G2046">
            <v>-15175.63</v>
          </cell>
          <cell r="H2046" t="str">
            <v>B000101709</v>
          </cell>
          <cell r="J2046" t="str">
            <v>NB</v>
          </cell>
        </row>
        <row r="2047">
          <cell r="A2047" t="str">
            <v>MANTENIMIENTO CUPIAGUA</v>
          </cell>
          <cell r="B2047" t="str">
            <v>712012</v>
          </cell>
          <cell r="C2047" t="str">
            <v>DEDUCTIBLE SALES TX</v>
          </cell>
          <cell r="D2047" t="str">
            <v>144</v>
          </cell>
          <cell r="E2047" t="str">
            <v>SALDO MIGRADO A SAP</v>
          </cell>
          <cell r="F2047" t="str">
            <v>Acumulado a Junio</v>
          </cell>
          <cell r="G2047">
            <v>-3880.54</v>
          </cell>
          <cell r="H2047" t="str">
            <v>B000101709</v>
          </cell>
          <cell r="J2047" t="str">
            <v>NB</v>
          </cell>
        </row>
        <row r="2048">
          <cell r="A2048" t="str">
            <v>MANTENIMIENTO CUPIAGUA</v>
          </cell>
          <cell r="B2048" t="str">
            <v>712012</v>
          </cell>
          <cell r="C2048" t="str">
            <v>DEDUCTIBLE SALES TX</v>
          </cell>
          <cell r="D2048" t="str">
            <v>144</v>
          </cell>
          <cell r="E2048" t="str">
            <v>SALDO MIGRADO A SAP</v>
          </cell>
          <cell r="F2048" t="str">
            <v>Acumulado a Junio</v>
          </cell>
          <cell r="G2048">
            <v>-15175.63</v>
          </cell>
          <cell r="H2048" t="str">
            <v>B000101709</v>
          </cell>
          <cell r="J2048" t="str">
            <v>NB</v>
          </cell>
        </row>
        <row r="2049">
          <cell r="A2049" t="str">
            <v>MANTENIMIENTO CUPIAGUA</v>
          </cell>
          <cell r="B2049" t="str">
            <v>712012</v>
          </cell>
          <cell r="C2049" t="str">
            <v>DEDUCTIBLE SALES TX</v>
          </cell>
          <cell r="D2049" t="str">
            <v>144</v>
          </cell>
          <cell r="E2049" t="str">
            <v>SALDO MIGRADO A SAP</v>
          </cell>
          <cell r="F2049" t="str">
            <v>Acumulado a Junio</v>
          </cell>
          <cell r="G2049">
            <v>3880.54</v>
          </cell>
          <cell r="H2049" t="str">
            <v>B000101709</v>
          </cell>
          <cell r="J2049" t="str">
            <v>NB</v>
          </cell>
        </row>
        <row r="2050">
          <cell r="A2050" t="str">
            <v>MANTENIMIENTO CUPIAGUA</v>
          </cell>
          <cell r="B2050" t="str">
            <v>712012</v>
          </cell>
          <cell r="C2050" t="str">
            <v>DEDUCTIBLE SALES TX</v>
          </cell>
          <cell r="D2050" t="str">
            <v>144</v>
          </cell>
          <cell r="E2050" t="str">
            <v>SALDO MIGRADO A SAP</v>
          </cell>
          <cell r="F2050" t="str">
            <v>Acumulado a Junio</v>
          </cell>
          <cell r="G2050">
            <v>15175.63</v>
          </cell>
          <cell r="H2050" t="str">
            <v>B000101709</v>
          </cell>
          <cell r="J2050" t="str">
            <v>NB</v>
          </cell>
        </row>
        <row r="2051">
          <cell r="A2051" t="str">
            <v>MANTENIMIENTO CUPIAGUA</v>
          </cell>
          <cell r="B2051" t="str">
            <v>712012</v>
          </cell>
          <cell r="C2051" t="str">
            <v>DEDUCTIBLE SALES TX</v>
          </cell>
          <cell r="D2051" t="str">
            <v>144</v>
          </cell>
          <cell r="E2051" t="str">
            <v>SALDO MIGRADO A SAP</v>
          </cell>
          <cell r="F2051" t="str">
            <v>Acumulado a Junio</v>
          </cell>
          <cell r="G2051">
            <v>3880.54</v>
          </cell>
          <cell r="H2051" t="str">
            <v>B000101709</v>
          </cell>
          <cell r="J2051" t="str">
            <v>NB</v>
          </cell>
        </row>
        <row r="2052">
          <cell r="A2052" t="str">
            <v>MANTENIMIENTO CUPIAGUA</v>
          </cell>
          <cell r="B2052" t="str">
            <v>712012</v>
          </cell>
          <cell r="C2052" t="str">
            <v>DEDUCTIBLE SALES TX</v>
          </cell>
          <cell r="D2052" t="str">
            <v>144</v>
          </cell>
          <cell r="E2052" t="str">
            <v>SALDO MIGRADO A SAP</v>
          </cell>
          <cell r="F2052" t="str">
            <v>Acumulado a Junio</v>
          </cell>
          <cell r="G2052">
            <v>15175.63</v>
          </cell>
          <cell r="H2052" t="str">
            <v>B000101709</v>
          </cell>
          <cell r="J2052" t="str">
            <v>NB</v>
          </cell>
        </row>
        <row r="2053">
          <cell r="A2053" t="str">
            <v>MANTENIMIENTO CUPIAGUA</v>
          </cell>
          <cell r="B2053" t="str">
            <v>712126</v>
          </cell>
          <cell r="C2053" t="str">
            <v>TECH SERV PUNC CONTR</v>
          </cell>
          <cell r="D2053" t="str">
            <v>DIC1-15-03 TRANS PUERTO/AEROP CASANARE</v>
          </cell>
          <cell r="E2053" t="str">
            <v>CONSORCIO MOS</v>
          </cell>
          <cell r="F2053" t="str">
            <v>Real Julio</v>
          </cell>
          <cell r="G2053">
            <v>-203.1</v>
          </cell>
          <cell r="H2053" t="str">
            <v>B000101709</v>
          </cell>
          <cell r="J2053" t="str">
            <v>BI</v>
          </cell>
        </row>
        <row r="2054">
          <cell r="A2054" t="str">
            <v>MANTENIMIENTO CUPIAGUA</v>
          </cell>
          <cell r="B2054" t="str">
            <v>712126</v>
          </cell>
          <cell r="C2054" t="str">
            <v>TECH SERV PUNC CONTR</v>
          </cell>
          <cell r="D2054" t="str">
            <v>ENE/04;TRANSP CUP/YOPAL</v>
          </cell>
          <cell r="E2054" t="str">
            <v>CONSORCIO MOS</v>
          </cell>
          <cell r="F2054" t="str">
            <v>Real Julio</v>
          </cell>
          <cell r="G2054">
            <v>104.9</v>
          </cell>
          <cell r="H2054" t="str">
            <v>B000101709</v>
          </cell>
          <cell r="J2054" t="str">
            <v>BI</v>
          </cell>
        </row>
        <row r="2055">
          <cell r="A2055" t="str">
            <v>MANTENIMIENTO CUPIAGUA</v>
          </cell>
          <cell r="B2055" t="str">
            <v>712126</v>
          </cell>
          <cell r="C2055" t="str">
            <v>TECH SERV PUNC CONTR</v>
          </cell>
          <cell r="D2055" t="str">
            <v>DIC1-15-03 TRANS PUERTO/AEROP CASANARE</v>
          </cell>
          <cell r="E2055" t="str">
            <v>CONSORCIO MOS</v>
          </cell>
          <cell r="F2055" t="str">
            <v>Real Julio</v>
          </cell>
          <cell r="G2055">
            <v>203.1</v>
          </cell>
          <cell r="H2055" t="str">
            <v>B000101709</v>
          </cell>
          <cell r="J2055" t="str">
            <v>BI</v>
          </cell>
        </row>
        <row r="2056">
          <cell r="A2056" t="str">
            <v>MANTENIMIENTO CUPIAGUA</v>
          </cell>
          <cell r="B2056" t="str">
            <v>712126</v>
          </cell>
          <cell r="C2056" t="str">
            <v>TECH SERV PUNC CONTR</v>
          </cell>
          <cell r="D2056" t="str">
            <v>DIC1-15-03 TRANS PUERTO/AEROP CASANARE</v>
          </cell>
          <cell r="E2056" t="str">
            <v>CONSORCIO MOS</v>
          </cell>
          <cell r="F2056" t="str">
            <v>Real Julio</v>
          </cell>
          <cell r="G2056">
            <v>203.1</v>
          </cell>
          <cell r="H2056" t="str">
            <v>B000101709</v>
          </cell>
          <cell r="J2056" t="str">
            <v>BI</v>
          </cell>
        </row>
        <row r="2057">
          <cell r="A2057" t="str">
            <v>MANTENIMIENTO CUPIAGUA</v>
          </cell>
          <cell r="B2057" t="str">
            <v>712126</v>
          </cell>
          <cell r="C2057" t="str">
            <v>TECH SERV PUNC CONTR</v>
          </cell>
          <cell r="D2057" t="str">
            <v>ENE/04 TRANS PUERTO/AEROP CASANARE</v>
          </cell>
          <cell r="E2057" t="str">
            <v>CONSORCIO MOS</v>
          </cell>
          <cell r="F2057" t="str">
            <v>Real Julio</v>
          </cell>
          <cell r="G2057">
            <v>238.4</v>
          </cell>
          <cell r="H2057" t="str">
            <v>B000101709</v>
          </cell>
          <cell r="J2057" t="str">
            <v>BI</v>
          </cell>
        </row>
        <row r="2058">
          <cell r="A2058" t="str">
            <v>MANTENIMIENTO CUPIAGUA</v>
          </cell>
          <cell r="B2058" t="str">
            <v>712126</v>
          </cell>
          <cell r="C2058" t="str">
            <v>TECH SERV PUNC CONTR</v>
          </cell>
          <cell r="D2058" t="str">
            <v>MAR/04 TRANS. TERESTRE DE PUESTO Y AERO AL CASANAR</v>
          </cell>
          <cell r="E2058" t="str">
            <v>CONSORCIO MOS</v>
          </cell>
          <cell r="F2058" t="str">
            <v>Real Julio</v>
          </cell>
          <cell r="G2058">
            <v>224.59</v>
          </cell>
          <cell r="H2058" t="str">
            <v>B000101709</v>
          </cell>
          <cell r="J2058" t="str">
            <v>BI</v>
          </cell>
        </row>
        <row r="2059">
          <cell r="A2059" t="str">
            <v>MANTENIMIENTO CUPIAGUA</v>
          </cell>
          <cell r="B2059" t="str">
            <v>712126</v>
          </cell>
          <cell r="C2059" t="str">
            <v>TECH SERV PUNC CONTR</v>
          </cell>
          <cell r="D2059">
            <v>0</v>
          </cell>
          <cell r="E2059" t="str">
            <v>GR/IR-THIRD PARTY</v>
          </cell>
          <cell r="F2059" t="str">
            <v>Real Julio</v>
          </cell>
          <cell r="G2059">
            <v>303.48</v>
          </cell>
          <cell r="H2059" t="str">
            <v>B000101709</v>
          </cell>
          <cell r="J2059" t="str">
            <v>BI</v>
          </cell>
        </row>
        <row r="2060">
          <cell r="A2060" t="str">
            <v>MANTENIMIENTO CUPIAGUA</v>
          </cell>
          <cell r="B2060" t="str">
            <v>712126</v>
          </cell>
          <cell r="C2060" t="str">
            <v>TECH SERV PUNC CONTR</v>
          </cell>
          <cell r="D2060" t="str">
            <v>PARA CANCELAR CONTRATO</v>
          </cell>
          <cell r="E2060" t="str">
            <v>GR/IR-THIRD PARTY</v>
          </cell>
          <cell r="F2060" t="str">
            <v>Real Agosto</v>
          </cell>
          <cell r="G2060">
            <v>-6631.49</v>
          </cell>
          <cell r="H2060" t="str">
            <v>B000101709</v>
          </cell>
          <cell r="J2060" t="str">
            <v>BI</v>
          </cell>
        </row>
        <row r="2061">
          <cell r="A2061" t="str">
            <v>MANTENIMIENTO CUPIAGUA</v>
          </cell>
          <cell r="B2061" t="str">
            <v>712126</v>
          </cell>
          <cell r="C2061" t="str">
            <v>TECH SERV PUNC CONTR</v>
          </cell>
          <cell r="D2061">
            <v>0</v>
          </cell>
          <cell r="E2061" t="str">
            <v>GR/IR-THIRD PARTY</v>
          </cell>
          <cell r="F2061" t="str">
            <v>Real Agosto</v>
          </cell>
          <cell r="G2061">
            <v>-4544.7</v>
          </cell>
          <cell r="H2061" t="str">
            <v>B000101709</v>
          </cell>
          <cell r="J2061" t="str">
            <v>BI</v>
          </cell>
        </row>
        <row r="2062">
          <cell r="A2062" t="str">
            <v>MANTENIMIENTO CUPIAGUA</v>
          </cell>
          <cell r="B2062" t="str">
            <v>712126</v>
          </cell>
          <cell r="C2062" t="str">
            <v>TECH SERV PUNC CONTR</v>
          </cell>
          <cell r="D2062" t="str">
            <v>Error al recibir</v>
          </cell>
          <cell r="E2062" t="str">
            <v>GR/IR-THIRD PARTY</v>
          </cell>
          <cell r="F2062" t="str">
            <v>Real Agosto</v>
          </cell>
          <cell r="G2062">
            <v>-2100.4499999999998</v>
          </cell>
          <cell r="H2062" t="str">
            <v>B000101709</v>
          </cell>
          <cell r="J2062" t="str">
            <v>BI</v>
          </cell>
        </row>
        <row r="2063">
          <cell r="A2063" t="str">
            <v>MANTENIMIENTO CUPIAGUA</v>
          </cell>
          <cell r="B2063" t="str">
            <v>712126</v>
          </cell>
          <cell r="C2063" t="str">
            <v>TECH SERV PUNC CONTR</v>
          </cell>
          <cell r="D2063" t="str">
            <v>MAYO/JUNIO/04 SERV. TECNICO CPF CUSIANA/BUENOS A.</v>
          </cell>
          <cell r="E2063" t="str">
            <v>EQUIPO DE SERVICIOS PETROLEROS LTDA</v>
          </cell>
          <cell r="F2063" t="str">
            <v>Real Agosto</v>
          </cell>
          <cell r="G2063">
            <v>6386.84</v>
          </cell>
          <cell r="H2063" t="str">
            <v>B000101709</v>
          </cell>
          <cell r="J2063" t="str">
            <v>BI</v>
          </cell>
        </row>
        <row r="2064">
          <cell r="A2064" t="str">
            <v>MANTENIMIENTO CUPIAGUA</v>
          </cell>
          <cell r="B2064" t="str">
            <v>712126</v>
          </cell>
          <cell r="C2064" t="str">
            <v>TECH SERV PUNC CONTR</v>
          </cell>
          <cell r="D2064" t="str">
            <v>ABRIL/04 MANTENIMIENTO EQUIPOS DE OCENSA EN CUP</v>
          </cell>
          <cell r="E2064" t="str">
            <v>EQUIPO DE SERVICIOS PETROLEROS LTDA</v>
          </cell>
          <cell r="F2064" t="str">
            <v>Real Agosto</v>
          </cell>
          <cell r="G2064">
            <v>4381.78</v>
          </cell>
          <cell r="H2064" t="str">
            <v>B000101709</v>
          </cell>
          <cell r="J2064" t="str">
            <v>BI</v>
          </cell>
        </row>
        <row r="2065">
          <cell r="A2065" t="str">
            <v>MANTENIMIENTO CUPIAGUA</v>
          </cell>
          <cell r="B2065" t="str">
            <v>712126</v>
          </cell>
          <cell r="C2065" t="str">
            <v>TECH SERV PUNC CONTR</v>
          </cell>
          <cell r="D2065" t="str">
            <v>ABRIL/04 TRABAJO ADIC. OPERADORES OCENSA</v>
          </cell>
          <cell r="E2065" t="str">
            <v>EQUIPO DE SERVICIOS PETROLEROS LTDA</v>
          </cell>
          <cell r="F2065" t="str">
            <v>Real Agosto</v>
          </cell>
          <cell r="G2065">
            <v>6388.78</v>
          </cell>
          <cell r="H2065" t="str">
            <v>B000101709</v>
          </cell>
          <cell r="J2065" t="str">
            <v>BI</v>
          </cell>
        </row>
        <row r="2066">
          <cell r="A2066" t="str">
            <v>MANTENIMIENTO CUPIAGUA</v>
          </cell>
          <cell r="B2066" t="str">
            <v>712126</v>
          </cell>
          <cell r="C2066" t="str">
            <v>TECH SERV PUNC CONTR</v>
          </cell>
          <cell r="D2066" t="str">
            <v>MAY/04 MOVIMIENTO DE EQUIPOS DE OCENSA A CUPIAGUA</v>
          </cell>
          <cell r="E2066" t="str">
            <v>EQUIPO DE SERVICIOS PETROLEROS LTDA</v>
          </cell>
          <cell r="F2066" t="str">
            <v>Real Agosto</v>
          </cell>
          <cell r="G2066">
            <v>3565</v>
          </cell>
          <cell r="H2066" t="str">
            <v>B000101709</v>
          </cell>
          <cell r="J2066" t="str">
            <v>BI</v>
          </cell>
        </row>
        <row r="2067">
          <cell r="A2067" t="str">
            <v>MANTENIMIENTO CUPIAGUA</v>
          </cell>
          <cell r="B2067" t="str">
            <v>712126</v>
          </cell>
          <cell r="C2067" t="str">
            <v>TECH SERV PUNC CONTR</v>
          </cell>
          <cell r="D2067" t="str">
            <v>JUN/04  MANTO. DE MOTOR PARKINS DE BOMBA-OCENSA</v>
          </cell>
          <cell r="E2067" t="str">
            <v>EQUIPO DE SERVICIOS PETROLEROS LTDA</v>
          </cell>
          <cell r="F2067" t="str">
            <v>Real Agosto</v>
          </cell>
          <cell r="G2067">
            <v>95.92</v>
          </cell>
          <cell r="H2067" t="str">
            <v>B000101709</v>
          </cell>
          <cell r="J2067" t="str">
            <v>BI</v>
          </cell>
        </row>
        <row r="2068">
          <cell r="A2068" t="str">
            <v>MANTENIMIENTO CUPIAGUA</v>
          </cell>
          <cell r="B2068" t="str">
            <v>712126</v>
          </cell>
          <cell r="C2068" t="str">
            <v>TECH SERV PUNC CONTR</v>
          </cell>
          <cell r="D2068">
            <v>0</v>
          </cell>
          <cell r="E2068" t="str">
            <v>GR/IR-THIRD PARTY</v>
          </cell>
          <cell r="F2068" t="str">
            <v>Real Agosto</v>
          </cell>
          <cell r="G2068">
            <v>4544.7</v>
          </cell>
          <cell r="H2068" t="str">
            <v>B000101709</v>
          </cell>
          <cell r="J2068" t="str">
            <v>BI</v>
          </cell>
        </row>
        <row r="2069">
          <cell r="A2069" t="str">
            <v>MANTENIMIENTO CUPIAGUA</v>
          </cell>
          <cell r="B2069" t="str">
            <v>712126</v>
          </cell>
          <cell r="C2069" t="str">
            <v>TECH SERV PUNC CONTR</v>
          </cell>
          <cell r="D2069">
            <v>0</v>
          </cell>
          <cell r="E2069" t="str">
            <v>GR/IR-THIRD PARTY</v>
          </cell>
          <cell r="F2069" t="str">
            <v>Real Agosto</v>
          </cell>
          <cell r="G2069">
            <v>6631.49</v>
          </cell>
          <cell r="H2069" t="str">
            <v>B000101709</v>
          </cell>
          <cell r="J2069" t="str">
            <v>BI</v>
          </cell>
        </row>
        <row r="2070">
          <cell r="A2070" t="str">
            <v>MANTENIMIENTO CUPIAGUA</v>
          </cell>
          <cell r="B2070" t="str">
            <v>712126</v>
          </cell>
          <cell r="C2070" t="str">
            <v>TECH SERV PUNC CONTR</v>
          </cell>
          <cell r="D2070">
            <v>0</v>
          </cell>
          <cell r="E2070" t="str">
            <v>GR/IR-THIRD PARTY</v>
          </cell>
          <cell r="F2070" t="str">
            <v>Real Agosto</v>
          </cell>
          <cell r="G2070">
            <v>2100.4499999999998</v>
          </cell>
          <cell r="H2070" t="str">
            <v>B000101709</v>
          </cell>
          <cell r="J2070" t="str">
            <v>BI</v>
          </cell>
        </row>
        <row r="2071">
          <cell r="A2071" t="str">
            <v>MANTENIMIENTO CUPIAGUA</v>
          </cell>
          <cell r="B2071" t="str">
            <v>712126</v>
          </cell>
          <cell r="C2071" t="str">
            <v>TECH SERV PUNC CONTR</v>
          </cell>
          <cell r="D2071">
            <v>0</v>
          </cell>
          <cell r="E2071" t="str">
            <v>GR/IR-THIRD PARTY</v>
          </cell>
          <cell r="F2071" t="str">
            <v>Real Agosto</v>
          </cell>
          <cell r="G2071">
            <v>439.86</v>
          </cell>
          <cell r="H2071" t="str">
            <v>B000101709</v>
          </cell>
          <cell r="J2071" t="str">
            <v>BI</v>
          </cell>
        </row>
        <row r="2072">
          <cell r="A2072" t="str">
            <v>MANTENIMIENTO CUPIAGUA</v>
          </cell>
          <cell r="B2072" t="str">
            <v>712126</v>
          </cell>
          <cell r="C2072" t="str">
            <v>TECH SERV PUNC CONTR</v>
          </cell>
          <cell r="D2072">
            <v>0</v>
          </cell>
          <cell r="E2072" t="str">
            <v>GR/IR-THIRD PARTY</v>
          </cell>
          <cell r="F2072" t="str">
            <v>Real Agosto</v>
          </cell>
          <cell r="G2072">
            <v>2100.4499999999998</v>
          </cell>
          <cell r="H2072" t="str">
            <v>B000101709</v>
          </cell>
          <cell r="J2072" t="str">
            <v>BI</v>
          </cell>
        </row>
        <row r="2073">
          <cell r="A2073" t="str">
            <v>MANTENIMIENTO CUPIAGUA</v>
          </cell>
          <cell r="B2073" t="str">
            <v>712126</v>
          </cell>
          <cell r="C2073" t="str">
            <v>TECH SERV PUNC CONTR</v>
          </cell>
          <cell r="D2073" t="str">
            <v>91704 368</v>
          </cell>
          <cell r="E2073" t="str">
            <v>SALDO MIGRADO A SAP</v>
          </cell>
          <cell r="F2073" t="str">
            <v>Acumulado a Junio</v>
          </cell>
          <cell r="G2073">
            <v>2882.08</v>
          </cell>
          <cell r="H2073" t="str">
            <v>B000101709</v>
          </cell>
          <cell r="J2073" t="str">
            <v>NB</v>
          </cell>
        </row>
        <row r="2074">
          <cell r="A2074" t="str">
            <v>MANTENIMIENTO CUPIAGUA</v>
          </cell>
          <cell r="B2074" t="str">
            <v>712126</v>
          </cell>
          <cell r="C2074" t="str">
            <v>TECH SERV PUNC CONTR</v>
          </cell>
          <cell r="D2074" t="str">
            <v>91707 368</v>
          </cell>
          <cell r="E2074" t="str">
            <v>SALDO MIGRADO A SAP</v>
          </cell>
          <cell r="F2074" t="str">
            <v>Acumulado a Junio</v>
          </cell>
          <cell r="G2074">
            <v>32506</v>
          </cell>
          <cell r="H2074" t="str">
            <v>B000101709</v>
          </cell>
          <cell r="J2074" t="str">
            <v>NB</v>
          </cell>
        </row>
        <row r="2075">
          <cell r="A2075" t="str">
            <v>MANTENIMIENTO CUPIAGUA</v>
          </cell>
          <cell r="B2075" t="str">
            <v>712126</v>
          </cell>
          <cell r="C2075" t="str">
            <v>TECH SERV PUNC CONTR</v>
          </cell>
          <cell r="D2075" t="str">
            <v>91708 368</v>
          </cell>
          <cell r="E2075" t="str">
            <v>SALDO MIGRADO A SAP</v>
          </cell>
          <cell r="F2075" t="str">
            <v>Acumulado a Junio</v>
          </cell>
          <cell r="G2075">
            <v>20222.39</v>
          </cell>
          <cell r="H2075" t="str">
            <v>B000101709</v>
          </cell>
          <cell r="J2075" t="str">
            <v>NB</v>
          </cell>
        </row>
        <row r="2076">
          <cell r="A2076" t="str">
            <v>MANTENIMIENTO CUPIAGUA</v>
          </cell>
          <cell r="B2076" t="str">
            <v>712126</v>
          </cell>
          <cell r="C2076" t="str">
            <v>TECH SERV PUNC CONTR</v>
          </cell>
          <cell r="D2076" t="str">
            <v>91705 368</v>
          </cell>
          <cell r="E2076" t="str">
            <v>SALDO MIGRADO A SAP</v>
          </cell>
          <cell r="F2076" t="str">
            <v>Acumulado a Junio</v>
          </cell>
          <cell r="G2076">
            <v>5327.02</v>
          </cell>
          <cell r="H2076" t="str">
            <v>B000101709</v>
          </cell>
          <cell r="J2076" t="str">
            <v>NB</v>
          </cell>
        </row>
        <row r="2077">
          <cell r="A2077" t="str">
            <v>MANTENIMIENTO CUPIAGUA</v>
          </cell>
          <cell r="B2077" t="str">
            <v>712126</v>
          </cell>
          <cell r="C2077" t="str">
            <v>TECH SERV PUNC CONTR</v>
          </cell>
          <cell r="D2077" t="str">
            <v>91706 368</v>
          </cell>
          <cell r="E2077" t="str">
            <v>SALDO MIGRADO A SAP</v>
          </cell>
          <cell r="F2077" t="str">
            <v>Acumulado a Junio</v>
          </cell>
          <cell r="G2077">
            <v>1206.5899999999999</v>
          </cell>
          <cell r="H2077" t="str">
            <v>B000101709</v>
          </cell>
          <cell r="J2077" t="str">
            <v>NB</v>
          </cell>
        </row>
        <row r="2078">
          <cell r="A2078" t="str">
            <v>MANTENIMIENTO CUPIAGUA</v>
          </cell>
          <cell r="B2078" t="str">
            <v>720030</v>
          </cell>
          <cell r="C2078" t="str">
            <v>OTHER MAT'LS &amp; SUPPL</v>
          </cell>
          <cell r="D2078" t="str">
            <v>B000102459;INTERFASE INV JUN.16 JUL.28 2004</v>
          </cell>
          <cell r="E2078" t="str">
            <v>INV MAT GNRAL CONTR</v>
          </cell>
          <cell r="F2078" t="str">
            <v>Real Julio</v>
          </cell>
          <cell r="G2078">
            <v>-28.52</v>
          </cell>
          <cell r="H2078" t="str">
            <v>B000101709</v>
          </cell>
          <cell r="J2078" t="str">
            <v>BI</v>
          </cell>
        </row>
        <row r="2079">
          <cell r="A2079" t="str">
            <v>MANTENIMIENTO CUPIAGUA</v>
          </cell>
          <cell r="B2079" t="str">
            <v>720030</v>
          </cell>
          <cell r="C2079" t="str">
            <v>OTHER MAT'LS &amp; SUPPL</v>
          </cell>
          <cell r="D2079" t="str">
            <v>MAY/04 TRANS.TERRESTRE DE PUERTOS Y AERO. A CASANA</v>
          </cell>
          <cell r="E2079" t="str">
            <v>CONSORCIO MOS</v>
          </cell>
          <cell r="F2079" t="str">
            <v>Real Julio</v>
          </cell>
          <cell r="G2079">
            <v>27.67</v>
          </cell>
          <cell r="H2079" t="str">
            <v>B000101709</v>
          </cell>
          <cell r="J2079" t="str">
            <v>BI</v>
          </cell>
        </row>
        <row r="2080">
          <cell r="A2080" t="str">
            <v>MANTENIMIENTO CUPIAGUA</v>
          </cell>
          <cell r="B2080" t="str">
            <v>720030</v>
          </cell>
          <cell r="C2080" t="str">
            <v>OTHER MAT'LS &amp; SUPPL</v>
          </cell>
          <cell r="D2080" t="str">
            <v>JUN04.SUMINISTRO DE PAPELERIA</v>
          </cell>
          <cell r="E2080" t="str">
            <v>SAL&amp;COM S.A</v>
          </cell>
          <cell r="F2080" t="str">
            <v>Real Julio</v>
          </cell>
          <cell r="G2080">
            <v>277.86</v>
          </cell>
          <cell r="H2080" t="str">
            <v>B000101709</v>
          </cell>
          <cell r="J2080" t="str">
            <v>BI</v>
          </cell>
        </row>
        <row r="2081">
          <cell r="A2081" t="str">
            <v>MANTENIMIENTO CUPIAGUA</v>
          </cell>
          <cell r="B2081" t="str">
            <v>720030</v>
          </cell>
          <cell r="C2081" t="str">
            <v>OTHER MAT'LS &amp; SUPPL</v>
          </cell>
          <cell r="D2081" t="str">
            <v>B000102459;INTERFASE INV JUN.16 JUL.28 2004</v>
          </cell>
          <cell r="E2081" t="str">
            <v>INV  MAT/INV RECEP</v>
          </cell>
          <cell r="F2081" t="str">
            <v>Real Julio</v>
          </cell>
          <cell r="G2081">
            <v>4926.24</v>
          </cell>
          <cell r="H2081" t="str">
            <v>B000101709</v>
          </cell>
          <cell r="J2081" t="str">
            <v>BI</v>
          </cell>
        </row>
        <row r="2082">
          <cell r="A2082" t="str">
            <v>MANTENIMIENTO CUPIAGUA</v>
          </cell>
          <cell r="B2082" t="str">
            <v>720030</v>
          </cell>
          <cell r="C2082" t="str">
            <v>OTHER MAT'LS &amp; SUPPL</v>
          </cell>
          <cell r="D2082" t="str">
            <v>B000102459;INTERFASE INV JUN.16 JUL.28 2004</v>
          </cell>
          <cell r="E2082" t="str">
            <v>INV  MAT/INV RECEP</v>
          </cell>
          <cell r="F2082" t="str">
            <v>Real Julio</v>
          </cell>
          <cell r="G2082">
            <v>1099.21</v>
          </cell>
          <cell r="H2082" t="str">
            <v>B000101709</v>
          </cell>
          <cell r="J2082" t="str">
            <v>BI</v>
          </cell>
        </row>
        <row r="2083">
          <cell r="A2083" t="str">
            <v>MANTENIMIENTO CUPIAGUA</v>
          </cell>
          <cell r="B2083" t="str">
            <v>720030</v>
          </cell>
          <cell r="C2083" t="str">
            <v>OTHER MAT'LS &amp; SUPPL</v>
          </cell>
          <cell r="D2083" t="str">
            <v>JUN04.SUMINISTRO DE PAPELERIA</v>
          </cell>
          <cell r="E2083" t="str">
            <v>SAL&amp;COM S.A</v>
          </cell>
          <cell r="F2083" t="str">
            <v>Real Agosto</v>
          </cell>
          <cell r="G2083">
            <v>-277.86</v>
          </cell>
          <cell r="H2083" t="str">
            <v>B000101709</v>
          </cell>
          <cell r="J2083" t="str">
            <v>BI</v>
          </cell>
        </row>
        <row r="2084">
          <cell r="A2084" t="str">
            <v>MANTENIMIENTO CUPIAGUA</v>
          </cell>
          <cell r="B2084" t="str">
            <v>720030</v>
          </cell>
          <cell r="C2084" t="str">
            <v>OTHER MAT'LS &amp; SUPPL</v>
          </cell>
          <cell r="D2084" t="str">
            <v>B000102459;INTERFASE INV JUL.29 AGO.22 2004</v>
          </cell>
          <cell r="E2084" t="str">
            <v>INV MAT GNRAL CONTR</v>
          </cell>
          <cell r="F2084" t="str">
            <v>Real Agosto</v>
          </cell>
          <cell r="G2084">
            <v>-57.56</v>
          </cell>
          <cell r="H2084" t="str">
            <v>B000101709</v>
          </cell>
          <cell r="J2084" t="str">
            <v>BI</v>
          </cell>
        </row>
        <row r="2085">
          <cell r="A2085" t="str">
            <v>MANTENIMIENTO CUPIAGUA</v>
          </cell>
          <cell r="B2085" t="str">
            <v>720030</v>
          </cell>
          <cell r="C2085" t="str">
            <v>OTHER MAT'LS &amp; SUPPL</v>
          </cell>
          <cell r="D2085">
            <v>0</v>
          </cell>
          <cell r="E2085" t="str">
            <v>GR/IR-THIRD PARTY</v>
          </cell>
          <cell r="F2085" t="str">
            <v>Real Agosto</v>
          </cell>
          <cell r="G2085">
            <v>167.39</v>
          </cell>
          <cell r="H2085" t="str">
            <v>B000101709</v>
          </cell>
          <cell r="J2085" t="str">
            <v>BI</v>
          </cell>
        </row>
        <row r="2086">
          <cell r="A2086" t="str">
            <v>MANTENIMIENTO CUPIAGUA</v>
          </cell>
          <cell r="B2086" t="str">
            <v>720030</v>
          </cell>
          <cell r="C2086" t="str">
            <v>OTHER MAT'LS &amp; SUPPL</v>
          </cell>
          <cell r="D2086" t="str">
            <v>JUL/04 COMPRA DE MATERIALES</v>
          </cell>
          <cell r="E2086" t="str">
            <v>"BELTRAN GIL, CARLOS ARTURO"</v>
          </cell>
          <cell r="F2086" t="str">
            <v>Real Agosto</v>
          </cell>
          <cell r="G2086">
            <v>251.92</v>
          </cell>
          <cell r="H2086" t="str">
            <v>B000101709</v>
          </cell>
          <cell r="J2086" t="str">
            <v>BI</v>
          </cell>
        </row>
        <row r="2087">
          <cell r="A2087" t="str">
            <v>MANTENIMIENTO CUPIAGUA</v>
          </cell>
          <cell r="B2087" t="str">
            <v>720030</v>
          </cell>
          <cell r="C2087" t="str">
            <v>OTHER MAT'LS &amp; SUPPL</v>
          </cell>
          <cell r="D2087" t="str">
            <v>JUL/04 SUMINISTRO DE PAPELERIA</v>
          </cell>
          <cell r="E2087" t="str">
            <v>SAL&amp;COM S.A</v>
          </cell>
          <cell r="F2087" t="str">
            <v>Real Agosto</v>
          </cell>
          <cell r="G2087">
            <v>916.05</v>
          </cell>
          <cell r="H2087" t="str">
            <v>B000101709</v>
          </cell>
          <cell r="J2087" t="str">
            <v>BI</v>
          </cell>
        </row>
        <row r="2088">
          <cell r="A2088" t="str">
            <v>MANTENIMIENTO CUPIAGUA</v>
          </cell>
          <cell r="B2088" t="str">
            <v>720030</v>
          </cell>
          <cell r="C2088" t="str">
            <v>OTHER MAT'LS &amp; SUPPL</v>
          </cell>
          <cell r="D2088" t="str">
            <v>JUN04.SUMINISTRO DE PAPELERIA</v>
          </cell>
          <cell r="E2088" t="str">
            <v>SAL&amp;COM S.A</v>
          </cell>
          <cell r="F2088" t="str">
            <v>Real Agosto</v>
          </cell>
          <cell r="G2088">
            <v>277.86</v>
          </cell>
          <cell r="H2088" t="str">
            <v>B000101709</v>
          </cell>
          <cell r="J2088" t="str">
            <v>BI</v>
          </cell>
        </row>
        <row r="2089">
          <cell r="A2089" t="str">
            <v>MANTENIMIENTO CUPIAGUA</v>
          </cell>
          <cell r="B2089" t="str">
            <v>720030</v>
          </cell>
          <cell r="C2089" t="str">
            <v>OTHER MAT'LS &amp; SUPPL</v>
          </cell>
          <cell r="D2089" t="str">
            <v>B000102459;INTERFASE INV JUL.29 AGO.22 2004</v>
          </cell>
          <cell r="E2089" t="str">
            <v>INV  MAT/INV RECEP</v>
          </cell>
          <cell r="F2089" t="str">
            <v>Real Agosto</v>
          </cell>
          <cell r="G2089">
            <v>2978.5</v>
          </cell>
          <cell r="H2089" t="str">
            <v>B000101709</v>
          </cell>
          <cell r="J2089" t="str">
            <v>BI</v>
          </cell>
        </row>
        <row r="2090">
          <cell r="A2090" t="str">
            <v>MANTENIMIENTO CUPIAGUA</v>
          </cell>
          <cell r="B2090" t="str">
            <v>720030</v>
          </cell>
          <cell r="C2090" t="str">
            <v>OTHER MAT'LS &amp; SUPPL</v>
          </cell>
          <cell r="D2090" t="str">
            <v>B000101691;INTERFASE INV AGO.23 AGO.27 2004</v>
          </cell>
          <cell r="E2090" t="str">
            <v>INV  MAT/INV RECEP</v>
          </cell>
          <cell r="F2090" t="str">
            <v>Real Agosto</v>
          </cell>
          <cell r="G2090">
            <v>800.61</v>
          </cell>
          <cell r="H2090" t="str">
            <v>B000101709</v>
          </cell>
          <cell r="J2090" t="str">
            <v>BI</v>
          </cell>
        </row>
        <row r="2091">
          <cell r="A2091" t="str">
            <v>MANTENIMIENTO CUPIAGUA</v>
          </cell>
          <cell r="B2091" t="str">
            <v>720030</v>
          </cell>
          <cell r="C2091" t="str">
            <v>OTHER MAT'LS &amp; SUPPL</v>
          </cell>
          <cell r="D2091" t="str">
            <v>B000101709;INTERFASE INV AGO.23 AGO.27 2004</v>
          </cell>
          <cell r="E2091" t="str">
            <v>INV  MAT/INV RECEP</v>
          </cell>
          <cell r="F2091" t="str">
            <v>Real Agosto</v>
          </cell>
          <cell r="G2091">
            <v>12.9</v>
          </cell>
          <cell r="H2091" t="str">
            <v>B000101709</v>
          </cell>
          <cell r="J2091" t="str">
            <v>BI</v>
          </cell>
        </row>
        <row r="2092">
          <cell r="A2092" t="str">
            <v>MANTENIMIENTO CUPIAGUA</v>
          </cell>
          <cell r="B2092" t="str">
            <v>720030</v>
          </cell>
          <cell r="C2092" t="str">
            <v>OTHER MAT'LS &amp; SUPPL</v>
          </cell>
          <cell r="D2092">
            <v>0</v>
          </cell>
          <cell r="E2092" t="str">
            <v>ROHDE &amp; LIESENFELD</v>
          </cell>
          <cell r="F2092" t="str">
            <v>Real Agosto</v>
          </cell>
          <cell r="G2092">
            <v>95</v>
          </cell>
          <cell r="H2092" t="str">
            <v>B000101709</v>
          </cell>
          <cell r="J2092" t="str">
            <v>BI</v>
          </cell>
        </row>
        <row r="2093">
          <cell r="A2093" t="str">
            <v>MANTENIMIENTO CUPIAGUA</v>
          </cell>
          <cell r="B2093" t="str">
            <v>720030</v>
          </cell>
          <cell r="C2093" t="str">
            <v>OTHER MAT'LS &amp; SUPPL</v>
          </cell>
          <cell r="D2093" t="str">
            <v>B000102459;INTERFASE INV JUL.29 AGO.22 2004</v>
          </cell>
          <cell r="E2093" t="str">
            <v>INV  MAT/INV RECEP</v>
          </cell>
          <cell r="F2093" t="str">
            <v>Real Agosto</v>
          </cell>
          <cell r="G2093">
            <v>715.35</v>
          </cell>
          <cell r="H2093" t="str">
            <v>B000101709</v>
          </cell>
          <cell r="J2093" t="str">
            <v>BI</v>
          </cell>
        </row>
        <row r="2094">
          <cell r="A2094" t="str">
            <v>MANTENIMIENTO CUPIAGUA</v>
          </cell>
          <cell r="B2094" t="str">
            <v>720030</v>
          </cell>
          <cell r="C2094" t="str">
            <v>OTHER MAT'LS &amp; SUPPL</v>
          </cell>
          <cell r="D2094" t="str">
            <v>B000101691;INTERFASE INV AGO.23 AGO.27 2004</v>
          </cell>
          <cell r="E2094" t="str">
            <v>INV MAT GNRAL CONTR</v>
          </cell>
          <cell r="F2094" t="str">
            <v>Real Agosto</v>
          </cell>
          <cell r="G2094">
            <v>48.19</v>
          </cell>
          <cell r="H2094" t="str">
            <v>B000101709</v>
          </cell>
          <cell r="J2094" t="str">
            <v>BI</v>
          </cell>
        </row>
        <row r="2095">
          <cell r="A2095" t="str">
            <v>MANTENIMIENTO CUPIAGUA</v>
          </cell>
          <cell r="B2095" t="str">
            <v>720030</v>
          </cell>
          <cell r="C2095" t="str">
            <v>OTHER MAT'LS &amp; SUPPL</v>
          </cell>
          <cell r="D2095" t="str">
            <v>B000101709;INTERFASE INV AGO.23 AGO.27 2004</v>
          </cell>
          <cell r="E2095" t="str">
            <v>INV MAT GNRAL CONTR</v>
          </cell>
          <cell r="F2095" t="str">
            <v>Real Agosto</v>
          </cell>
          <cell r="G2095">
            <v>16.059999999999999</v>
          </cell>
          <cell r="H2095" t="str">
            <v>B000101709</v>
          </cell>
          <cell r="J2095" t="str">
            <v>BI</v>
          </cell>
        </row>
        <row r="2096">
          <cell r="A2096" t="str">
            <v>MANTENIMIENTO CUPIAGUA</v>
          </cell>
          <cell r="B2096" t="str">
            <v>720030</v>
          </cell>
          <cell r="C2096" t="str">
            <v>OTHER MAT'LS &amp; SUPPL</v>
          </cell>
          <cell r="D2096" t="str">
            <v>91704 469</v>
          </cell>
          <cell r="E2096" t="str">
            <v>SALDO MIGRADO A SAP</v>
          </cell>
          <cell r="F2096" t="str">
            <v>Acumulado a Junio</v>
          </cell>
          <cell r="G2096">
            <v>3688.01</v>
          </cell>
          <cell r="H2096" t="str">
            <v>B000101709</v>
          </cell>
          <cell r="J2096" t="str">
            <v>NB</v>
          </cell>
        </row>
        <row r="2097">
          <cell r="A2097" t="str">
            <v>MANTENIMIENTO CUPIAGUA</v>
          </cell>
          <cell r="B2097" t="str">
            <v>720030</v>
          </cell>
          <cell r="C2097" t="str">
            <v>OTHER MAT'LS &amp; SUPPL</v>
          </cell>
          <cell r="D2097" t="str">
            <v>91706 469</v>
          </cell>
          <cell r="E2097" t="str">
            <v>SALDO MIGRADO A SAP</v>
          </cell>
          <cell r="F2097" t="str">
            <v>Acumulado a Junio</v>
          </cell>
          <cell r="G2097">
            <v>0.63</v>
          </cell>
          <cell r="H2097" t="str">
            <v>B000101709</v>
          </cell>
          <cell r="J2097" t="str">
            <v>NB</v>
          </cell>
        </row>
        <row r="2098">
          <cell r="A2098" t="str">
            <v>MANTENIMIENTO CUPIAGUA</v>
          </cell>
          <cell r="B2098" t="str">
            <v>720030</v>
          </cell>
          <cell r="C2098" t="str">
            <v>OTHER MAT'LS &amp; SUPPL</v>
          </cell>
          <cell r="D2098" t="str">
            <v>91705 469</v>
          </cell>
          <cell r="E2098" t="str">
            <v>SALDO MIGRADO A SAP</v>
          </cell>
          <cell r="F2098" t="str">
            <v>Acumulado a Junio</v>
          </cell>
          <cell r="G2098">
            <v>6044.96</v>
          </cell>
          <cell r="H2098" t="str">
            <v>B000101709</v>
          </cell>
          <cell r="J2098" t="str">
            <v>NB</v>
          </cell>
        </row>
        <row r="2099">
          <cell r="A2099" t="str">
            <v>MANTENIMIENTO CUPIAGUA</v>
          </cell>
          <cell r="B2099" t="str">
            <v>720030</v>
          </cell>
          <cell r="C2099" t="str">
            <v>OTHER MAT'LS &amp; SUPPL</v>
          </cell>
          <cell r="D2099" t="str">
            <v>91709 469</v>
          </cell>
          <cell r="E2099" t="str">
            <v>SALDO MIGRADO A SAP</v>
          </cell>
          <cell r="F2099" t="str">
            <v>Acumulado a Junio</v>
          </cell>
          <cell r="G2099">
            <v>9011.7000000000007</v>
          </cell>
          <cell r="H2099" t="str">
            <v>B000101709</v>
          </cell>
          <cell r="J2099" t="str">
            <v>NB</v>
          </cell>
        </row>
        <row r="2100">
          <cell r="A2100" t="str">
            <v>MANTENIMIENTO CUPIAGUA</v>
          </cell>
          <cell r="B2100" t="str">
            <v>720030</v>
          </cell>
          <cell r="C2100" t="str">
            <v>OTHER MAT'LS &amp; SUPPL</v>
          </cell>
          <cell r="D2100" t="str">
            <v>91708 469</v>
          </cell>
          <cell r="E2100" t="str">
            <v>SALDO MIGRADO A SAP</v>
          </cell>
          <cell r="F2100" t="str">
            <v>Acumulado a Junio</v>
          </cell>
          <cell r="G2100">
            <v>29170.09</v>
          </cell>
          <cell r="H2100" t="str">
            <v>B000101709</v>
          </cell>
          <cell r="J2100" t="str">
            <v>NB</v>
          </cell>
        </row>
        <row r="2101">
          <cell r="A2101" t="str">
            <v>MANTENIMIENTO CUPIAGUA</v>
          </cell>
          <cell r="B2101" t="str">
            <v>720030</v>
          </cell>
          <cell r="C2101" t="str">
            <v>OTHER MAT'LS &amp; SUPPL</v>
          </cell>
          <cell r="D2101" t="str">
            <v>91704 469</v>
          </cell>
          <cell r="E2101" t="str">
            <v>OIL PROCESS RECOV</v>
          </cell>
          <cell r="F2101" t="str">
            <v>Acumulado a Junio</v>
          </cell>
          <cell r="G2101">
            <v>0</v>
          </cell>
          <cell r="H2101" t="str">
            <v>B000101709</v>
          </cell>
          <cell r="J2101" t="str">
            <v>NB</v>
          </cell>
        </row>
        <row r="2102">
          <cell r="A2102" t="str">
            <v>MANTENIMIENTO CUPIAGUA</v>
          </cell>
          <cell r="B2102" t="str">
            <v>720030</v>
          </cell>
          <cell r="C2102" t="str">
            <v>OTHER MAT'LS &amp; SUPPL</v>
          </cell>
          <cell r="D2102" t="str">
            <v>91709 469</v>
          </cell>
          <cell r="E2102" t="str">
            <v>OIL PROCESS RECOV</v>
          </cell>
          <cell r="F2102" t="str">
            <v>Acumulado a Junio</v>
          </cell>
          <cell r="G2102">
            <v>49.53</v>
          </cell>
          <cell r="H2102" t="str">
            <v>B000101709</v>
          </cell>
          <cell r="J2102" t="str">
            <v>NB</v>
          </cell>
        </row>
        <row r="2103">
          <cell r="A2103" t="str">
            <v>MANTENIMIENTO CUPIAGUA</v>
          </cell>
          <cell r="B2103" t="str">
            <v>720030</v>
          </cell>
          <cell r="C2103" t="str">
            <v>OTHER MAT'LS &amp; SUPPL</v>
          </cell>
          <cell r="D2103" t="str">
            <v>91708 469</v>
          </cell>
          <cell r="E2103" t="str">
            <v>OIL PROCESS RECOV</v>
          </cell>
          <cell r="F2103" t="str">
            <v>Acumulado a Junio</v>
          </cell>
          <cell r="G2103">
            <v>1484.31</v>
          </cell>
          <cell r="H2103" t="str">
            <v>B000101709</v>
          </cell>
          <cell r="J2103" t="str">
            <v>NB</v>
          </cell>
        </row>
        <row r="2104">
          <cell r="A2104" t="str">
            <v>MANTENIMIENTO CUPIAGUA</v>
          </cell>
          <cell r="B2104" t="str">
            <v>720030</v>
          </cell>
          <cell r="C2104" t="str">
            <v>OTHER MAT'LS &amp; SUPPL</v>
          </cell>
          <cell r="D2104" t="str">
            <v>91705 469</v>
          </cell>
          <cell r="E2104" t="str">
            <v>OIL PROCESS RECOV</v>
          </cell>
          <cell r="F2104" t="str">
            <v>Acumulado a Junio</v>
          </cell>
          <cell r="G2104">
            <v>6795.32</v>
          </cell>
          <cell r="H2104" t="str">
            <v>B000101709</v>
          </cell>
          <cell r="J2104" t="str">
            <v>NB</v>
          </cell>
        </row>
        <row r="2105">
          <cell r="A2105" t="str">
            <v>MANTENIMIENTO CUPIAGUA</v>
          </cell>
          <cell r="B2105" t="str">
            <v>720040</v>
          </cell>
          <cell r="C2105" t="str">
            <v>REPAIR MTL &amp; SUPPLY</v>
          </cell>
          <cell r="D2105" t="str">
            <v>DIC1-15-03 TRANS PUERTO/AEROP CASANARE</v>
          </cell>
          <cell r="E2105" t="str">
            <v>CONSORCIO MOS</v>
          </cell>
          <cell r="F2105" t="str">
            <v>Real Julio</v>
          </cell>
          <cell r="G2105">
            <v>-38</v>
          </cell>
          <cell r="H2105" t="str">
            <v>B000101709</v>
          </cell>
          <cell r="J2105" t="str">
            <v>BI</v>
          </cell>
        </row>
        <row r="2106">
          <cell r="A2106" t="str">
            <v>MANTENIMIENTO CUPIAGUA</v>
          </cell>
          <cell r="B2106" t="str">
            <v>720040</v>
          </cell>
          <cell r="C2106" t="str">
            <v>REPAIR MTL &amp; SUPPLY</v>
          </cell>
          <cell r="D2106" t="str">
            <v>B000102459;INTERFASE INV JUN.16 JUL.28 2004</v>
          </cell>
          <cell r="E2106" t="str">
            <v>INV MAT GNRAL CONTR</v>
          </cell>
          <cell r="F2106" t="str">
            <v>Real Julio</v>
          </cell>
          <cell r="G2106">
            <v>-1.4</v>
          </cell>
          <cell r="H2106" t="str">
            <v>B000101709</v>
          </cell>
          <cell r="J2106" t="str">
            <v>BI</v>
          </cell>
        </row>
        <row r="2107">
          <cell r="A2107" t="str">
            <v>MANTENIMIENTO CUPIAGUA</v>
          </cell>
          <cell r="B2107" t="str">
            <v>720040</v>
          </cell>
          <cell r="C2107" t="str">
            <v>REPAIR MTL &amp; SUPPLY</v>
          </cell>
          <cell r="D2107" t="str">
            <v>B000102459;INTERFASE INV JUN.16 JUL.28 2004</v>
          </cell>
          <cell r="E2107" t="str">
            <v>INV MAT GNRAL CONTR</v>
          </cell>
          <cell r="F2107" t="str">
            <v>Real Julio</v>
          </cell>
          <cell r="G2107">
            <v>-24574.11</v>
          </cell>
          <cell r="H2107" t="str">
            <v>B000101709</v>
          </cell>
          <cell r="J2107" t="str">
            <v>BI</v>
          </cell>
        </row>
        <row r="2108">
          <cell r="A2108" t="str">
            <v>MANTENIMIENTO CUPIAGUA</v>
          </cell>
          <cell r="B2108" t="str">
            <v>720040</v>
          </cell>
          <cell r="C2108" t="str">
            <v>REPAIR MTL &amp; SUPPLY</v>
          </cell>
          <cell r="D2108" t="str">
            <v>COMPRA DE LAMINAS, SELLADORES, BURIL</v>
          </cell>
          <cell r="E2108" t="str">
            <v>FERRETERIA HERRAMIENTAS Y LAMINAS L</v>
          </cell>
          <cell r="F2108" t="str">
            <v>Real Julio</v>
          </cell>
          <cell r="G2108">
            <v>583.09</v>
          </cell>
          <cell r="H2108" t="str">
            <v>B000101709</v>
          </cell>
          <cell r="J2108" t="str">
            <v>BI</v>
          </cell>
        </row>
        <row r="2109">
          <cell r="A2109" t="str">
            <v>MANTENIMIENTO CUPIAGUA</v>
          </cell>
          <cell r="B2109" t="str">
            <v>720040</v>
          </cell>
          <cell r="C2109" t="str">
            <v>REPAIR MTL &amp; SUPPLY</v>
          </cell>
          <cell r="D2109" t="str">
            <v>DIC1-15-03 TRANS PUERTO/AEROP CASANARE</v>
          </cell>
          <cell r="E2109" t="str">
            <v>CONSORCIO MOS</v>
          </cell>
          <cell r="F2109" t="str">
            <v>Real Julio</v>
          </cell>
          <cell r="G2109">
            <v>38</v>
          </cell>
          <cell r="H2109" t="str">
            <v>B000101709</v>
          </cell>
          <cell r="J2109" t="str">
            <v>BI</v>
          </cell>
        </row>
        <row r="2110">
          <cell r="A2110" t="str">
            <v>MANTENIMIENTO CUPIAGUA</v>
          </cell>
          <cell r="B2110" t="str">
            <v>720040</v>
          </cell>
          <cell r="C2110" t="str">
            <v>REPAIR MTL &amp; SUPPLY</v>
          </cell>
          <cell r="D2110" t="str">
            <v>DIC1-15-03 TRANS PUERTO/AEROP CASANARE</v>
          </cell>
          <cell r="E2110" t="str">
            <v>CONSORCIO MOS</v>
          </cell>
          <cell r="F2110" t="str">
            <v>Real Julio</v>
          </cell>
          <cell r="G2110">
            <v>38</v>
          </cell>
          <cell r="H2110" t="str">
            <v>B000101709</v>
          </cell>
          <cell r="J2110" t="str">
            <v>BI</v>
          </cell>
        </row>
        <row r="2111">
          <cell r="A2111" t="str">
            <v>MANTENIMIENTO CUPIAGUA</v>
          </cell>
          <cell r="B2111" t="str">
            <v>720040</v>
          </cell>
          <cell r="C2111" t="str">
            <v>REPAIR MTL &amp; SUPPLY</v>
          </cell>
          <cell r="D2111" t="str">
            <v>FEB/04 TRANSP. DE PUERTOS Y AEROPUERTOS AL CASANAR</v>
          </cell>
          <cell r="E2111" t="str">
            <v>CONSORCIO MOS</v>
          </cell>
          <cell r="F2111" t="str">
            <v>Real Julio</v>
          </cell>
          <cell r="G2111">
            <v>152.69999999999999</v>
          </cell>
          <cell r="H2111" t="str">
            <v>B000101709</v>
          </cell>
          <cell r="J2111" t="str">
            <v>BI</v>
          </cell>
        </row>
        <row r="2112">
          <cell r="A2112" t="str">
            <v>MANTENIMIENTO CUPIAGUA</v>
          </cell>
          <cell r="B2112" t="str">
            <v>720040</v>
          </cell>
          <cell r="C2112" t="str">
            <v>REPAIR MTL &amp; SUPPLY</v>
          </cell>
          <cell r="D2112" t="str">
            <v>ENE/04 TRANS PUERTO/AEROP CASANARE</v>
          </cell>
          <cell r="E2112" t="str">
            <v>CONSORCIO MOS</v>
          </cell>
          <cell r="F2112" t="str">
            <v>Real Julio</v>
          </cell>
          <cell r="G2112">
            <v>20.73</v>
          </cell>
          <cell r="H2112" t="str">
            <v>B000101709</v>
          </cell>
          <cell r="J2112" t="str">
            <v>BI</v>
          </cell>
        </row>
        <row r="2113">
          <cell r="A2113" t="str">
            <v>MANTENIMIENTO CUPIAGUA</v>
          </cell>
          <cell r="B2113" t="str">
            <v>720040</v>
          </cell>
          <cell r="C2113" t="str">
            <v>REPAIR MTL &amp; SUPPLY</v>
          </cell>
          <cell r="D2113" t="str">
            <v>ENE/04 TRANS PUERTO/AEROP CASANARE</v>
          </cell>
          <cell r="E2113" t="str">
            <v>CONSORCIO MOS</v>
          </cell>
          <cell r="F2113" t="str">
            <v>Real Julio</v>
          </cell>
          <cell r="G2113">
            <v>55.28</v>
          </cell>
          <cell r="H2113" t="str">
            <v>B000101709</v>
          </cell>
          <cell r="J2113" t="str">
            <v>BI</v>
          </cell>
        </row>
        <row r="2114">
          <cell r="A2114" t="str">
            <v>MANTENIMIENTO CUPIAGUA</v>
          </cell>
          <cell r="B2114" t="str">
            <v>720040</v>
          </cell>
          <cell r="C2114" t="str">
            <v>REPAIR MTL &amp; SUPPLY</v>
          </cell>
          <cell r="D2114" t="str">
            <v>ENE/04 TRANS PUERTO/AEROP CASANARE</v>
          </cell>
          <cell r="E2114" t="str">
            <v>CONSORCIO MOS</v>
          </cell>
          <cell r="F2114" t="str">
            <v>Real Julio</v>
          </cell>
          <cell r="G2114">
            <v>8.64</v>
          </cell>
          <cell r="H2114" t="str">
            <v>B000101709</v>
          </cell>
          <cell r="J2114" t="str">
            <v>BI</v>
          </cell>
        </row>
        <row r="2115">
          <cell r="A2115" t="str">
            <v>MANTENIMIENTO CUPIAGUA</v>
          </cell>
          <cell r="B2115" t="str">
            <v>720040</v>
          </cell>
          <cell r="C2115" t="str">
            <v>REPAIR MTL &amp; SUPPLY</v>
          </cell>
          <cell r="D2115" t="str">
            <v>ABRIL/04 TRAN. TERRESTRE DE PUERTOS Y AERO A CASAN</v>
          </cell>
          <cell r="E2115" t="str">
            <v>CONSORCIO MOS</v>
          </cell>
          <cell r="F2115" t="str">
            <v>Real Julio</v>
          </cell>
          <cell r="G2115">
            <v>162.91999999999999</v>
          </cell>
          <cell r="H2115" t="str">
            <v>B000101709</v>
          </cell>
          <cell r="J2115" t="str">
            <v>BI</v>
          </cell>
        </row>
        <row r="2116">
          <cell r="A2116" t="str">
            <v>MANTENIMIENTO CUPIAGUA</v>
          </cell>
          <cell r="B2116" t="str">
            <v>720040</v>
          </cell>
          <cell r="C2116" t="str">
            <v>REPAIR MTL &amp; SUPPLY</v>
          </cell>
          <cell r="D2116" t="str">
            <v>MAR/04 TRANS. TERESTRE DE PUESTO Y AERO AL CASANAR</v>
          </cell>
          <cell r="E2116" t="str">
            <v>CONSORCIO MOS</v>
          </cell>
          <cell r="F2116" t="str">
            <v>Real Julio</v>
          </cell>
          <cell r="G2116">
            <v>87.98</v>
          </cell>
          <cell r="H2116" t="str">
            <v>B000101709</v>
          </cell>
          <cell r="J2116" t="str">
            <v>BI</v>
          </cell>
        </row>
        <row r="2117">
          <cell r="A2117" t="str">
            <v>MANTENIMIENTO CUPIAGUA</v>
          </cell>
          <cell r="B2117" t="str">
            <v>720040</v>
          </cell>
          <cell r="C2117" t="str">
            <v>REPAIR MTL &amp; SUPPLY</v>
          </cell>
          <cell r="D2117" t="str">
            <v>MAR/04 MASTER DE SERVICIOS AL CONTRATO DE IMPORTAC</v>
          </cell>
          <cell r="E2117" t="str">
            <v>MERCO REPRESENTACIONES LTD S.I.A</v>
          </cell>
          <cell r="F2117" t="str">
            <v>Real Julio</v>
          </cell>
          <cell r="G2117">
            <v>62.72</v>
          </cell>
          <cell r="H2117" t="str">
            <v>B000101709</v>
          </cell>
          <cell r="J2117" t="str">
            <v>BI</v>
          </cell>
        </row>
        <row r="2118">
          <cell r="A2118" t="str">
            <v>MANTENIMIENTO CUPIAGUA</v>
          </cell>
          <cell r="B2118" t="str">
            <v>720040</v>
          </cell>
          <cell r="C2118" t="str">
            <v>REPAIR MTL &amp; SUPPLY</v>
          </cell>
          <cell r="D2118" t="str">
            <v>B000102459;INTERFASE INV JUN.16 JUL.28 2004</v>
          </cell>
          <cell r="E2118" t="str">
            <v>INV  MAT/INV RECEP</v>
          </cell>
          <cell r="F2118" t="str">
            <v>Real Julio</v>
          </cell>
          <cell r="G2118">
            <v>9046.5400000000009</v>
          </cell>
          <cell r="H2118" t="str">
            <v>B000101709</v>
          </cell>
          <cell r="J2118" t="str">
            <v>BI</v>
          </cell>
        </row>
        <row r="2119">
          <cell r="A2119" t="str">
            <v>MANTENIMIENTO CUPIAGUA</v>
          </cell>
          <cell r="B2119" t="str">
            <v>720040</v>
          </cell>
          <cell r="C2119" t="str">
            <v>REPAIR MTL &amp; SUPPLY</v>
          </cell>
          <cell r="D2119" t="str">
            <v>MAR/04 TRANSPORTE INTERNACIONAL</v>
          </cell>
          <cell r="E2119" t="str">
            <v>ROHDE &amp; LIESENFELD</v>
          </cell>
          <cell r="F2119" t="str">
            <v>Real Julio</v>
          </cell>
          <cell r="G2119">
            <v>154.9</v>
          </cell>
          <cell r="H2119" t="str">
            <v>B000101709</v>
          </cell>
          <cell r="J2119" t="str">
            <v>BI</v>
          </cell>
        </row>
        <row r="2120">
          <cell r="A2120" t="str">
            <v>MANTENIMIENTO CUPIAGUA</v>
          </cell>
          <cell r="B2120" t="str">
            <v>720040</v>
          </cell>
          <cell r="C2120" t="str">
            <v>REPAIR MTL &amp; SUPPLY</v>
          </cell>
          <cell r="D2120" t="str">
            <v>MCEMAX 1 YEAR MAINT CONTRACT ASSEMBLY</v>
          </cell>
          <cell r="E2120" t="str">
            <v>PDMA CORPORATION</v>
          </cell>
          <cell r="F2120" t="str">
            <v>Real Julio</v>
          </cell>
          <cell r="G2120">
            <v>6670</v>
          </cell>
          <cell r="H2120" t="str">
            <v>B000101709</v>
          </cell>
          <cell r="J2120" t="str">
            <v>BI</v>
          </cell>
        </row>
        <row r="2121">
          <cell r="A2121" t="str">
            <v>MANTENIMIENTO CUPIAGUA</v>
          </cell>
          <cell r="B2121" t="str">
            <v>720040</v>
          </cell>
          <cell r="C2121" t="str">
            <v>REPAIR MTL &amp; SUPPLY</v>
          </cell>
          <cell r="D2121" t="str">
            <v>B000102459;INTERFASE INV JUN.16 JUL.28 2004</v>
          </cell>
          <cell r="E2121" t="str">
            <v>INV  MAT/INV RECEP</v>
          </cell>
          <cell r="F2121" t="str">
            <v>Real Julio</v>
          </cell>
          <cell r="G2121">
            <v>154562.69</v>
          </cell>
          <cell r="H2121" t="str">
            <v>B000101709</v>
          </cell>
          <cell r="J2121" t="str">
            <v>BI</v>
          </cell>
        </row>
        <row r="2122">
          <cell r="A2122" t="str">
            <v>MANTENIMIENTO CUPIAGUA</v>
          </cell>
          <cell r="B2122" t="str">
            <v>720040</v>
          </cell>
          <cell r="C2122" t="str">
            <v>REPAIR MTL &amp; SUPPLY</v>
          </cell>
          <cell r="D2122" t="str">
            <v>B000102459;INTERFASE INV JUL.29 AGO.22 2004</v>
          </cell>
          <cell r="E2122" t="str">
            <v>INV MAT GNRAL CONTR</v>
          </cell>
          <cell r="F2122" t="str">
            <v>Real Agosto</v>
          </cell>
          <cell r="G2122">
            <v>-261.70999999999998</v>
          </cell>
          <cell r="H2122" t="str">
            <v>B000101709</v>
          </cell>
          <cell r="J2122" t="str">
            <v>BI</v>
          </cell>
        </row>
        <row r="2123">
          <cell r="A2123" t="str">
            <v>MANTENIMIENTO CUPIAGUA</v>
          </cell>
          <cell r="B2123" t="str">
            <v>720040</v>
          </cell>
          <cell r="C2123" t="str">
            <v>REPAIR MTL &amp; SUPPLY</v>
          </cell>
          <cell r="D2123" t="str">
            <v>B000102459;INTERFASE INV JUL.29 AGO.22 2004</v>
          </cell>
          <cell r="E2123" t="str">
            <v>INV MAT GNRAL CONTR</v>
          </cell>
          <cell r="F2123" t="str">
            <v>Real Agosto</v>
          </cell>
          <cell r="G2123">
            <v>-31137.85</v>
          </cell>
          <cell r="H2123" t="str">
            <v>B000101709</v>
          </cell>
          <cell r="J2123" t="str">
            <v>BI</v>
          </cell>
        </row>
        <row r="2124">
          <cell r="A2124" t="str">
            <v>MANTENIMIENTO CUPIAGUA</v>
          </cell>
          <cell r="B2124" t="str">
            <v>720040</v>
          </cell>
          <cell r="C2124" t="str">
            <v>REPAIR MTL &amp; SUPPLY</v>
          </cell>
          <cell r="D2124" t="str">
            <v>ENERO/04 GASTOS FIJOS</v>
          </cell>
          <cell r="E2124" t="str">
            <v>MERCO REPRESENTACIONES LTD S.I.A</v>
          </cell>
          <cell r="F2124" t="str">
            <v>Real Agosto</v>
          </cell>
          <cell r="G2124">
            <v>150.91</v>
          </cell>
          <cell r="H2124" t="str">
            <v>B000101709</v>
          </cell>
          <cell r="J2124" t="str">
            <v>BI</v>
          </cell>
        </row>
        <row r="2125">
          <cell r="A2125" t="str">
            <v>MANTENIMIENTO CUPIAGUA</v>
          </cell>
          <cell r="B2125" t="str">
            <v>720040</v>
          </cell>
          <cell r="C2125" t="str">
            <v>REPAIR MTL &amp; SUPPLY</v>
          </cell>
          <cell r="D2125" t="str">
            <v>DIC/03 SERVICIOS VARIOS DE IMPORTACIONES</v>
          </cell>
          <cell r="E2125" t="str">
            <v>MERCO REPRESENTACIONES LTD S.I.A</v>
          </cell>
          <cell r="F2125" t="str">
            <v>Real Agosto</v>
          </cell>
          <cell r="G2125">
            <v>127.8</v>
          </cell>
          <cell r="H2125" t="str">
            <v>B000101709</v>
          </cell>
          <cell r="J2125" t="str">
            <v>BI</v>
          </cell>
        </row>
        <row r="2126">
          <cell r="A2126" t="str">
            <v>MANTENIMIENTO CUPIAGUA</v>
          </cell>
          <cell r="B2126" t="str">
            <v>720040</v>
          </cell>
          <cell r="C2126" t="str">
            <v>REPAIR MTL &amp; SUPPLY</v>
          </cell>
          <cell r="D2126">
            <v>0</v>
          </cell>
          <cell r="E2126" t="str">
            <v>GR/IR-THIRD PARTY</v>
          </cell>
          <cell r="F2126" t="str">
            <v>Real Agosto</v>
          </cell>
          <cell r="G2126">
            <v>985.15</v>
          </cell>
          <cell r="H2126" t="str">
            <v>B000101709</v>
          </cell>
          <cell r="J2126" t="str">
            <v>BI</v>
          </cell>
        </row>
        <row r="2127">
          <cell r="A2127" t="str">
            <v>MANTENIMIENTO CUPIAGUA</v>
          </cell>
          <cell r="B2127" t="str">
            <v>720040</v>
          </cell>
          <cell r="C2127" t="str">
            <v>REPAIR MTL &amp; SUPPLY</v>
          </cell>
          <cell r="D2127" t="str">
            <v>B000102459;INTERFASE INV JUL.29 AGO.22 2004</v>
          </cell>
          <cell r="E2127" t="str">
            <v>INV  MAT/INV RECEP</v>
          </cell>
          <cell r="F2127" t="str">
            <v>Real Agosto</v>
          </cell>
          <cell r="G2127">
            <v>10568.4</v>
          </cell>
          <cell r="H2127" t="str">
            <v>B000101709</v>
          </cell>
          <cell r="J2127" t="str">
            <v>BI</v>
          </cell>
        </row>
        <row r="2128">
          <cell r="A2128" t="str">
            <v>MANTENIMIENTO CUPIAGUA</v>
          </cell>
          <cell r="B2128" t="str">
            <v>720040</v>
          </cell>
          <cell r="C2128" t="str">
            <v>REPAIR MTL &amp; SUPPLY</v>
          </cell>
          <cell r="D2128" t="str">
            <v>B000101691;INTERFASE INV AGO.23 AGO.27 2004</v>
          </cell>
          <cell r="E2128" t="str">
            <v>INV  MAT/INV RECEP</v>
          </cell>
          <cell r="F2128" t="str">
            <v>Real Agosto</v>
          </cell>
          <cell r="G2128">
            <v>1109.9000000000001</v>
          </cell>
          <cell r="H2128" t="str">
            <v>B000101709</v>
          </cell>
          <cell r="J2128" t="str">
            <v>BI</v>
          </cell>
        </row>
        <row r="2129">
          <cell r="A2129" t="str">
            <v>MANTENIMIENTO CUPIAGUA</v>
          </cell>
          <cell r="B2129" t="str">
            <v>720040</v>
          </cell>
          <cell r="C2129" t="str">
            <v>REPAIR MTL &amp; SUPPLY</v>
          </cell>
          <cell r="D2129" t="str">
            <v>B000102459;INTERFASE INV JUL.29 AGO.22 2004</v>
          </cell>
          <cell r="E2129" t="str">
            <v>INV  MAT/INV RECEP</v>
          </cell>
          <cell r="F2129" t="str">
            <v>Real Agosto</v>
          </cell>
          <cell r="G2129">
            <v>108787.92</v>
          </cell>
          <cell r="H2129" t="str">
            <v>B000101709</v>
          </cell>
          <cell r="J2129" t="str">
            <v>BI</v>
          </cell>
        </row>
        <row r="2130">
          <cell r="A2130" t="str">
            <v>MANTENIMIENTO CUPIAGUA</v>
          </cell>
          <cell r="B2130" t="str">
            <v>720040</v>
          </cell>
          <cell r="C2130" t="str">
            <v>REPAIR MTL &amp; SUPPLY</v>
          </cell>
          <cell r="D2130" t="str">
            <v>B000101691;INTERFASE INV AGO.23 AGO.27 2004</v>
          </cell>
          <cell r="E2130" t="str">
            <v>INV MAT GNRAL CONTR</v>
          </cell>
          <cell r="F2130" t="str">
            <v>Real Agosto</v>
          </cell>
          <cell r="G2130">
            <v>30256.29</v>
          </cell>
          <cell r="H2130" t="str">
            <v>B000101709</v>
          </cell>
          <cell r="J2130" t="str">
            <v>BI</v>
          </cell>
        </row>
        <row r="2131">
          <cell r="A2131" t="str">
            <v>MANTENIMIENTO CUPIAGUA</v>
          </cell>
          <cell r="B2131" t="str">
            <v>720040</v>
          </cell>
          <cell r="C2131" t="str">
            <v>REPAIR MTL &amp; SUPPLY</v>
          </cell>
          <cell r="D2131" t="str">
            <v>91704 474</v>
          </cell>
          <cell r="E2131" t="str">
            <v>TECH SERV PERM CONTR</v>
          </cell>
          <cell r="F2131" t="str">
            <v>Acumulado a Junio</v>
          </cell>
          <cell r="G2131">
            <v>-3125.11</v>
          </cell>
          <cell r="H2131" t="str">
            <v>B000101709</v>
          </cell>
          <cell r="J2131" t="str">
            <v>NB</v>
          </cell>
        </row>
        <row r="2132">
          <cell r="A2132" t="str">
            <v>MANTENIMIENTO CUPIAGUA</v>
          </cell>
          <cell r="B2132" t="str">
            <v>720040</v>
          </cell>
          <cell r="C2132" t="str">
            <v>REPAIR MTL &amp; SUPPLY</v>
          </cell>
          <cell r="D2132" t="str">
            <v>91707 474</v>
          </cell>
          <cell r="E2132" t="str">
            <v>TECH SERV PERM CONTR</v>
          </cell>
          <cell r="F2132" t="str">
            <v>Acumulado a Junio</v>
          </cell>
          <cell r="G2132">
            <v>-73.58</v>
          </cell>
          <cell r="H2132" t="str">
            <v>B000101709</v>
          </cell>
          <cell r="J2132" t="str">
            <v>NB</v>
          </cell>
        </row>
        <row r="2133">
          <cell r="A2133" t="str">
            <v>MANTENIMIENTO CUPIAGUA</v>
          </cell>
          <cell r="B2133" t="str">
            <v>720040</v>
          </cell>
          <cell r="C2133" t="str">
            <v>REPAIR MTL &amp; SUPPLY</v>
          </cell>
          <cell r="D2133" t="str">
            <v>91706 474</v>
          </cell>
          <cell r="E2133" t="str">
            <v>SALDO MIGRADO A SAP</v>
          </cell>
          <cell r="F2133" t="str">
            <v>Acumulado a Junio</v>
          </cell>
          <cell r="G2133">
            <v>2138.96</v>
          </cell>
          <cell r="H2133" t="str">
            <v>B000101709</v>
          </cell>
          <cell r="J2133" t="str">
            <v>NB</v>
          </cell>
        </row>
        <row r="2134">
          <cell r="A2134" t="str">
            <v>MANTENIMIENTO CUPIAGUA</v>
          </cell>
          <cell r="B2134" t="str">
            <v>720040</v>
          </cell>
          <cell r="C2134" t="str">
            <v>REPAIR MTL &amp; SUPPLY</v>
          </cell>
          <cell r="D2134" t="str">
            <v>91705 474</v>
          </cell>
          <cell r="E2134" t="str">
            <v>SALDO MIGRADO A SAP</v>
          </cell>
          <cell r="F2134" t="str">
            <v>Acumulado a Junio</v>
          </cell>
          <cell r="G2134">
            <v>8309.23</v>
          </cell>
          <cell r="H2134" t="str">
            <v>B000101709</v>
          </cell>
          <cell r="J2134" t="str">
            <v>NB</v>
          </cell>
        </row>
        <row r="2135">
          <cell r="A2135" t="str">
            <v>MANTENIMIENTO CUPIAGUA</v>
          </cell>
          <cell r="B2135" t="str">
            <v>720040</v>
          </cell>
          <cell r="C2135" t="str">
            <v>REPAIR MTL &amp; SUPPLY</v>
          </cell>
          <cell r="D2135" t="str">
            <v>91707 474</v>
          </cell>
          <cell r="E2135" t="str">
            <v>SALDO MIGRADO A SAP</v>
          </cell>
          <cell r="F2135" t="str">
            <v>Acumulado a Junio</v>
          </cell>
          <cell r="G2135">
            <v>0</v>
          </cell>
          <cell r="H2135" t="str">
            <v>B000101709</v>
          </cell>
          <cell r="J2135" t="str">
            <v>NB</v>
          </cell>
        </row>
        <row r="2136">
          <cell r="A2136" t="str">
            <v>MANTENIMIENTO CUPIAGUA</v>
          </cell>
          <cell r="B2136" t="str">
            <v>720040</v>
          </cell>
          <cell r="C2136" t="str">
            <v>REPAIR MTL &amp; SUPPLY</v>
          </cell>
          <cell r="D2136" t="str">
            <v>91708 474</v>
          </cell>
          <cell r="E2136" t="str">
            <v>SALDO MIGRADO A SAP</v>
          </cell>
          <cell r="F2136" t="str">
            <v>Acumulado a Junio</v>
          </cell>
          <cell r="G2136">
            <v>35660.79</v>
          </cell>
          <cell r="H2136" t="str">
            <v>B000101709</v>
          </cell>
          <cell r="J2136" t="str">
            <v>NB</v>
          </cell>
        </row>
        <row r="2137">
          <cell r="A2137" t="str">
            <v>MANTENIMIENTO CUPIAGUA</v>
          </cell>
          <cell r="B2137" t="str">
            <v>720040</v>
          </cell>
          <cell r="C2137" t="str">
            <v>REPAIR MTL &amp; SUPPLY</v>
          </cell>
          <cell r="D2137" t="str">
            <v>91709 474</v>
          </cell>
          <cell r="E2137" t="str">
            <v>SALDO MIGRADO A SAP</v>
          </cell>
          <cell r="F2137" t="str">
            <v>Acumulado a Junio</v>
          </cell>
          <cell r="G2137">
            <v>17411.43</v>
          </cell>
          <cell r="H2137" t="str">
            <v>B000101709</v>
          </cell>
          <cell r="J2137" t="str">
            <v>NB</v>
          </cell>
        </row>
        <row r="2138">
          <cell r="A2138" t="str">
            <v>MANTENIMIENTO CUPIAGUA</v>
          </cell>
          <cell r="B2138" t="str">
            <v>720040</v>
          </cell>
          <cell r="C2138" t="str">
            <v>REPAIR MTL &amp; SUPPLY</v>
          </cell>
          <cell r="D2138" t="str">
            <v>91704 474</v>
          </cell>
          <cell r="E2138" t="str">
            <v>OIL PROCESS RECOV</v>
          </cell>
          <cell r="F2138" t="str">
            <v>Acumulado a Junio</v>
          </cell>
          <cell r="G2138">
            <v>23236.97</v>
          </cell>
          <cell r="H2138" t="str">
            <v>B000101709</v>
          </cell>
          <cell r="J2138" t="str">
            <v>NB</v>
          </cell>
        </row>
        <row r="2139">
          <cell r="A2139" t="str">
            <v>MANTENIMIENTO CUPIAGUA</v>
          </cell>
          <cell r="B2139" t="str">
            <v>720040</v>
          </cell>
          <cell r="C2139" t="str">
            <v>REPAIR MTL &amp; SUPPLY</v>
          </cell>
          <cell r="D2139" t="str">
            <v>91705 474</v>
          </cell>
          <cell r="E2139" t="str">
            <v>OIL PROCESS RECOV</v>
          </cell>
          <cell r="F2139" t="str">
            <v>Acumulado a Junio</v>
          </cell>
          <cell r="G2139">
            <v>108826.95</v>
          </cell>
          <cell r="H2139" t="str">
            <v>B000101709</v>
          </cell>
          <cell r="J2139" t="str">
            <v>NB</v>
          </cell>
        </row>
        <row r="2140">
          <cell r="A2140" t="str">
            <v>MANTENIMIENTO CUPIAGUA</v>
          </cell>
          <cell r="B2140" t="str">
            <v>720040</v>
          </cell>
          <cell r="C2140" t="str">
            <v>REPAIR MTL &amp; SUPPLY</v>
          </cell>
          <cell r="D2140" t="str">
            <v>91709 474</v>
          </cell>
          <cell r="E2140" t="str">
            <v>OIL PROCESS RECOV</v>
          </cell>
          <cell r="F2140" t="str">
            <v>Acumulado a Junio</v>
          </cell>
          <cell r="G2140">
            <v>16706.900000000001</v>
          </cell>
          <cell r="H2140" t="str">
            <v>B000101709</v>
          </cell>
          <cell r="J2140" t="str">
            <v>NB</v>
          </cell>
        </row>
        <row r="2141">
          <cell r="A2141" t="str">
            <v>MANTENIMIENTO CUPIAGUA</v>
          </cell>
          <cell r="B2141" t="str">
            <v>720040</v>
          </cell>
          <cell r="C2141" t="str">
            <v>REPAIR MTL &amp; SUPPLY</v>
          </cell>
          <cell r="D2141" t="str">
            <v>91708 474</v>
          </cell>
          <cell r="E2141" t="str">
            <v>OIL PROCESS RECOV</v>
          </cell>
          <cell r="F2141" t="str">
            <v>Acumulado a Junio</v>
          </cell>
          <cell r="G2141">
            <v>61096.07</v>
          </cell>
          <cell r="H2141" t="str">
            <v>B000101709</v>
          </cell>
          <cell r="J2141" t="str">
            <v>NB</v>
          </cell>
        </row>
        <row r="2142">
          <cell r="A2142" t="str">
            <v>MANTENIMIENTO CUPIAGUA</v>
          </cell>
          <cell r="B2142" t="str">
            <v>720040</v>
          </cell>
          <cell r="C2142" t="str">
            <v>REPAIR MTL &amp; SUPPLY</v>
          </cell>
          <cell r="D2142" t="str">
            <v>91707 474</v>
          </cell>
          <cell r="E2142" t="str">
            <v>OIL PROCESS RECOV</v>
          </cell>
          <cell r="F2142" t="str">
            <v>Acumulado a Junio</v>
          </cell>
          <cell r="G2142">
            <v>8771.5300000000007</v>
          </cell>
          <cell r="H2142" t="str">
            <v>B000101709</v>
          </cell>
          <cell r="J2142" t="str">
            <v>NB</v>
          </cell>
        </row>
        <row r="2143">
          <cell r="A2143" t="str">
            <v>MANTENIMIENTO CUPIAGUA</v>
          </cell>
          <cell r="B2143" t="str">
            <v>720040</v>
          </cell>
          <cell r="C2143" t="str">
            <v>REPAIR MTL &amp; SUPPLY</v>
          </cell>
          <cell r="D2143" t="str">
            <v>91706 474</v>
          </cell>
          <cell r="E2143" t="str">
            <v>OIL PROCESS RECOV</v>
          </cell>
          <cell r="F2143" t="str">
            <v>Acumulado a Junio</v>
          </cell>
          <cell r="G2143">
            <v>8032.88</v>
          </cell>
          <cell r="H2143" t="str">
            <v>B000101709</v>
          </cell>
          <cell r="J2143" t="str">
            <v>NB</v>
          </cell>
        </row>
        <row r="2144">
          <cell r="A2144" t="str">
            <v>MANTENIMIENTO CUPIAGUA</v>
          </cell>
          <cell r="B2144" t="str">
            <v>720043</v>
          </cell>
          <cell r="C2144" t="str">
            <v>REP.MAT&amp;SUPPLY-DIREC</v>
          </cell>
          <cell r="D2144" t="str">
            <v>DIC1-15-03 TRANS PUERTO/AEROP CASANARE</v>
          </cell>
          <cell r="E2144" t="str">
            <v>CONSORCIO MOS</v>
          </cell>
          <cell r="F2144" t="str">
            <v>Real Julio</v>
          </cell>
          <cell r="G2144">
            <v>-25.54</v>
          </cell>
          <cell r="H2144" t="str">
            <v>B000101709</v>
          </cell>
          <cell r="J2144" t="str">
            <v>BI</v>
          </cell>
        </row>
        <row r="2145">
          <cell r="A2145" t="str">
            <v>MANTENIMIENTO CUPIAGUA</v>
          </cell>
          <cell r="B2145" t="str">
            <v>720043</v>
          </cell>
          <cell r="C2145" t="str">
            <v>REP.MAT&amp;SUPPLY-DIREC</v>
          </cell>
          <cell r="D2145" t="str">
            <v>DIC1-15-03 TRANS PUERTO/AEROP CASANARE</v>
          </cell>
          <cell r="E2145" t="str">
            <v>CONSORCIO MOS</v>
          </cell>
          <cell r="F2145" t="str">
            <v>Real Julio</v>
          </cell>
          <cell r="G2145">
            <v>-95.32</v>
          </cell>
          <cell r="H2145" t="str">
            <v>B000101709</v>
          </cell>
          <cell r="J2145" t="str">
            <v>BI</v>
          </cell>
        </row>
        <row r="2146">
          <cell r="A2146" t="str">
            <v>MANTENIMIENTO CUPIAGUA</v>
          </cell>
          <cell r="B2146" t="str">
            <v>720043</v>
          </cell>
          <cell r="C2146" t="str">
            <v>REP.MAT&amp;SUPPLY-DIREC</v>
          </cell>
          <cell r="D2146" t="str">
            <v>NATERIAS Y REGULADORES BPR2-SS</v>
          </cell>
          <cell r="E2146" t="str">
            <v>BP ENERGY COMPANY (COLOMBIA) LTD</v>
          </cell>
          <cell r="F2146" t="str">
            <v>Real Julio</v>
          </cell>
          <cell r="G2146">
            <v>5586.27</v>
          </cell>
          <cell r="H2146" t="str">
            <v>B000101709</v>
          </cell>
          <cell r="J2146" t="str">
            <v>BI</v>
          </cell>
        </row>
        <row r="2147">
          <cell r="A2147" t="str">
            <v>MANTENIMIENTO CUPIAGUA</v>
          </cell>
          <cell r="B2147" t="str">
            <v>720043</v>
          </cell>
          <cell r="C2147" t="str">
            <v>REP.MAT&amp;SUPPLY-DIREC</v>
          </cell>
          <cell r="D2147" t="str">
            <v>TARJETA ELECT. CARD TIME</v>
          </cell>
          <cell r="E2147" t="str">
            <v>CENTRAL LTDA</v>
          </cell>
          <cell r="F2147" t="str">
            <v>Real Julio</v>
          </cell>
          <cell r="G2147">
            <v>349.02</v>
          </cell>
          <cell r="H2147" t="str">
            <v>B000101709</v>
          </cell>
          <cell r="J2147" t="str">
            <v>BI</v>
          </cell>
        </row>
        <row r="2148">
          <cell r="A2148" t="str">
            <v>MANTENIMIENTO CUPIAGUA</v>
          </cell>
          <cell r="B2148" t="str">
            <v>720043</v>
          </cell>
          <cell r="C2148" t="str">
            <v>REP.MAT&amp;SUPPLY-DIREC</v>
          </cell>
          <cell r="D2148" t="str">
            <v>HOSE, GASKET, BOLT  Y LOCK NUT</v>
          </cell>
          <cell r="E2148" t="str">
            <v>GENERAL DE EQUIPOS COLOMBIA SA GECO</v>
          </cell>
          <cell r="F2148" t="str">
            <v>Real Julio</v>
          </cell>
          <cell r="G2148">
            <v>149.80000000000001</v>
          </cell>
          <cell r="H2148" t="str">
            <v>B000101709</v>
          </cell>
          <cell r="J2148" t="str">
            <v>BI</v>
          </cell>
        </row>
        <row r="2149">
          <cell r="A2149" t="str">
            <v>MANTENIMIENTO CUPIAGUA</v>
          </cell>
          <cell r="B2149" t="str">
            <v>720043</v>
          </cell>
          <cell r="C2149" t="str">
            <v>REP.MAT&amp;SUPPLY-DIREC</v>
          </cell>
          <cell r="D2149" t="str">
            <v>DIC1-15-03 TRANS PUERTO/AEROP CASANARE</v>
          </cell>
          <cell r="E2149" t="str">
            <v>CONSORCIO MOS</v>
          </cell>
          <cell r="F2149" t="str">
            <v>Real Julio</v>
          </cell>
          <cell r="G2149">
            <v>25.54</v>
          </cell>
          <cell r="H2149" t="str">
            <v>B000101709</v>
          </cell>
          <cell r="J2149" t="str">
            <v>BI</v>
          </cell>
        </row>
        <row r="2150">
          <cell r="A2150" t="str">
            <v>MANTENIMIENTO CUPIAGUA</v>
          </cell>
          <cell r="B2150" t="str">
            <v>720043</v>
          </cell>
          <cell r="C2150" t="str">
            <v>REP.MAT&amp;SUPPLY-DIREC</v>
          </cell>
          <cell r="D2150" t="str">
            <v>DIC1-15-03 TRANS PUERTO/AEROP CASANARE</v>
          </cell>
          <cell r="E2150" t="str">
            <v>CONSORCIO MOS</v>
          </cell>
          <cell r="F2150" t="str">
            <v>Real Julio</v>
          </cell>
          <cell r="G2150">
            <v>95.32</v>
          </cell>
          <cell r="H2150" t="str">
            <v>B000101709</v>
          </cell>
          <cell r="J2150" t="str">
            <v>BI</v>
          </cell>
        </row>
        <row r="2151">
          <cell r="A2151" t="str">
            <v>MANTENIMIENTO CUPIAGUA</v>
          </cell>
          <cell r="B2151" t="str">
            <v>720043</v>
          </cell>
          <cell r="C2151" t="str">
            <v>REP.MAT&amp;SUPPLY-DIREC</v>
          </cell>
          <cell r="D2151" t="str">
            <v>JUN/04 PAGOS A TERCEROS</v>
          </cell>
          <cell r="E2151" t="str">
            <v>MERCO REPRESENTACIONES LTD S.I.A</v>
          </cell>
          <cell r="F2151" t="str">
            <v>Real Julio</v>
          </cell>
          <cell r="G2151">
            <v>123.08</v>
          </cell>
          <cell r="H2151" t="str">
            <v>B000101709</v>
          </cell>
          <cell r="J2151" t="str">
            <v>BI</v>
          </cell>
        </row>
        <row r="2152">
          <cell r="A2152" t="str">
            <v>MANTENIMIENTO CUPIAGUA</v>
          </cell>
          <cell r="B2152" t="str">
            <v>720043</v>
          </cell>
          <cell r="C2152" t="str">
            <v>REP.MAT&amp;SUPPLY-DIREC</v>
          </cell>
          <cell r="D2152" t="str">
            <v>JUNIO/04 PAGO A TERCEROS IMPORTACIONES LEG ANT</v>
          </cell>
          <cell r="E2152" t="str">
            <v>MERCO REPRESENTACIONES LTD S.I.A</v>
          </cell>
          <cell r="F2152" t="str">
            <v>Real Julio</v>
          </cell>
          <cell r="G2152">
            <v>196.87</v>
          </cell>
          <cell r="H2152" t="str">
            <v>B000101709</v>
          </cell>
          <cell r="J2152" t="str">
            <v>BI</v>
          </cell>
        </row>
        <row r="2153">
          <cell r="A2153" t="str">
            <v>MANTENIMIENTO CUPIAGUA</v>
          </cell>
          <cell r="B2153" t="str">
            <v>720043</v>
          </cell>
          <cell r="C2153" t="str">
            <v>REP.MAT&amp;SUPPLY-DIREC</v>
          </cell>
          <cell r="D2153" t="str">
            <v>JUNIO/04 PAGO A TERCEROS IMPORTACIONES LEG ANT</v>
          </cell>
          <cell r="E2153" t="str">
            <v>MERCO REPRESENTACIONES LTD S.I.A</v>
          </cell>
          <cell r="F2153" t="str">
            <v>Real Julio</v>
          </cell>
          <cell r="G2153">
            <v>1496.68</v>
          </cell>
          <cell r="H2153" t="str">
            <v>B000101709</v>
          </cell>
          <cell r="J2153" t="str">
            <v>BI</v>
          </cell>
        </row>
        <row r="2154">
          <cell r="A2154" t="str">
            <v>MANTENIMIENTO CUPIAGUA</v>
          </cell>
          <cell r="B2154" t="str">
            <v>720043</v>
          </cell>
          <cell r="C2154" t="str">
            <v>REP.MAT&amp;SUPPLY-DIREC</v>
          </cell>
          <cell r="D2154" t="str">
            <v>DIC1-15-03 TRANS PUERTO/AEROP CASANARE</v>
          </cell>
          <cell r="E2154" t="str">
            <v>CONSORCIO MOS</v>
          </cell>
          <cell r="F2154" t="str">
            <v>Real Julio</v>
          </cell>
          <cell r="G2154">
            <v>25.54</v>
          </cell>
          <cell r="H2154" t="str">
            <v>B000101709</v>
          </cell>
          <cell r="J2154" t="str">
            <v>BI</v>
          </cell>
        </row>
        <row r="2155">
          <cell r="A2155" t="str">
            <v>MANTENIMIENTO CUPIAGUA</v>
          </cell>
          <cell r="B2155" t="str">
            <v>720043</v>
          </cell>
          <cell r="C2155" t="str">
            <v>REP.MAT&amp;SUPPLY-DIREC</v>
          </cell>
          <cell r="D2155" t="str">
            <v>DIC1-15-03 TRANS PUERTO/AEROP CASANARE</v>
          </cell>
          <cell r="E2155" t="str">
            <v>CONSORCIO MOS</v>
          </cell>
          <cell r="F2155" t="str">
            <v>Real Julio</v>
          </cell>
          <cell r="G2155">
            <v>95.32</v>
          </cell>
          <cell r="H2155" t="str">
            <v>B000101709</v>
          </cell>
          <cell r="J2155" t="str">
            <v>BI</v>
          </cell>
        </row>
        <row r="2156">
          <cell r="A2156" t="str">
            <v>MANTENIMIENTO CUPIAGUA</v>
          </cell>
          <cell r="B2156" t="str">
            <v>720043</v>
          </cell>
          <cell r="C2156" t="str">
            <v>REP.MAT&amp;SUPPLY-DIREC</v>
          </cell>
          <cell r="D2156" t="str">
            <v>FEB/04 TRANSP. DE PUERTOS Y AEROPUERTOS AL CASANAR</v>
          </cell>
          <cell r="E2156" t="str">
            <v>CONSORCIO MOS</v>
          </cell>
          <cell r="F2156" t="str">
            <v>Real Julio</v>
          </cell>
          <cell r="G2156">
            <v>248.14</v>
          </cell>
          <cell r="H2156" t="str">
            <v>B000101709</v>
          </cell>
          <cell r="J2156" t="str">
            <v>BI</v>
          </cell>
        </row>
        <row r="2157">
          <cell r="A2157" t="str">
            <v>MANTENIMIENTO CUPIAGUA</v>
          </cell>
          <cell r="B2157" t="str">
            <v>720043</v>
          </cell>
          <cell r="C2157" t="str">
            <v>REP.MAT&amp;SUPPLY-DIREC</v>
          </cell>
          <cell r="D2157" t="str">
            <v>ENE/04 TRANS PUERTO/AEROP CASANARE</v>
          </cell>
          <cell r="E2157" t="str">
            <v>CONSORCIO MOS</v>
          </cell>
          <cell r="F2157" t="str">
            <v>Real Julio</v>
          </cell>
          <cell r="G2157">
            <v>46.64</v>
          </cell>
          <cell r="H2157" t="str">
            <v>B000101709</v>
          </cell>
          <cell r="J2157" t="str">
            <v>BI</v>
          </cell>
        </row>
        <row r="2158">
          <cell r="A2158" t="str">
            <v>MANTENIMIENTO CUPIAGUA</v>
          </cell>
          <cell r="B2158" t="str">
            <v>720043</v>
          </cell>
          <cell r="C2158" t="str">
            <v>REP.MAT&amp;SUPPLY-DIREC</v>
          </cell>
          <cell r="D2158" t="str">
            <v>ENE/04 TRANS PUERTO/AEROP CASANARE</v>
          </cell>
          <cell r="E2158" t="str">
            <v>CONSORCIO MOS</v>
          </cell>
          <cell r="F2158" t="str">
            <v>Real Julio</v>
          </cell>
          <cell r="G2158">
            <v>846.51</v>
          </cell>
          <cell r="H2158" t="str">
            <v>B000101709</v>
          </cell>
          <cell r="J2158" t="str">
            <v>BI</v>
          </cell>
        </row>
        <row r="2159">
          <cell r="A2159" t="str">
            <v>MANTENIMIENTO CUPIAGUA</v>
          </cell>
          <cell r="B2159" t="str">
            <v>720043</v>
          </cell>
          <cell r="C2159" t="str">
            <v>REP.MAT&amp;SUPPLY-DIREC</v>
          </cell>
          <cell r="D2159" t="str">
            <v>ENE/04 TRANS PUERTO/AEROP CASANARE</v>
          </cell>
          <cell r="E2159" t="str">
            <v>CONSORCIO MOS</v>
          </cell>
          <cell r="F2159" t="str">
            <v>Real Julio</v>
          </cell>
          <cell r="G2159">
            <v>115.75</v>
          </cell>
          <cell r="H2159" t="str">
            <v>B000101709</v>
          </cell>
          <cell r="J2159" t="str">
            <v>BI</v>
          </cell>
        </row>
        <row r="2160">
          <cell r="A2160" t="str">
            <v>MANTENIMIENTO CUPIAGUA</v>
          </cell>
          <cell r="B2160" t="str">
            <v>720043</v>
          </cell>
          <cell r="C2160" t="str">
            <v>REP.MAT&amp;SUPPLY-DIREC</v>
          </cell>
          <cell r="D2160" t="str">
            <v>ABRIL/04 TRAN. TERRESTRE DE PUERTOS Y AERO A CASAN</v>
          </cell>
          <cell r="E2160" t="str">
            <v>CONSORCIO MOS</v>
          </cell>
          <cell r="F2160" t="str">
            <v>Real Julio</v>
          </cell>
          <cell r="G2160">
            <v>560.85</v>
          </cell>
          <cell r="H2160" t="str">
            <v>B000101709</v>
          </cell>
          <cell r="J2160" t="str">
            <v>BI</v>
          </cell>
        </row>
        <row r="2161">
          <cell r="A2161" t="str">
            <v>MANTENIMIENTO CUPIAGUA</v>
          </cell>
          <cell r="B2161" t="str">
            <v>720043</v>
          </cell>
          <cell r="C2161" t="str">
            <v>REP.MAT&amp;SUPPLY-DIREC</v>
          </cell>
          <cell r="D2161" t="str">
            <v>JUN04.SUMINISTRO DE BALINERAS, CHUMACERAS</v>
          </cell>
          <cell r="E2161" t="str">
            <v>COMERCIALIZADORA AGROINDUSTRIAL DE</v>
          </cell>
          <cell r="F2161" t="str">
            <v>Real Julio</v>
          </cell>
          <cell r="G2161">
            <v>48.4</v>
          </cell>
          <cell r="H2161" t="str">
            <v>B000101709</v>
          </cell>
          <cell r="J2161" t="str">
            <v>BI</v>
          </cell>
        </row>
        <row r="2162">
          <cell r="A2162" t="str">
            <v>MANTENIMIENTO CUPIAGUA</v>
          </cell>
          <cell r="B2162" t="str">
            <v>720043</v>
          </cell>
          <cell r="C2162" t="str">
            <v>REP.MAT&amp;SUPPLY-DIREC</v>
          </cell>
          <cell r="D2162" t="str">
            <v>ABR/04 SERV INTERMEDIACION ADUANERA</v>
          </cell>
          <cell r="E2162" t="str">
            <v>MERCO REPRESENTACIONES LTD S.I.A</v>
          </cell>
          <cell r="F2162" t="str">
            <v>Real Julio</v>
          </cell>
          <cell r="G2162">
            <v>105.24</v>
          </cell>
          <cell r="H2162" t="str">
            <v>B000101709</v>
          </cell>
          <cell r="J2162" t="str">
            <v>BI</v>
          </cell>
        </row>
        <row r="2163">
          <cell r="A2163" t="str">
            <v>MANTENIMIENTO CUPIAGUA</v>
          </cell>
          <cell r="B2163" t="str">
            <v>720043</v>
          </cell>
          <cell r="C2163" t="str">
            <v>REP.MAT&amp;SUPPLY-DIREC</v>
          </cell>
          <cell r="D2163" t="str">
            <v>MAR/04 TRANS. TERESTRE DE PUESTO Y AERO AL CASANAR</v>
          </cell>
          <cell r="E2163" t="str">
            <v>CONSORCIO MOS</v>
          </cell>
          <cell r="F2163" t="str">
            <v>Real Julio</v>
          </cell>
          <cell r="G2163">
            <v>426.03</v>
          </cell>
          <cell r="H2163" t="str">
            <v>B000101709</v>
          </cell>
          <cell r="J2163" t="str">
            <v>BI</v>
          </cell>
        </row>
        <row r="2164">
          <cell r="A2164" t="str">
            <v>MANTENIMIENTO CUPIAGUA</v>
          </cell>
          <cell r="B2164" t="str">
            <v>720043</v>
          </cell>
          <cell r="C2164" t="str">
            <v>REP.MAT&amp;SUPPLY-DIREC</v>
          </cell>
          <cell r="D2164" t="str">
            <v>TARJETA MAIN BOARD COMPUTADOR PORTATIL</v>
          </cell>
          <cell r="E2164" t="str">
            <v>SELEKTRON LTDA</v>
          </cell>
          <cell r="F2164" t="str">
            <v>Real Julio</v>
          </cell>
          <cell r="G2164">
            <v>611.54</v>
          </cell>
          <cell r="H2164" t="str">
            <v>B000101709</v>
          </cell>
          <cell r="J2164" t="str">
            <v>BI</v>
          </cell>
        </row>
        <row r="2165">
          <cell r="A2165" t="str">
            <v>MANTENIMIENTO CUPIAGUA</v>
          </cell>
          <cell r="B2165" t="str">
            <v>720043</v>
          </cell>
          <cell r="C2165" t="str">
            <v>REP.MAT&amp;SUPPLY-DIREC</v>
          </cell>
          <cell r="D2165" t="str">
            <v>ALCAD H150P NICKEL CADMIUM</v>
          </cell>
          <cell r="E2165" t="str">
            <v>ALPAC INTERNATIONAL</v>
          </cell>
          <cell r="F2165" t="str">
            <v>Real Julio</v>
          </cell>
          <cell r="G2165">
            <v>783</v>
          </cell>
          <cell r="H2165" t="str">
            <v>B000101709</v>
          </cell>
          <cell r="J2165" t="str">
            <v>BI</v>
          </cell>
        </row>
        <row r="2166">
          <cell r="A2166" t="str">
            <v>MANTENIMIENTO CUPIAGUA</v>
          </cell>
          <cell r="B2166" t="str">
            <v>720043</v>
          </cell>
          <cell r="C2166" t="str">
            <v>REP.MAT&amp;SUPPLY-DIREC</v>
          </cell>
          <cell r="D2166" t="str">
            <v>BALL TE RR FOR 12"</v>
          </cell>
          <cell r="E2166" t="str">
            <v>DRESSER ITALIA S.R.L</v>
          </cell>
          <cell r="F2166" t="str">
            <v>Real Julio</v>
          </cell>
          <cell r="G2166">
            <v>57618</v>
          </cell>
          <cell r="H2166" t="str">
            <v>B000101709</v>
          </cell>
          <cell r="J2166" t="str">
            <v>BI</v>
          </cell>
        </row>
        <row r="2167">
          <cell r="A2167" t="str">
            <v>MANTENIMIENTO CUPIAGUA</v>
          </cell>
          <cell r="B2167" t="str">
            <v>720043</v>
          </cell>
          <cell r="C2167" t="str">
            <v>REP.MAT&amp;SUPPLY-DIREC</v>
          </cell>
          <cell r="D2167" t="str">
            <v>MDS TRANSCEIVER MODEL 4710B MODEM 9600</v>
          </cell>
          <cell r="E2167" t="str">
            <v>DADE HAMILTON INC.</v>
          </cell>
          <cell r="F2167" t="str">
            <v>Real Julio</v>
          </cell>
          <cell r="G2167">
            <v>2040</v>
          </cell>
          <cell r="H2167" t="str">
            <v>B000101709</v>
          </cell>
          <cell r="J2167" t="str">
            <v>BI</v>
          </cell>
        </row>
        <row r="2168">
          <cell r="A2168" t="str">
            <v>MANTENIMIENTO CUPIAGUA</v>
          </cell>
          <cell r="B2168" t="str">
            <v>720043</v>
          </cell>
          <cell r="C2168" t="str">
            <v>REP.MAT&amp;SUPPLY-DIREC</v>
          </cell>
          <cell r="D2168" t="str">
            <v>VALVE GLOBE 2" 200 WOG</v>
          </cell>
          <cell r="E2168" t="str">
            <v>DADE HAMILTON INC.</v>
          </cell>
          <cell r="F2168" t="str">
            <v>Real Julio</v>
          </cell>
          <cell r="G2168">
            <v>234.5</v>
          </cell>
          <cell r="H2168" t="str">
            <v>B000101709</v>
          </cell>
          <cell r="J2168" t="str">
            <v>BI</v>
          </cell>
        </row>
        <row r="2169">
          <cell r="A2169" t="str">
            <v>MANTENIMIENTO CUPIAGUA</v>
          </cell>
          <cell r="B2169" t="str">
            <v>720043</v>
          </cell>
          <cell r="C2169" t="str">
            <v>REP.MAT&amp;SUPPLY-DIREC</v>
          </cell>
          <cell r="D2169" t="str">
            <v>CRANKSHAFT DUAL END FMC FOR CAT</v>
          </cell>
          <cell r="E2169" t="str">
            <v>ALPAC INTERNATIONAL</v>
          </cell>
          <cell r="F2169" t="str">
            <v>Real Julio</v>
          </cell>
          <cell r="G2169">
            <v>3450</v>
          </cell>
          <cell r="H2169" t="str">
            <v>B000101709</v>
          </cell>
          <cell r="J2169" t="str">
            <v>BI</v>
          </cell>
        </row>
        <row r="2170">
          <cell r="A2170" t="str">
            <v>MANTENIMIENTO CUPIAGUA</v>
          </cell>
          <cell r="B2170" t="str">
            <v>720043</v>
          </cell>
          <cell r="C2170" t="str">
            <v>REP.MAT&amp;SUPPLY-DIREC</v>
          </cell>
          <cell r="D2170" t="str">
            <v>P191280-016-190 ELE ASSY PLT</v>
          </cell>
          <cell r="E2170" t="str">
            <v>DONALDSON COMPANY INC</v>
          </cell>
          <cell r="F2170" t="str">
            <v>Real Agosto</v>
          </cell>
          <cell r="G2170">
            <v>-46524.24</v>
          </cell>
          <cell r="H2170" t="str">
            <v>B000101709</v>
          </cell>
          <cell r="J2170" t="str">
            <v>BI</v>
          </cell>
        </row>
        <row r="2171">
          <cell r="A2171" t="str">
            <v>MANTENIMIENTO CUPIAGUA</v>
          </cell>
          <cell r="B2171" t="str">
            <v>720043</v>
          </cell>
          <cell r="C2171" t="str">
            <v>REP.MAT&amp;SUPPLY-DIREC</v>
          </cell>
          <cell r="D2171" t="str">
            <v>BALINERAS Y RODILLOS DIF. REFERENCIAS</v>
          </cell>
          <cell r="E2171" t="str">
            <v>COMERCIALIZADORA AGROINDUSTRIAL DE</v>
          </cell>
          <cell r="F2171" t="str">
            <v>Real Agosto</v>
          </cell>
          <cell r="G2171">
            <v>1000.75</v>
          </cell>
          <cell r="H2171" t="str">
            <v>B000101709</v>
          </cell>
          <cell r="J2171" t="str">
            <v>BI</v>
          </cell>
        </row>
        <row r="2172">
          <cell r="A2172" t="str">
            <v>MANTENIMIENTO CUPIAGUA</v>
          </cell>
          <cell r="B2172" t="str">
            <v>720043</v>
          </cell>
          <cell r="C2172" t="str">
            <v>REP.MAT&amp;SUPPLY-DIREC</v>
          </cell>
          <cell r="D2172" t="str">
            <v>PRESSURE SWITCH, 200-1000 PSIG RANGE STATIC</v>
          </cell>
          <cell r="E2172" t="str">
            <v>C &amp; CO SERVICES LTDA</v>
          </cell>
          <cell r="F2172" t="str">
            <v>Real Agosto</v>
          </cell>
          <cell r="G2172">
            <v>157.94999999999999</v>
          </cell>
          <cell r="H2172" t="str">
            <v>B000101709</v>
          </cell>
          <cell r="J2172" t="str">
            <v>BI</v>
          </cell>
        </row>
        <row r="2173">
          <cell r="A2173" t="str">
            <v>MANTENIMIENTO CUPIAGUA</v>
          </cell>
          <cell r="B2173" t="str">
            <v>720043</v>
          </cell>
          <cell r="C2173" t="str">
            <v>REP.MAT&amp;SUPPLY-DIREC</v>
          </cell>
          <cell r="D2173">
            <v>0</v>
          </cell>
          <cell r="E2173" t="str">
            <v>GR/IR-THIRD PARTY</v>
          </cell>
          <cell r="F2173" t="str">
            <v>Real Agosto</v>
          </cell>
          <cell r="G2173">
            <v>1014.45</v>
          </cell>
          <cell r="H2173" t="str">
            <v>B000101709</v>
          </cell>
          <cell r="J2173" t="str">
            <v>BI</v>
          </cell>
        </row>
        <row r="2174">
          <cell r="A2174" t="str">
            <v>MANTENIMIENTO CUPIAGUA</v>
          </cell>
          <cell r="B2174" t="str">
            <v>720043</v>
          </cell>
          <cell r="C2174" t="str">
            <v>REP.MAT&amp;SUPPLY-DIREC</v>
          </cell>
          <cell r="D2174" t="str">
            <v>JUL/04 REEM  PAGO IMPORTACIONES TERCEROS</v>
          </cell>
          <cell r="E2174" t="str">
            <v>MERCO REPRESENTACIONES LTD S.I.A</v>
          </cell>
          <cell r="F2174" t="str">
            <v>Real Agosto</v>
          </cell>
          <cell r="G2174">
            <v>22.53</v>
          </cell>
          <cell r="H2174" t="str">
            <v>B000101709</v>
          </cell>
          <cell r="J2174" t="str">
            <v>BI</v>
          </cell>
        </row>
        <row r="2175">
          <cell r="A2175" t="str">
            <v>MANTENIMIENTO CUPIAGUA</v>
          </cell>
          <cell r="B2175" t="str">
            <v>720043</v>
          </cell>
          <cell r="C2175" t="str">
            <v>REP.MAT&amp;SUPPLY-DIREC</v>
          </cell>
          <cell r="D2175" t="str">
            <v>JUL/04 REEM  PAGO IMPORTACIONES TERCEROS</v>
          </cell>
          <cell r="E2175" t="str">
            <v>MERCO REPRESENTACIONES LTD S.I.A</v>
          </cell>
          <cell r="F2175" t="str">
            <v>Real Agosto</v>
          </cell>
          <cell r="G2175">
            <v>736.29</v>
          </cell>
          <cell r="H2175" t="str">
            <v>B000101709</v>
          </cell>
          <cell r="J2175" t="str">
            <v>BI</v>
          </cell>
        </row>
        <row r="2176">
          <cell r="A2176" t="str">
            <v>MANTENIMIENTO CUPIAGUA</v>
          </cell>
          <cell r="B2176" t="str">
            <v>720043</v>
          </cell>
          <cell r="C2176" t="str">
            <v>REP.MAT&amp;SUPPLY-DIREC</v>
          </cell>
          <cell r="D2176" t="str">
            <v>MANGUERA DE 6" X 6 MTS</v>
          </cell>
          <cell r="E2176" t="str">
            <v>FERRETERIA HERRAMIENTAS Y LAMINAS L</v>
          </cell>
          <cell r="F2176" t="str">
            <v>Real Agosto</v>
          </cell>
          <cell r="G2176">
            <v>860.49</v>
          </cell>
          <cell r="H2176" t="str">
            <v>B000101709</v>
          </cell>
          <cell r="J2176" t="str">
            <v>BI</v>
          </cell>
        </row>
        <row r="2177">
          <cell r="A2177" t="str">
            <v>MANTENIMIENTO CUPIAGUA</v>
          </cell>
          <cell r="B2177" t="str">
            <v>720043</v>
          </cell>
          <cell r="C2177" t="str">
            <v>REP.MAT&amp;SUPPLY-DIREC</v>
          </cell>
          <cell r="D2177" t="str">
            <v>ESPAGETI EN FIBRA DE VIDRIO</v>
          </cell>
          <cell r="E2177" t="str">
            <v>ELECTRICOS IMPORTADOS LTDA.</v>
          </cell>
          <cell r="F2177" t="str">
            <v>Real Agosto</v>
          </cell>
          <cell r="G2177">
            <v>283.58999999999997</v>
          </cell>
          <cell r="H2177" t="str">
            <v>B000101709</v>
          </cell>
          <cell r="J2177" t="str">
            <v>BI</v>
          </cell>
        </row>
        <row r="2178">
          <cell r="A2178" t="str">
            <v>MANTENIMIENTO CUPIAGUA</v>
          </cell>
          <cell r="B2178" t="str">
            <v>720043</v>
          </cell>
          <cell r="C2178" t="str">
            <v>REP.MAT&amp;SUPPLY-DIREC</v>
          </cell>
          <cell r="D2178">
            <v>0</v>
          </cell>
          <cell r="E2178" t="str">
            <v>ROHDE &amp; LIESENFELD</v>
          </cell>
          <cell r="F2178" t="str">
            <v>Real Agosto</v>
          </cell>
          <cell r="G2178">
            <v>169.62</v>
          </cell>
          <cell r="H2178" t="str">
            <v>B000101709</v>
          </cell>
          <cell r="J2178" t="str">
            <v>BI</v>
          </cell>
        </row>
        <row r="2179">
          <cell r="A2179" t="str">
            <v>MANTENIMIENTO CUPIAGUA</v>
          </cell>
          <cell r="B2179" t="str">
            <v>720043</v>
          </cell>
          <cell r="C2179" t="str">
            <v>REP.MAT&amp;SUPPLY-DIREC</v>
          </cell>
          <cell r="D2179">
            <v>0</v>
          </cell>
          <cell r="E2179" t="str">
            <v>ROHDE &amp; LIESENFELD</v>
          </cell>
          <cell r="F2179" t="str">
            <v>Real Agosto</v>
          </cell>
          <cell r="G2179">
            <v>169.62</v>
          </cell>
          <cell r="H2179" t="str">
            <v>B000101709</v>
          </cell>
          <cell r="J2179" t="str">
            <v>BI</v>
          </cell>
        </row>
        <row r="2180">
          <cell r="A2180" t="str">
            <v>MANTENIMIENTO CUPIAGUA</v>
          </cell>
          <cell r="B2180" t="str">
            <v>720043</v>
          </cell>
          <cell r="C2180" t="str">
            <v>REP.MAT&amp;SUPPLY-DIREC</v>
          </cell>
          <cell r="D2180">
            <v>0</v>
          </cell>
          <cell r="E2180" t="str">
            <v>ROHDE &amp; LIESENFELD</v>
          </cell>
          <cell r="F2180" t="str">
            <v>Real Agosto</v>
          </cell>
          <cell r="G2180">
            <v>67.849999999999994</v>
          </cell>
          <cell r="H2180" t="str">
            <v>B000101709</v>
          </cell>
          <cell r="J2180" t="str">
            <v>BI</v>
          </cell>
        </row>
        <row r="2181">
          <cell r="A2181" t="str">
            <v>MANTENIMIENTO CUPIAGUA</v>
          </cell>
          <cell r="B2181" t="str">
            <v>720043</v>
          </cell>
          <cell r="C2181" t="str">
            <v>REP.MAT&amp;SUPPLY-DIREC</v>
          </cell>
          <cell r="D2181">
            <v>0</v>
          </cell>
          <cell r="E2181" t="str">
            <v>ROHDE &amp; LIESENFELD</v>
          </cell>
          <cell r="F2181" t="str">
            <v>Real Agosto</v>
          </cell>
          <cell r="G2181">
            <v>166.34</v>
          </cell>
          <cell r="H2181" t="str">
            <v>B000101709</v>
          </cell>
          <cell r="J2181" t="str">
            <v>BI</v>
          </cell>
        </row>
        <row r="2182">
          <cell r="A2182" t="str">
            <v>MANTENIMIENTO CUPIAGUA</v>
          </cell>
          <cell r="B2182" t="str">
            <v>720043</v>
          </cell>
          <cell r="C2182" t="str">
            <v>REP.MAT&amp;SUPPLY-DIREC</v>
          </cell>
          <cell r="D2182">
            <v>0</v>
          </cell>
          <cell r="E2182" t="str">
            <v>ROHDE &amp; LIESENFELD</v>
          </cell>
          <cell r="F2182" t="str">
            <v>Real Agosto</v>
          </cell>
          <cell r="G2182">
            <v>879.23</v>
          </cell>
          <cell r="H2182" t="str">
            <v>B000101709</v>
          </cell>
          <cell r="J2182" t="str">
            <v>BI</v>
          </cell>
        </row>
        <row r="2183">
          <cell r="A2183" t="str">
            <v>MANTENIMIENTO CUPIAGUA</v>
          </cell>
          <cell r="B2183" t="str">
            <v>720043</v>
          </cell>
          <cell r="C2183" t="str">
            <v>REP.MAT&amp;SUPPLY-DIREC</v>
          </cell>
          <cell r="D2183">
            <v>0</v>
          </cell>
          <cell r="E2183" t="str">
            <v>ROHDE &amp; LIESENFELD</v>
          </cell>
          <cell r="F2183" t="str">
            <v>Real Agosto</v>
          </cell>
          <cell r="G2183">
            <v>546.54999999999995</v>
          </cell>
          <cell r="H2183" t="str">
            <v>B000101709</v>
          </cell>
          <cell r="J2183" t="str">
            <v>BI</v>
          </cell>
        </row>
        <row r="2184">
          <cell r="A2184" t="str">
            <v>MANTENIMIENTO CUPIAGUA</v>
          </cell>
          <cell r="B2184" t="str">
            <v>720043</v>
          </cell>
          <cell r="C2184" t="str">
            <v>REP.MAT&amp;SUPPLY-DIREC</v>
          </cell>
          <cell r="D2184">
            <v>0</v>
          </cell>
          <cell r="E2184" t="str">
            <v>ROHDE &amp; LIESENFELD</v>
          </cell>
          <cell r="F2184" t="str">
            <v>Real Agosto</v>
          </cell>
          <cell r="G2184">
            <v>166.34</v>
          </cell>
          <cell r="H2184" t="str">
            <v>B000101709</v>
          </cell>
          <cell r="J2184" t="str">
            <v>BI</v>
          </cell>
        </row>
        <row r="2185">
          <cell r="A2185" t="str">
            <v>MANTENIMIENTO CUPIAGUA</v>
          </cell>
          <cell r="B2185" t="str">
            <v>720043</v>
          </cell>
          <cell r="C2185" t="str">
            <v>REP.MAT&amp;SUPPLY-DIREC</v>
          </cell>
          <cell r="D2185" t="str">
            <v>BRG CONNECTING ROD TD120</v>
          </cell>
          <cell r="E2185" t="str">
            <v>DAVID BROWN UNION PUMPS CO.</v>
          </cell>
          <cell r="F2185" t="str">
            <v>Real Agosto</v>
          </cell>
          <cell r="G2185">
            <v>1296</v>
          </cell>
          <cell r="H2185" t="str">
            <v>B000101709</v>
          </cell>
          <cell r="J2185" t="str">
            <v>BI</v>
          </cell>
        </row>
        <row r="2186">
          <cell r="A2186" t="str">
            <v>MANTENIMIENTO CUPIAGUA</v>
          </cell>
          <cell r="B2186" t="str">
            <v>720043</v>
          </cell>
          <cell r="C2186" t="str">
            <v>REP.MAT&amp;SUPPLY-DIREC</v>
          </cell>
          <cell r="D2186" t="str">
            <v>P191280,81,  FILTER ELEMENT</v>
          </cell>
          <cell r="E2186" t="str">
            <v>DONALDSON COMPANY INC</v>
          </cell>
          <cell r="F2186" t="str">
            <v>Real Agosto</v>
          </cell>
          <cell r="G2186">
            <v>46524.24</v>
          </cell>
          <cell r="H2186" t="str">
            <v>B000101709</v>
          </cell>
          <cell r="J2186" t="str">
            <v>BI</v>
          </cell>
        </row>
        <row r="2187">
          <cell r="A2187" t="str">
            <v>MANTENIMIENTO CUPIAGUA</v>
          </cell>
          <cell r="B2187" t="str">
            <v>720043</v>
          </cell>
          <cell r="C2187" t="str">
            <v>REP.MAT&amp;SUPPLY-DIREC</v>
          </cell>
          <cell r="D2187" t="str">
            <v>P191280-016-190 ELE ASSY PLT</v>
          </cell>
          <cell r="E2187" t="str">
            <v>DONALDSON COMPANY INC</v>
          </cell>
          <cell r="F2187" t="str">
            <v>Real Agosto</v>
          </cell>
          <cell r="G2187">
            <v>46524.24</v>
          </cell>
          <cell r="H2187" t="str">
            <v>B000101709</v>
          </cell>
          <cell r="J2187" t="str">
            <v>BI</v>
          </cell>
        </row>
        <row r="2188">
          <cell r="A2188" t="str">
            <v>MANTENIMIENTO CUPIAGUA</v>
          </cell>
          <cell r="B2188" t="str">
            <v>720043</v>
          </cell>
          <cell r="C2188" t="str">
            <v>REP.MAT&amp;SUPPLY-DIREC</v>
          </cell>
          <cell r="D2188" t="str">
            <v>KIT SPARE PARTS FOR WILDEN PUMP</v>
          </cell>
          <cell r="E2188" t="str">
            <v>DADE HAMILTON INC.</v>
          </cell>
          <cell r="F2188" t="str">
            <v>Real Agosto</v>
          </cell>
          <cell r="G2188">
            <v>984.05</v>
          </cell>
          <cell r="H2188" t="str">
            <v>B000101709</v>
          </cell>
          <cell r="J2188" t="str">
            <v>BI</v>
          </cell>
        </row>
        <row r="2189">
          <cell r="A2189" t="str">
            <v>MANTENIMIENTO CUPIAGUA</v>
          </cell>
          <cell r="B2189" t="str">
            <v>720043</v>
          </cell>
          <cell r="C2189" t="str">
            <v>REP.MAT&amp;SUPPLY-DIREC</v>
          </cell>
          <cell r="D2189">
            <v>0</v>
          </cell>
          <cell r="E2189" t="str">
            <v>ROHDE &amp; LIESENFELD</v>
          </cell>
          <cell r="F2189" t="str">
            <v>Real Agosto</v>
          </cell>
          <cell r="G2189">
            <v>356.26</v>
          </cell>
          <cell r="H2189" t="str">
            <v>B000101709</v>
          </cell>
          <cell r="J2189" t="str">
            <v>BI</v>
          </cell>
        </row>
        <row r="2190">
          <cell r="A2190" t="str">
            <v>MANTENIMIENTO CUPIAGUA</v>
          </cell>
          <cell r="B2190" t="str">
            <v>720043</v>
          </cell>
          <cell r="C2190" t="str">
            <v>REP.MAT&amp;SUPPLY-DIREC</v>
          </cell>
          <cell r="D2190">
            <v>0</v>
          </cell>
          <cell r="E2190" t="str">
            <v>ROHDE &amp; LIESENFELD</v>
          </cell>
          <cell r="F2190" t="str">
            <v>Real Agosto</v>
          </cell>
          <cell r="G2190">
            <v>2612.5700000000002</v>
          </cell>
          <cell r="H2190" t="str">
            <v>B000101709</v>
          </cell>
          <cell r="J2190" t="str">
            <v>BI</v>
          </cell>
        </row>
        <row r="2191">
          <cell r="A2191" t="str">
            <v>MANTENIMIENTO CUPIAGUA</v>
          </cell>
          <cell r="B2191" t="str">
            <v>720043</v>
          </cell>
          <cell r="C2191" t="str">
            <v>REP.MAT&amp;SUPPLY-DIREC</v>
          </cell>
          <cell r="D2191" t="str">
            <v>VALVE GLOBE 2" 200 WOG</v>
          </cell>
          <cell r="E2191" t="str">
            <v>DADE HAMILTON INC.</v>
          </cell>
          <cell r="F2191" t="str">
            <v>Real Agosto</v>
          </cell>
          <cell r="G2191">
            <v>234.5</v>
          </cell>
          <cell r="H2191" t="str">
            <v>B000101709</v>
          </cell>
          <cell r="J2191" t="str">
            <v>BI</v>
          </cell>
        </row>
        <row r="2192">
          <cell r="A2192" t="str">
            <v>MANTENIMIENTO CUPIAGUA</v>
          </cell>
          <cell r="B2192" t="str">
            <v>720043</v>
          </cell>
          <cell r="C2192" t="str">
            <v>REP.MAT&amp;SUPPLY-DIREC</v>
          </cell>
          <cell r="D2192" t="str">
            <v>B000101709;INTERFASE INV AGO.23 AGO.27 2004</v>
          </cell>
          <cell r="E2192" t="str">
            <v>INV MAT GNRAL CONTR</v>
          </cell>
          <cell r="F2192" t="str">
            <v>Real Agosto</v>
          </cell>
          <cell r="G2192">
            <v>455</v>
          </cell>
          <cell r="H2192" t="str">
            <v>B000101709</v>
          </cell>
          <cell r="J2192" t="str">
            <v>BI</v>
          </cell>
        </row>
        <row r="2193">
          <cell r="A2193" t="str">
            <v>MANTENIMIENTO CUPIAGUA</v>
          </cell>
          <cell r="B2193" t="str">
            <v>720043</v>
          </cell>
          <cell r="C2193" t="str">
            <v>REP.MAT&amp;SUPPLY-DIREC</v>
          </cell>
          <cell r="D2193" t="str">
            <v>91704 475</v>
          </cell>
          <cell r="E2193" t="str">
            <v>SALDO MIGRADO A SAP</v>
          </cell>
          <cell r="F2193" t="str">
            <v>Acumulado a Junio</v>
          </cell>
          <cell r="G2193">
            <v>721.67</v>
          </cell>
          <cell r="H2193" t="str">
            <v>B000101709</v>
          </cell>
          <cell r="J2193" t="str">
            <v>NB</v>
          </cell>
        </row>
        <row r="2194">
          <cell r="A2194" t="str">
            <v>MANTENIMIENTO CUPIAGUA</v>
          </cell>
          <cell r="B2194" t="str">
            <v>720043</v>
          </cell>
          <cell r="C2194" t="str">
            <v>REP.MAT&amp;SUPPLY-DIREC</v>
          </cell>
          <cell r="D2194" t="str">
            <v>91705 475</v>
          </cell>
          <cell r="E2194" t="str">
            <v>SALDO MIGRADO A SAP</v>
          </cell>
          <cell r="F2194" t="str">
            <v>Acumulado a Junio</v>
          </cell>
          <cell r="G2194">
            <v>9591.9500000000007</v>
          </cell>
          <cell r="H2194" t="str">
            <v>B000101709</v>
          </cell>
          <cell r="J2194" t="str">
            <v>NB</v>
          </cell>
        </row>
        <row r="2195">
          <cell r="A2195" t="str">
            <v>MANTENIMIENTO CUPIAGUA</v>
          </cell>
          <cell r="B2195" t="str">
            <v>720043</v>
          </cell>
          <cell r="C2195" t="str">
            <v>REP.MAT&amp;SUPPLY-DIREC</v>
          </cell>
          <cell r="D2195" t="str">
            <v>91707 475</v>
          </cell>
          <cell r="E2195" t="str">
            <v>SALDO MIGRADO A SAP</v>
          </cell>
          <cell r="F2195" t="str">
            <v>Acumulado a Junio</v>
          </cell>
          <cell r="G2195">
            <v>800.27</v>
          </cell>
          <cell r="H2195" t="str">
            <v>B000101709</v>
          </cell>
          <cell r="J2195" t="str">
            <v>NB</v>
          </cell>
        </row>
        <row r="2196">
          <cell r="A2196" t="str">
            <v>MANTENIMIENTO CUPIAGUA</v>
          </cell>
          <cell r="B2196" t="str">
            <v>720043</v>
          </cell>
          <cell r="C2196" t="str">
            <v>REP.MAT&amp;SUPPLY-DIREC</v>
          </cell>
          <cell r="D2196" t="str">
            <v>91709 475</v>
          </cell>
          <cell r="E2196" t="str">
            <v>SALDO MIGRADO A SAP</v>
          </cell>
          <cell r="F2196" t="str">
            <v>Acumulado a Junio</v>
          </cell>
          <cell r="G2196">
            <v>7063.81</v>
          </cell>
          <cell r="H2196" t="str">
            <v>B000101709</v>
          </cell>
          <cell r="J2196" t="str">
            <v>NB</v>
          </cell>
        </row>
        <row r="2197">
          <cell r="A2197" t="str">
            <v>MANTENIMIENTO CUPIAGUA</v>
          </cell>
          <cell r="B2197" t="str">
            <v>720043</v>
          </cell>
          <cell r="C2197" t="str">
            <v>REP.MAT&amp;SUPPLY-DIREC</v>
          </cell>
          <cell r="D2197" t="str">
            <v>91708 475</v>
          </cell>
          <cell r="E2197" t="str">
            <v>SALDO MIGRADO A SAP</v>
          </cell>
          <cell r="F2197" t="str">
            <v>Acumulado a Junio</v>
          </cell>
          <cell r="G2197">
            <v>17291.41</v>
          </cell>
          <cell r="H2197" t="str">
            <v>B000101709</v>
          </cell>
          <cell r="J2197" t="str">
            <v>NB</v>
          </cell>
        </row>
        <row r="2198">
          <cell r="A2198" t="str">
            <v>MANTENIMIENTO CUPIAGUA</v>
          </cell>
          <cell r="B2198" t="str">
            <v>720043</v>
          </cell>
          <cell r="C2198" t="str">
            <v>REP.MAT&amp;SUPPLY-DIREC</v>
          </cell>
          <cell r="D2198" t="str">
            <v>91704 475</v>
          </cell>
          <cell r="E2198" t="str">
            <v>OIL PROCESS RECOV</v>
          </cell>
          <cell r="F2198" t="str">
            <v>Acumulado a Junio</v>
          </cell>
          <cell r="G2198">
            <v>26597.45</v>
          </cell>
          <cell r="H2198" t="str">
            <v>B000101709</v>
          </cell>
          <cell r="J2198" t="str">
            <v>NB</v>
          </cell>
        </row>
        <row r="2199">
          <cell r="A2199" t="str">
            <v>MANTENIMIENTO CUPIAGUA</v>
          </cell>
          <cell r="B2199" t="str">
            <v>720043</v>
          </cell>
          <cell r="C2199" t="str">
            <v>REP.MAT&amp;SUPPLY-DIREC</v>
          </cell>
          <cell r="D2199" t="str">
            <v>91705 475</v>
          </cell>
          <cell r="E2199" t="str">
            <v>OIL PROCESS RECOV</v>
          </cell>
          <cell r="F2199" t="str">
            <v>Acumulado a Junio</v>
          </cell>
          <cell r="G2199">
            <v>27483</v>
          </cell>
          <cell r="H2199" t="str">
            <v>B000101709</v>
          </cell>
          <cell r="J2199" t="str">
            <v>NB</v>
          </cell>
        </row>
        <row r="2200">
          <cell r="A2200" t="str">
            <v>MANTENIMIENTO CUPIAGUA</v>
          </cell>
          <cell r="B2200" t="str">
            <v>720043</v>
          </cell>
          <cell r="C2200" t="str">
            <v>REP.MAT&amp;SUPPLY-DIREC</v>
          </cell>
          <cell r="D2200" t="str">
            <v>91707 475</v>
          </cell>
          <cell r="E2200" t="str">
            <v>OIL PROCESS RECOV</v>
          </cell>
          <cell r="F2200" t="str">
            <v>Acumulado a Junio</v>
          </cell>
          <cell r="G2200">
            <v>4877.92</v>
          </cell>
          <cell r="H2200" t="str">
            <v>B000101709</v>
          </cell>
          <cell r="J2200" t="str">
            <v>NB</v>
          </cell>
        </row>
        <row r="2201">
          <cell r="A2201" t="str">
            <v>MANTENIMIENTO CUPIAGUA</v>
          </cell>
          <cell r="B2201" t="str">
            <v>720043</v>
          </cell>
          <cell r="C2201" t="str">
            <v>REP.MAT&amp;SUPPLY-DIREC</v>
          </cell>
          <cell r="D2201" t="str">
            <v>91709 475</v>
          </cell>
          <cell r="E2201" t="str">
            <v>OIL PROCESS RECOV</v>
          </cell>
          <cell r="F2201" t="str">
            <v>Acumulado a Junio</v>
          </cell>
          <cell r="G2201">
            <v>5336.17</v>
          </cell>
          <cell r="H2201" t="str">
            <v>B000101709</v>
          </cell>
          <cell r="J2201" t="str">
            <v>NB</v>
          </cell>
        </row>
        <row r="2202">
          <cell r="A2202" t="str">
            <v>MANTENIMIENTO CUPIAGUA</v>
          </cell>
          <cell r="B2202" t="str">
            <v>720043</v>
          </cell>
          <cell r="C2202" t="str">
            <v>REP.MAT&amp;SUPPLY-DIREC</v>
          </cell>
          <cell r="D2202" t="str">
            <v>91708 475</v>
          </cell>
          <cell r="E2202" t="str">
            <v>OIL PROCESS RECOV</v>
          </cell>
          <cell r="F2202" t="str">
            <v>Acumulado a Junio</v>
          </cell>
          <cell r="G2202">
            <v>15909.73</v>
          </cell>
          <cell r="H2202" t="str">
            <v>B000101709</v>
          </cell>
          <cell r="J2202" t="str">
            <v>NB</v>
          </cell>
        </row>
        <row r="2203">
          <cell r="A2203" t="str">
            <v>MANTENIMIENTO CUPIAGUA</v>
          </cell>
          <cell r="B2203" t="str">
            <v>722000</v>
          </cell>
          <cell r="C2203" t="str">
            <v>CHEMICALS-CONSUMED</v>
          </cell>
          <cell r="D2203">
            <v>0</v>
          </cell>
          <cell r="E2203" t="str">
            <v>GR/IR-THIRD PARTY</v>
          </cell>
          <cell r="F2203" t="str">
            <v>Real Agosto</v>
          </cell>
          <cell r="G2203">
            <v>468.97</v>
          </cell>
          <cell r="H2203" t="str">
            <v>B000101709</v>
          </cell>
          <cell r="J2203" t="str">
            <v>BI</v>
          </cell>
        </row>
        <row r="2204">
          <cell r="A2204" t="str">
            <v>MANTENIMIENTO CUPIAGUA</v>
          </cell>
          <cell r="B2204" t="str">
            <v>722000</v>
          </cell>
          <cell r="C2204" t="str">
            <v>CHEMICALS-CONSUMED</v>
          </cell>
          <cell r="D2204">
            <v>0</v>
          </cell>
          <cell r="E2204" t="str">
            <v>GR/IR-THIRD PARTY</v>
          </cell>
          <cell r="F2204" t="str">
            <v>Real Agosto</v>
          </cell>
          <cell r="G2204">
            <v>590.11</v>
          </cell>
          <cell r="H2204" t="str">
            <v>B000101709</v>
          </cell>
          <cell r="J2204" t="str">
            <v>BI</v>
          </cell>
        </row>
        <row r="2205">
          <cell r="A2205" t="str">
            <v>MANTENIMIENTO CUPIAGUA</v>
          </cell>
          <cell r="B2205" t="str">
            <v>722000</v>
          </cell>
          <cell r="C2205" t="str">
            <v>CHEMICALS-CONSUMED</v>
          </cell>
          <cell r="D2205" t="str">
            <v>91705 468</v>
          </cell>
          <cell r="E2205" t="str">
            <v>SALDO MIGRADO A SAP</v>
          </cell>
          <cell r="F2205" t="str">
            <v>Acumulado a Junio</v>
          </cell>
          <cell r="G2205">
            <v>2064.19</v>
          </cell>
          <cell r="H2205" t="str">
            <v>B000101709</v>
          </cell>
          <cell r="J2205" t="str">
            <v>NB</v>
          </cell>
        </row>
        <row r="2206">
          <cell r="A2206" t="str">
            <v>MANTENIMIENTO CUPIAGUA</v>
          </cell>
          <cell r="B2206" t="str">
            <v>722000</v>
          </cell>
          <cell r="C2206" t="str">
            <v>CHEMICALS-CONSUMED</v>
          </cell>
          <cell r="D2206" t="str">
            <v>91708 468</v>
          </cell>
          <cell r="E2206" t="str">
            <v>SALDO MIGRADO A SAP</v>
          </cell>
          <cell r="F2206" t="str">
            <v>Acumulado a Junio</v>
          </cell>
          <cell r="G2206">
            <v>386.6</v>
          </cell>
          <cell r="H2206" t="str">
            <v>B000101709</v>
          </cell>
          <cell r="J2206" t="str">
            <v>NB</v>
          </cell>
        </row>
        <row r="2207">
          <cell r="A2207" t="str">
            <v>MANTENIMIENTO CUPIAGUA</v>
          </cell>
          <cell r="B2207" t="str">
            <v>722000</v>
          </cell>
          <cell r="C2207" t="str">
            <v>CHEMICALS-CONSUMED</v>
          </cell>
          <cell r="D2207" t="str">
            <v>91705 468</v>
          </cell>
          <cell r="E2207" t="str">
            <v>OIL PROCESS RECOV</v>
          </cell>
          <cell r="F2207" t="str">
            <v>Acumulado a Junio</v>
          </cell>
          <cell r="G2207">
            <v>7660</v>
          </cell>
          <cell r="H2207" t="str">
            <v>B000101709</v>
          </cell>
          <cell r="J2207" t="str">
            <v>NB</v>
          </cell>
        </row>
        <row r="2208">
          <cell r="A2208" t="str">
            <v>MANTENIMIENTO CUPIAGUA</v>
          </cell>
          <cell r="B2208" t="str">
            <v>722000</v>
          </cell>
          <cell r="C2208" t="str">
            <v>CHEMICALS-CONSUMED</v>
          </cell>
          <cell r="D2208" t="str">
            <v>91708 468</v>
          </cell>
          <cell r="E2208" t="str">
            <v>OIL PROCESS RECOV</v>
          </cell>
          <cell r="F2208" t="str">
            <v>Acumulado a Junio</v>
          </cell>
          <cell r="G2208">
            <v>98.3</v>
          </cell>
          <cell r="H2208" t="str">
            <v>B000101709</v>
          </cell>
          <cell r="J2208" t="str">
            <v>NB</v>
          </cell>
        </row>
        <row r="2209">
          <cell r="A2209" t="str">
            <v>MANTENIMIENTO CUPIAGUA</v>
          </cell>
          <cell r="B2209" t="str">
            <v>741040</v>
          </cell>
          <cell r="C2209" t="str">
            <v>OTHER RENTALS</v>
          </cell>
          <cell r="D2209" t="str">
            <v>EQUIPO INDUSTRIAL PARA TRATAMIENTO AGUA</v>
          </cell>
          <cell r="E2209" t="str">
            <v>EDUARDO OSPINA &amp; CIA S A EDOSPINA</v>
          </cell>
          <cell r="F2209" t="str">
            <v>Real Julio</v>
          </cell>
          <cell r="G2209">
            <v>911.23</v>
          </cell>
          <cell r="H2209" t="str">
            <v>B000101709</v>
          </cell>
          <cell r="J2209" t="str">
            <v>BI</v>
          </cell>
        </row>
        <row r="2210">
          <cell r="A2210" t="str">
            <v>MANTENIMIENTO CUPIAGUA</v>
          </cell>
          <cell r="B2210" t="str">
            <v>760049</v>
          </cell>
          <cell r="C2210" t="str">
            <v>TECH SERV PERM CONTR</v>
          </cell>
          <cell r="D2210" t="str">
            <v>DIC1-15-03 TRANS PUERTO/AEROP CASANARE</v>
          </cell>
          <cell r="E2210" t="str">
            <v>CONSORCIO MOS</v>
          </cell>
          <cell r="F2210" t="str">
            <v>Real Julio</v>
          </cell>
          <cell r="G2210">
            <v>-171.95</v>
          </cell>
          <cell r="H2210" t="str">
            <v>B000101709</v>
          </cell>
          <cell r="J2210" t="str">
            <v>BI</v>
          </cell>
        </row>
        <row r="2211">
          <cell r="A2211" t="str">
            <v>MANTENIMIENTO CUPIAGUA</v>
          </cell>
          <cell r="B2211" t="str">
            <v>760049</v>
          </cell>
          <cell r="C2211" t="str">
            <v>TECH SERV PERM CONTR</v>
          </cell>
          <cell r="D2211" t="str">
            <v>DIC1-15-03 TRANS PUERTO/AEROP CASANARE</v>
          </cell>
          <cell r="E2211" t="str">
            <v>CONSORCIO MOS</v>
          </cell>
          <cell r="F2211" t="str">
            <v>Real Julio</v>
          </cell>
          <cell r="G2211">
            <v>171.95</v>
          </cell>
          <cell r="H2211" t="str">
            <v>B000101709</v>
          </cell>
          <cell r="J2211" t="str">
            <v>BI</v>
          </cell>
        </row>
        <row r="2212">
          <cell r="A2212" t="str">
            <v>MANTENIMIENTO CUPIAGUA</v>
          </cell>
          <cell r="B2212" t="str">
            <v>760049</v>
          </cell>
          <cell r="C2212" t="str">
            <v>TECH SERV PERM CONTR</v>
          </cell>
          <cell r="D2212" t="str">
            <v>JUN/04 PRODUCCION DE CRUDO</v>
          </cell>
          <cell r="E2212" t="str">
            <v>EQUIPO DE SERVICIOS PETROLEROS LTDA</v>
          </cell>
          <cell r="F2212" t="str">
            <v>Real Julio</v>
          </cell>
          <cell r="G2212">
            <v>96382.36</v>
          </cell>
          <cell r="H2212" t="str">
            <v>B000101709</v>
          </cell>
          <cell r="J2212" t="str">
            <v>BI</v>
          </cell>
        </row>
        <row r="2213">
          <cell r="A2213" t="str">
            <v>MANTENIMIENTO CUPIAGUA</v>
          </cell>
          <cell r="B2213" t="str">
            <v>760049</v>
          </cell>
          <cell r="C2213" t="str">
            <v>TECH SERV PERM CONTR</v>
          </cell>
          <cell r="D2213" t="str">
            <v>JUN/04 PRODUCCION DE CRUDO USD</v>
          </cell>
          <cell r="E2213" t="str">
            <v>EQUIPO DE SERVICIOS PETROLEROS LTDA</v>
          </cell>
          <cell r="F2213" t="str">
            <v>Real Julio</v>
          </cell>
          <cell r="G2213">
            <v>224891.97</v>
          </cell>
          <cell r="H2213" t="str">
            <v>B000101709</v>
          </cell>
          <cell r="J2213" t="str">
            <v>BI</v>
          </cell>
        </row>
        <row r="2214">
          <cell r="A2214" t="str">
            <v>MANTENIMIENTO CUPIAGUA</v>
          </cell>
          <cell r="B2214" t="str">
            <v>760049</v>
          </cell>
          <cell r="C2214" t="str">
            <v>TECH SERV PERM CONTR</v>
          </cell>
          <cell r="D2214" t="str">
            <v>DIC1-15-03 TRANS PUERTO/AEROP CASANARE</v>
          </cell>
          <cell r="E2214" t="str">
            <v>CONSORCIO MOS</v>
          </cell>
          <cell r="F2214" t="str">
            <v>Real Julio</v>
          </cell>
          <cell r="G2214">
            <v>171.95</v>
          </cell>
          <cell r="H2214" t="str">
            <v>B000101709</v>
          </cell>
          <cell r="J2214" t="str">
            <v>BI</v>
          </cell>
        </row>
        <row r="2215">
          <cell r="A2215" t="str">
            <v>MANTENIMIENTO CUPIAGUA</v>
          </cell>
          <cell r="B2215" t="str">
            <v>760049</v>
          </cell>
          <cell r="C2215" t="str">
            <v>TECH SERV PERM CONTR</v>
          </cell>
          <cell r="D2215" t="str">
            <v>FEB/04 TRANSP. DE PUERTOS Y AEROPUERTOS AL CASANAR</v>
          </cell>
          <cell r="E2215" t="str">
            <v>CONSORCIO MOS</v>
          </cell>
          <cell r="F2215" t="str">
            <v>Real Julio</v>
          </cell>
          <cell r="G2215">
            <v>719.87</v>
          </cell>
          <cell r="H2215" t="str">
            <v>B000101709</v>
          </cell>
          <cell r="J2215" t="str">
            <v>BI</v>
          </cell>
        </row>
        <row r="2216">
          <cell r="A2216" t="str">
            <v>MANTENIMIENTO CUPIAGUA</v>
          </cell>
          <cell r="B2216" t="str">
            <v>760049</v>
          </cell>
          <cell r="C2216" t="str">
            <v>TECH SERV PERM CONTR</v>
          </cell>
          <cell r="D2216" t="str">
            <v>ENE/04 TRANS PUERTO/AEROP CASANARE</v>
          </cell>
          <cell r="E2216" t="str">
            <v>CONSORCIO MOS</v>
          </cell>
          <cell r="F2216" t="str">
            <v>Real Julio</v>
          </cell>
          <cell r="G2216">
            <v>95.02</v>
          </cell>
          <cell r="H2216" t="str">
            <v>B000101709</v>
          </cell>
          <cell r="J2216" t="str">
            <v>BI</v>
          </cell>
        </row>
        <row r="2217">
          <cell r="A2217" t="str">
            <v>MANTENIMIENTO CUPIAGUA</v>
          </cell>
          <cell r="B2217" t="str">
            <v>760049</v>
          </cell>
          <cell r="C2217" t="str">
            <v>TECH SERV PERM CONTR</v>
          </cell>
          <cell r="D2217" t="str">
            <v>ENE/04 TRANS PUERTO/AEROP CASANARE</v>
          </cell>
          <cell r="E2217" t="str">
            <v>CONSORCIO MOS</v>
          </cell>
          <cell r="F2217" t="str">
            <v>Real Julio</v>
          </cell>
          <cell r="G2217">
            <v>1508.16</v>
          </cell>
          <cell r="H2217" t="str">
            <v>B000101709</v>
          </cell>
          <cell r="J2217" t="str">
            <v>BI</v>
          </cell>
        </row>
        <row r="2218">
          <cell r="A2218" t="str">
            <v>MANTENIMIENTO CUPIAGUA</v>
          </cell>
          <cell r="B2218" t="str">
            <v>760049</v>
          </cell>
          <cell r="C2218" t="str">
            <v>TECH SERV PERM CONTR</v>
          </cell>
          <cell r="D2218" t="str">
            <v>ABRIL/04 TRAN. TERRESTRE DE PUERTOS Y AERO A CASAN</v>
          </cell>
          <cell r="E2218" t="str">
            <v>CONSORCIO MOS</v>
          </cell>
          <cell r="F2218" t="str">
            <v>Real Julio</v>
          </cell>
          <cell r="G2218">
            <v>1141.8800000000001</v>
          </cell>
          <cell r="H2218" t="str">
            <v>B000101709</v>
          </cell>
          <cell r="J2218" t="str">
            <v>BI</v>
          </cell>
        </row>
        <row r="2219">
          <cell r="A2219" t="str">
            <v>MANTENIMIENTO CUPIAGUA</v>
          </cell>
          <cell r="B2219" t="str">
            <v>760049</v>
          </cell>
          <cell r="C2219" t="str">
            <v>TECH SERV PERM CONTR</v>
          </cell>
          <cell r="D2219" t="str">
            <v>ABRIL/04 TRAN. TERRESTRE DE PUERTOS Y AERO A CASAN</v>
          </cell>
          <cell r="E2219" t="str">
            <v>CONSORCIO MOS</v>
          </cell>
          <cell r="F2219" t="str">
            <v>Real Julio</v>
          </cell>
          <cell r="G2219">
            <v>125.44</v>
          </cell>
          <cell r="H2219" t="str">
            <v>B000101709</v>
          </cell>
          <cell r="J2219" t="str">
            <v>BI</v>
          </cell>
        </row>
        <row r="2220">
          <cell r="A2220" t="str">
            <v>MANTENIMIENTO CUPIAGUA</v>
          </cell>
          <cell r="B2220" t="str">
            <v>760049</v>
          </cell>
          <cell r="C2220" t="str">
            <v>TECH SERV PERM CONTR</v>
          </cell>
          <cell r="D2220" t="str">
            <v>MAY/04 TRANS.TERRESTRE DE PUERTOS Y AERO. A CASANA</v>
          </cell>
          <cell r="E2220" t="str">
            <v>CONSORCIO MOS</v>
          </cell>
          <cell r="F2220" t="str">
            <v>Real Julio</v>
          </cell>
          <cell r="G2220">
            <v>162.55000000000001</v>
          </cell>
          <cell r="H2220" t="str">
            <v>B000101709</v>
          </cell>
          <cell r="J2220" t="str">
            <v>BI</v>
          </cell>
        </row>
        <row r="2221">
          <cell r="A2221" t="str">
            <v>MANTENIMIENTO CUPIAGUA</v>
          </cell>
          <cell r="B2221" t="str">
            <v>760049</v>
          </cell>
          <cell r="C2221" t="str">
            <v>TECH SERV PERM CONTR</v>
          </cell>
          <cell r="D2221" t="str">
            <v>MAR/04 TRANS. TERESTRE DE PUESTO Y AERO AL CASANAR</v>
          </cell>
          <cell r="E2221" t="str">
            <v>CONSORCIO MOS</v>
          </cell>
          <cell r="F2221" t="str">
            <v>Real Julio</v>
          </cell>
          <cell r="G2221">
            <v>270.89999999999998</v>
          </cell>
          <cell r="H2221" t="str">
            <v>B000101709</v>
          </cell>
          <cell r="J2221" t="str">
            <v>BI</v>
          </cell>
        </row>
        <row r="2222">
          <cell r="A2222" t="str">
            <v>MANTENIMIENTO CUPIAGUA</v>
          </cell>
          <cell r="B2222" t="str">
            <v>760049</v>
          </cell>
          <cell r="C2222" t="str">
            <v>TECH SERV PERM CONTR</v>
          </cell>
          <cell r="D2222" t="str">
            <v>PISTON-HEAVY REPAIR KIT GASKET COVER</v>
          </cell>
          <cell r="E2222" t="str">
            <v>ENERGY DYNAMICS</v>
          </cell>
          <cell r="F2222" t="str">
            <v>Real Julio</v>
          </cell>
          <cell r="G2222">
            <v>6316.14</v>
          </cell>
          <cell r="H2222" t="str">
            <v>B000101709</v>
          </cell>
          <cell r="J2222" t="str">
            <v>BI</v>
          </cell>
        </row>
        <row r="2223">
          <cell r="A2223" t="str">
            <v>MANTENIMIENTO CUPIAGUA</v>
          </cell>
          <cell r="B2223" t="str">
            <v>760049</v>
          </cell>
          <cell r="C2223" t="str">
            <v>TECH SERV PERM CONTR</v>
          </cell>
          <cell r="D2223">
            <v>0</v>
          </cell>
          <cell r="E2223" t="str">
            <v>EQUIPOS INGENIERIA Y SERV PETROLERO</v>
          </cell>
          <cell r="F2223" t="str">
            <v>Real Agosto</v>
          </cell>
          <cell r="G2223">
            <v>-218735.14</v>
          </cell>
          <cell r="H2223" t="str">
            <v>B000101709</v>
          </cell>
          <cell r="J2223" t="str">
            <v>BI</v>
          </cell>
        </row>
        <row r="2224">
          <cell r="A2224" t="str">
            <v>MANTENIMIENTO CUPIAGUA</v>
          </cell>
          <cell r="B2224" t="str">
            <v>760049</v>
          </cell>
          <cell r="C2224" t="str">
            <v>TECH SERV PERM CONTR</v>
          </cell>
          <cell r="D2224">
            <v>0</v>
          </cell>
          <cell r="E2224" t="str">
            <v>EQUIPOS INGENIERIA Y SERV PETROLERO</v>
          </cell>
          <cell r="F2224" t="str">
            <v>Real Agosto</v>
          </cell>
          <cell r="G2224">
            <v>-93743.67</v>
          </cell>
          <cell r="H2224" t="str">
            <v>B000101709</v>
          </cell>
          <cell r="J2224" t="str">
            <v>BI</v>
          </cell>
        </row>
        <row r="2225">
          <cell r="A2225" t="str">
            <v>MANTENIMIENTO CUPIAGUA</v>
          </cell>
          <cell r="B2225" t="str">
            <v>760049</v>
          </cell>
          <cell r="C2225" t="str">
            <v>TECH SERV PERM CONTR</v>
          </cell>
          <cell r="D2225">
            <v>0</v>
          </cell>
          <cell r="E2225" t="str">
            <v>EQUIPOS INGENIERIA Y SERV PETROLERO</v>
          </cell>
          <cell r="F2225" t="str">
            <v>Real Agosto</v>
          </cell>
          <cell r="G2225">
            <v>218735.14</v>
          </cell>
          <cell r="H2225" t="str">
            <v>B000101709</v>
          </cell>
          <cell r="J2225" t="str">
            <v>BI</v>
          </cell>
        </row>
        <row r="2226">
          <cell r="A2226" t="str">
            <v>MANTENIMIENTO CUPIAGUA</v>
          </cell>
          <cell r="B2226" t="str">
            <v>760049</v>
          </cell>
          <cell r="C2226" t="str">
            <v>TECH SERV PERM CONTR</v>
          </cell>
          <cell r="D2226">
            <v>0</v>
          </cell>
          <cell r="E2226" t="str">
            <v>EQUIPOS INGENIERIA Y SERV PETROLERO</v>
          </cell>
          <cell r="F2226" t="str">
            <v>Real Agosto</v>
          </cell>
          <cell r="G2226">
            <v>93743.67</v>
          </cell>
          <cell r="H2226" t="str">
            <v>B000101709</v>
          </cell>
          <cell r="J2226" t="str">
            <v>BI</v>
          </cell>
        </row>
        <row r="2227">
          <cell r="A2227" t="str">
            <v>MANTENIMIENTO CUPIAGUA</v>
          </cell>
          <cell r="B2227" t="str">
            <v>760049</v>
          </cell>
          <cell r="C2227" t="str">
            <v>TECH SERV PERM CONTR</v>
          </cell>
          <cell r="D2227" t="str">
            <v>CONCILIACION DE PAGOS CON BASE OTROSI No. 03 SDL</v>
          </cell>
          <cell r="E2227" t="str">
            <v>EQUIPO DE SERVICIOS PETROLEROS LTDA</v>
          </cell>
          <cell r="F2227" t="str">
            <v>Real Agosto</v>
          </cell>
          <cell r="G2227">
            <v>514875.67</v>
          </cell>
          <cell r="H2227" t="str">
            <v>B000101709</v>
          </cell>
          <cell r="J2227" t="str">
            <v>BI</v>
          </cell>
        </row>
        <row r="2228">
          <cell r="A2228" t="str">
            <v>MANTENIMIENTO CUPIAGUA</v>
          </cell>
          <cell r="B2228" t="str">
            <v>760049</v>
          </cell>
          <cell r="C2228" t="str">
            <v>TECH SERV PERM CONTR</v>
          </cell>
          <cell r="D2228" t="str">
            <v>JUL/04 COBRO DE PRODUCCION DE CRUDO</v>
          </cell>
          <cell r="E2228" t="str">
            <v>EQUIPO DE SERVICIOS PETROLEROS LTDA</v>
          </cell>
          <cell r="F2228" t="str">
            <v>Real Agosto</v>
          </cell>
          <cell r="G2228">
            <v>218735.14</v>
          </cell>
          <cell r="H2228" t="str">
            <v>B000101709</v>
          </cell>
          <cell r="J2228" t="str">
            <v>BI</v>
          </cell>
        </row>
        <row r="2229">
          <cell r="A2229" t="str">
            <v>MANTENIMIENTO CUPIAGUA</v>
          </cell>
          <cell r="B2229" t="str">
            <v>760049</v>
          </cell>
          <cell r="C2229" t="str">
            <v>TECH SERV PERM CONTR</v>
          </cell>
          <cell r="D2229" t="str">
            <v>JUL/04 COBRO DE PRODUCCION DE CRUDO</v>
          </cell>
          <cell r="E2229" t="str">
            <v>EQUIPO DE SERVICIOS PETROLEROS LTDA</v>
          </cell>
          <cell r="F2229" t="str">
            <v>Real Agosto</v>
          </cell>
          <cell r="G2229">
            <v>93743.67</v>
          </cell>
          <cell r="H2229" t="str">
            <v>B000101709</v>
          </cell>
          <cell r="J2229" t="str">
            <v>BI</v>
          </cell>
        </row>
        <row r="2230">
          <cell r="A2230" t="str">
            <v>MANTENIMIENTO CUPIAGUA</v>
          </cell>
          <cell r="B2230" t="str">
            <v>760049</v>
          </cell>
          <cell r="C2230" t="str">
            <v>TECH SERV PERM CONTR</v>
          </cell>
          <cell r="D2230" t="str">
            <v>JUL/04 SOPORTE DE STRESS ANALYSIS</v>
          </cell>
          <cell r="E2230" t="str">
            <v>TIPIEL S.A.</v>
          </cell>
          <cell r="F2230" t="str">
            <v>Real Agosto</v>
          </cell>
          <cell r="G2230">
            <v>2852.34</v>
          </cell>
          <cell r="H2230" t="str">
            <v>B000101709</v>
          </cell>
          <cell r="J2230" t="str">
            <v>BI</v>
          </cell>
        </row>
        <row r="2231">
          <cell r="A2231" t="str">
            <v>MANTENIMIENTO CUPIAGUA</v>
          </cell>
          <cell r="B2231" t="str">
            <v>760049</v>
          </cell>
          <cell r="C2231" t="str">
            <v>TECH SERV PERM CONTR</v>
          </cell>
          <cell r="D2231" t="str">
            <v>91704 367</v>
          </cell>
          <cell r="E2231" t="str">
            <v>SALDO MIGRADO A SAP</v>
          </cell>
          <cell r="F2231" t="str">
            <v>Acumulado a Junio</v>
          </cell>
          <cell r="G2231">
            <v>291184.37</v>
          </cell>
          <cell r="H2231" t="str">
            <v>B000101709</v>
          </cell>
          <cell r="J2231" t="str">
            <v>NB</v>
          </cell>
        </row>
        <row r="2232">
          <cell r="A2232" t="str">
            <v>MANTENIMIENTO CUPIAGUA</v>
          </cell>
          <cell r="B2232" t="str">
            <v>760049</v>
          </cell>
          <cell r="C2232" t="str">
            <v>TECH SERV PERM CONTR</v>
          </cell>
          <cell r="D2232" t="str">
            <v>91709 367</v>
          </cell>
          <cell r="E2232" t="str">
            <v>SALDO MIGRADO A SAP</v>
          </cell>
          <cell r="F2232" t="str">
            <v>Acumulado a Junio</v>
          </cell>
          <cell r="G2232">
            <v>59429.23</v>
          </cell>
          <cell r="H2232" t="str">
            <v>B000101709</v>
          </cell>
          <cell r="J2232" t="str">
            <v>NB</v>
          </cell>
        </row>
        <row r="2233">
          <cell r="A2233" t="str">
            <v>MANTENIMIENTO CUPIAGUA</v>
          </cell>
          <cell r="B2233" t="str">
            <v>760049</v>
          </cell>
          <cell r="C2233" t="str">
            <v>TECH SERV PERM CONTR</v>
          </cell>
          <cell r="D2233" t="str">
            <v>91708 367</v>
          </cell>
          <cell r="E2233" t="str">
            <v>SALDO MIGRADO A SAP</v>
          </cell>
          <cell r="F2233" t="str">
            <v>Acumulado a Junio</v>
          </cell>
          <cell r="G2233">
            <v>276210.86</v>
          </cell>
          <cell r="H2233" t="str">
            <v>B000101709</v>
          </cell>
          <cell r="J2233" t="str">
            <v>NB</v>
          </cell>
        </row>
        <row r="2234">
          <cell r="A2234" t="str">
            <v>MANTENIMIENTO CUPIAGUA</v>
          </cell>
          <cell r="B2234" t="str">
            <v>760049</v>
          </cell>
          <cell r="C2234" t="str">
            <v>TECH SERV PERM CONTR</v>
          </cell>
          <cell r="D2234" t="str">
            <v>91706 367</v>
          </cell>
          <cell r="E2234" t="str">
            <v>SALDO MIGRADO A SAP</v>
          </cell>
          <cell r="F2234" t="str">
            <v>Acumulado a Junio</v>
          </cell>
          <cell r="G2234">
            <v>15592.55</v>
          </cell>
          <cell r="H2234" t="str">
            <v>B000101709</v>
          </cell>
          <cell r="J2234" t="str">
            <v>NB</v>
          </cell>
        </row>
        <row r="2235">
          <cell r="A2235" t="str">
            <v>MANTENIMIENTO CUPIAGUA</v>
          </cell>
          <cell r="B2235" t="str">
            <v>760049</v>
          </cell>
          <cell r="C2235" t="str">
            <v>TECH SERV PERM CONTR</v>
          </cell>
          <cell r="D2235" t="str">
            <v>91705 367</v>
          </cell>
          <cell r="E2235" t="str">
            <v>SALDO MIGRADO A SAP</v>
          </cell>
          <cell r="F2235" t="str">
            <v>Acumulado a Junio</v>
          </cell>
          <cell r="G2235">
            <v>614354.97</v>
          </cell>
          <cell r="H2235" t="str">
            <v>B000101709</v>
          </cell>
          <cell r="J2235" t="str">
            <v>NB</v>
          </cell>
        </row>
        <row r="2236">
          <cell r="A2236" t="str">
            <v>MANTENIMIENTO CUPIAGUA</v>
          </cell>
          <cell r="B2236" t="str">
            <v>760049</v>
          </cell>
          <cell r="C2236" t="str">
            <v>TECH SERV PERM CONTR</v>
          </cell>
          <cell r="D2236" t="str">
            <v>91704 367</v>
          </cell>
          <cell r="E2236" t="str">
            <v>OIL PROCESS RECOV</v>
          </cell>
          <cell r="F2236" t="str">
            <v>Acumulado a Junio</v>
          </cell>
          <cell r="G2236">
            <v>88315.8</v>
          </cell>
          <cell r="H2236" t="str">
            <v>B000101709</v>
          </cell>
          <cell r="J2236" t="str">
            <v>NB</v>
          </cell>
        </row>
        <row r="2237">
          <cell r="A2237" t="str">
            <v>MANTENIMIENTO CUPIAGUA</v>
          </cell>
          <cell r="B2237" t="str">
            <v>760049</v>
          </cell>
          <cell r="C2237" t="str">
            <v>TECH SERV PERM CONTR</v>
          </cell>
          <cell r="D2237" t="str">
            <v>91705 367</v>
          </cell>
          <cell r="E2237" t="str">
            <v>OIL PROCESS RECOV</v>
          </cell>
          <cell r="F2237" t="str">
            <v>Acumulado a Junio</v>
          </cell>
          <cell r="G2237">
            <v>292741.87</v>
          </cell>
          <cell r="H2237" t="str">
            <v>B000101709</v>
          </cell>
          <cell r="J2237" t="str">
            <v>NB</v>
          </cell>
        </row>
        <row r="2238">
          <cell r="A2238" t="str">
            <v>MANTENIMIENTO CUPIAGUA</v>
          </cell>
          <cell r="B2238" t="str">
            <v>760049</v>
          </cell>
          <cell r="C2238" t="str">
            <v>TECH SERV PERM CONTR</v>
          </cell>
          <cell r="D2238" t="str">
            <v>91709 367</v>
          </cell>
          <cell r="E2238" t="str">
            <v>OIL PROCESS RECOV</v>
          </cell>
          <cell r="F2238" t="str">
            <v>Acumulado a Junio</v>
          </cell>
          <cell r="G2238">
            <v>28508.03</v>
          </cell>
          <cell r="H2238" t="str">
            <v>B000101709</v>
          </cell>
          <cell r="J2238" t="str">
            <v>NB</v>
          </cell>
        </row>
        <row r="2239">
          <cell r="A2239" t="str">
            <v>MANTENIMIENTO CUPIAGUA</v>
          </cell>
          <cell r="B2239" t="str">
            <v>760049</v>
          </cell>
          <cell r="C2239" t="str">
            <v>TECH SERV PERM CONTR</v>
          </cell>
          <cell r="D2239" t="str">
            <v>91708 367</v>
          </cell>
          <cell r="E2239" t="str">
            <v>OIL PROCESS RECOV</v>
          </cell>
          <cell r="F2239" t="str">
            <v>Acumulado a Junio</v>
          </cell>
          <cell r="G2239">
            <v>132562.35999999999</v>
          </cell>
          <cell r="H2239" t="str">
            <v>B000101709</v>
          </cell>
          <cell r="J2239" t="str">
            <v>NB</v>
          </cell>
        </row>
        <row r="2240">
          <cell r="A2240" t="str">
            <v>MANTENIMIENTO CUPIAGUA</v>
          </cell>
          <cell r="B2240" t="str">
            <v>760049</v>
          </cell>
          <cell r="C2240" t="str">
            <v>TECH SERV PERM CONTR</v>
          </cell>
          <cell r="D2240" t="str">
            <v>91706 367</v>
          </cell>
          <cell r="E2240" t="str">
            <v>OIL PROCESS RECOV</v>
          </cell>
          <cell r="F2240" t="str">
            <v>Acumulado a Junio</v>
          </cell>
          <cell r="G2240">
            <v>7463.52</v>
          </cell>
          <cell r="H2240" t="str">
            <v>B000101709</v>
          </cell>
          <cell r="J2240" t="str">
            <v>NB</v>
          </cell>
        </row>
        <row r="2241">
          <cell r="A2241" t="str">
            <v>MANTENIMIENTO CUPIAGUA</v>
          </cell>
          <cell r="B2241" t="str">
            <v>760049</v>
          </cell>
          <cell r="C2241" t="str">
            <v>TECH SERV PERM CONTR</v>
          </cell>
          <cell r="F2241" t="str">
            <v>WIP Agosto</v>
          </cell>
          <cell r="G2241">
            <v>0</v>
          </cell>
          <cell r="H2241" t="str">
            <v>B000101709</v>
          </cell>
        </row>
        <row r="2242">
          <cell r="A2242" t="str">
            <v>MANTENIMIENTO CUSIANA</v>
          </cell>
          <cell r="B2242" t="str">
            <v>712012</v>
          </cell>
          <cell r="C2242" t="str">
            <v>DEDUCTIBLE SALES TX</v>
          </cell>
          <cell r="D2242" t="str">
            <v>144</v>
          </cell>
          <cell r="E2242" t="str">
            <v>ALLOC CONVERSION CBK</v>
          </cell>
          <cell r="F2242" t="str">
            <v>Real Julio</v>
          </cell>
          <cell r="G2242">
            <v>-8565.58</v>
          </cell>
          <cell r="H2242" t="str">
            <v>B000101691</v>
          </cell>
          <cell r="J2242" t="str">
            <v>BI</v>
          </cell>
        </row>
        <row r="2243">
          <cell r="A2243" t="str">
            <v>MANTENIMIENTO CUSIANA</v>
          </cell>
          <cell r="B2243" t="str">
            <v>712012</v>
          </cell>
          <cell r="C2243" t="str">
            <v>DEDUCTIBLE SALES TX</v>
          </cell>
          <cell r="D2243" t="str">
            <v>144</v>
          </cell>
          <cell r="E2243" t="str">
            <v>ALLOC CONVERSION CBK</v>
          </cell>
          <cell r="F2243" t="str">
            <v>Real Julio</v>
          </cell>
          <cell r="G2243">
            <v>-19959.099999999999</v>
          </cell>
          <cell r="H2243" t="str">
            <v>B000101691</v>
          </cell>
          <cell r="J2243" t="str">
            <v>BI</v>
          </cell>
        </row>
        <row r="2244">
          <cell r="A2244" t="str">
            <v>MANTENIMIENTO CUSIANA</v>
          </cell>
          <cell r="B2244" t="str">
            <v>712012</v>
          </cell>
          <cell r="C2244" t="str">
            <v>DEDUCTIBLE SALES TX</v>
          </cell>
          <cell r="D2244" t="str">
            <v>144</v>
          </cell>
          <cell r="E2244" t="str">
            <v>ALLOC CONVERSION CBK</v>
          </cell>
          <cell r="F2244" t="str">
            <v>Real Julio</v>
          </cell>
          <cell r="G2244">
            <v>-1.81</v>
          </cell>
          <cell r="H2244" t="str">
            <v>B000101691</v>
          </cell>
          <cell r="J2244" t="str">
            <v>BI</v>
          </cell>
        </row>
        <row r="2245">
          <cell r="A2245" t="str">
            <v>MANTENIMIENTO CUSIANA</v>
          </cell>
          <cell r="B2245" t="str">
            <v>712012</v>
          </cell>
          <cell r="C2245" t="str">
            <v>DEDUCTIBLE SALES TX</v>
          </cell>
          <cell r="D2245" t="str">
            <v>144</v>
          </cell>
          <cell r="E2245" t="str">
            <v>SALDO MIGRADO A SAP</v>
          </cell>
          <cell r="F2245" t="str">
            <v>Acumulado a Junio</v>
          </cell>
          <cell r="G2245">
            <v>-8565.58</v>
          </cell>
          <cell r="H2245" t="str">
            <v>B000101691</v>
          </cell>
          <cell r="J2245" t="str">
            <v>NB</v>
          </cell>
        </row>
        <row r="2246">
          <cell r="A2246" t="str">
            <v>MANTENIMIENTO CUSIANA</v>
          </cell>
          <cell r="B2246" t="str">
            <v>712012</v>
          </cell>
          <cell r="C2246" t="str">
            <v>DEDUCTIBLE SALES TX</v>
          </cell>
          <cell r="D2246" t="str">
            <v>144</v>
          </cell>
          <cell r="E2246" t="str">
            <v>SALDO MIGRADO A SAP</v>
          </cell>
          <cell r="F2246" t="str">
            <v>Acumulado a Junio</v>
          </cell>
          <cell r="G2246">
            <v>-19959.099999999999</v>
          </cell>
          <cell r="H2246" t="str">
            <v>B000101691</v>
          </cell>
          <cell r="J2246" t="str">
            <v>NB</v>
          </cell>
        </row>
        <row r="2247">
          <cell r="A2247" t="str">
            <v>MANTENIMIENTO CUSIANA</v>
          </cell>
          <cell r="B2247" t="str">
            <v>712012</v>
          </cell>
          <cell r="C2247" t="str">
            <v>DEDUCTIBLE SALES TX</v>
          </cell>
          <cell r="D2247" t="str">
            <v>144</v>
          </cell>
          <cell r="E2247" t="str">
            <v>SALDO MIGRADO A SAP</v>
          </cell>
          <cell r="F2247" t="str">
            <v>Acumulado a Junio</v>
          </cell>
          <cell r="G2247">
            <v>-8565.58</v>
          </cell>
          <cell r="H2247" t="str">
            <v>B000101691</v>
          </cell>
          <cell r="J2247" t="str">
            <v>NB</v>
          </cell>
        </row>
        <row r="2248">
          <cell r="A2248" t="str">
            <v>MANTENIMIENTO CUSIANA</v>
          </cell>
          <cell r="B2248" t="str">
            <v>712012</v>
          </cell>
          <cell r="C2248" t="str">
            <v>DEDUCTIBLE SALES TX</v>
          </cell>
          <cell r="D2248" t="str">
            <v>144</v>
          </cell>
          <cell r="E2248" t="str">
            <v>SALDO MIGRADO A SAP</v>
          </cell>
          <cell r="F2248" t="str">
            <v>Acumulado a Junio</v>
          </cell>
          <cell r="G2248">
            <v>-19959.099999999999</v>
          </cell>
          <cell r="H2248" t="str">
            <v>B000101691</v>
          </cell>
          <cell r="J2248" t="str">
            <v>NB</v>
          </cell>
        </row>
        <row r="2249">
          <cell r="A2249" t="str">
            <v>MANTENIMIENTO CUSIANA</v>
          </cell>
          <cell r="B2249" t="str">
            <v>712012</v>
          </cell>
          <cell r="C2249" t="str">
            <v>DEDUCTIBLE SALES TX</v>
          </cell>
          <cell r="D2249" t="str">
            <v>144</v>
          </cell>
          <cell r="E2249" t="str">
            <v>SALDO MIGRADO A SAP</v>
          </cell>
          <cell r="F2249" t="str">
            <v>Acumulado a Junio</v>
          </cell>
          <cell r="G2249">
            <v>-1.81</v>
          </cell>
          <cell r="H2249" t="str">
            <v>B000101691</v>
          </cell>
          <cell r="J2249" t="str">
            <v>NB</v>
          </cell>
        </row>
        <row r="2250">
          <cell r="A2250" t="str">
            <v>MANTENIMIENTO CUSIANA</v>
          </cell>
          <cell r="B2250" t="str">
            <v>712012</v>
          </cell>
          <cell r="C2250" t="str">
            <v>DEDUCTIBLE SALES TX</v>
          </cell>
          <cell r="D2250" t="str">
            <v>144</v>
          </cell>
          <cell r="E2250" t="str">
            <v>SALDO MIGRADO A SAP</v>
          </cell>
          <cell r="F2250" t="str">
            <v>Acumulado a Junio</v>
          </cell>
          <cell r="G2250">
            <v>-1.81</v>
          </cell>
          <cell r="H2250" t="str">
            <v>B000101691</v>
          </cell>
          <cell r="J2250" t="str">
            <v>NB</v>
          </cell>
        </row>
        <row r="2251">
          <cell r="A2251" t="str">
            <v>MANTENIMIENTO CUSIANA</v>
          </cell>
          <cell r="B2251" t="str">
            <v>712012</v>
          </cell>
          <cell r="C2251" t="str">
            <v>DEDUCTIBLE SALES TX</v>
          </cell>
          <cell r="D2251" t="str">
            <v>144</v>
          </cell>
          <cell r="E2251" t="str">
            <v>SALDO MIGRADO A SAP</v>
          </cell>
          <cell r="F2251" t="str">
            <v>Acumulado a Junio</v>
          </cell>
          <cell r="G2251">
            <v>8565.58</v>
          </cell>
          <cell r="H2251" t="str">
            <v>B000101691</v>
          </cell>
          <cell r="J2251" t="str">
            <v>NB</v>
          </cell>
        </row>
        <row r="2252">
          <cell r="A2252" t="str">
            <v>MANTENIMIENTO CUSIANA</v>
          </cell>
          <cell r="B2252" t="str">
            <v>712012</v>
          </cell>
          <cell r="C2252" t="str">
            <v>DEDUCTIBLE SALES TX</v>
          </cell>
          <cell r="D2252" t="str">
            <v>144</v>
          </cell>
          <cell r="E2252" t="str">
            <v>SALDO MIGRADO A SAP</v>
          </cell>
          <cell r="F2252" t="str">
            <v>Acumulado a Junio</v>
          </cell>
          <cell r="G2252">
            <v>19959.099999999999</v>
          </cell>
          <cell r="H2252" t="str">
            <v>B000101691</v>
          </cell>
          <cell r="J2252" t="str">
            <v>NB</v>
          </cell>
        </row>
        <row r="2253">
          <cell r="A2253" t="str">
            <v>MANTENIMIENTO CUSIANA</v>
          </cell>
          <cell r="B2253" t="str">
            <v>712012</v>
          </cell>
          <cell r="C2253" t="str">
            <v>DEDUCTIBLE SALES TX</v>
          </cell>
          <cell r="D2253" t="str">
            <v>144</v>
          </cell>
          <cell r="E2253" t="str">
            <v>SALDO MIGRADO A SAP</v>
          </cell>
          <cell r="F2253" t="str">
            <v>Acumulado a Junio</v>
          </cell>
          <cell r="G2253">
            <v>8565.58</v>
          </cell>
          <cell r="H2253" t="str">
            <v>B000101691</v>
          </cell>
          <cell r="J2253" t="str">
            <v>NB</v>
          </cell>
        </row>
        <row r="2254">
          <cell r="A2254" t="str">
            <v>MANTENIMIENTO CUSIANA</v>
          </cell>
          <cell r="B2254" t="str">
            <v>712012</v>
          </cell>
          <cell r="C2254" t="str">
            <v>DEDUCTIBLE SALES TX</v>
          </cell>
          <cell r="D2254" t="str">
            <v>144</v>
          </cell>
          <cell r="E2254" t="str">
            <v>SALDO MIGRADO A SAP</v>
          </cell>
          <cell r="F2254" t="str">
            <v>Acumulado a Junio</v>
          </cell>
          <cell r="G2254">
            <v>19959.099999999999</v>
          </cell>
          <cell r="H2254" t="str">
            <v>B000101691</v>
          </cell>
          <cell r="J2254" t="str">
            <v>NB</v>
          </cell>
        </row>
        <row r="2255">
          <cell r="A2255" t="str">
            <v>MANTENIMIENTO CUSIANA</v>
          </cell>
          <cell r="B2255" t="str">
            <v>712012</v>
          </cell>
          <cell r="C2255" t="str">
            <v>DEDUCTIBLE SALES TX</v>
          </cell>
          <cell r="D2255" t="str">
            <v>144</v>
          </cell>
          <cell r="E2255" t="str">
            <v>SALDO MIGRADO A SAP</v>
          </cell>
          <cell r="F2255" t="str">
            <v>Acumulado a Junio</v>
          </cell>
          <cell r="G2255">
            <v>1.81</v>
          </cell>
          <cell r="H2255" t="str">
            <v>B000101691</v>
          </cell>
          <cell r="J2255" t="str">
            <v>NB</v>
          </cell>
        </row>
        <row r="2256">
          <cell r="A2256" t="str">
            <v>MANTENIMIENTO CUSIANA</v>
          </cell>
          <cell r="B2256" t="str">
            <v>712012</v>
          </cell>
          <cell r="C2256" t="str">
            <v>DEDUCTIBLE SALES TX</v>
          </cell>
          <cell r="D2256" t="str">
            <v>144</v>
          </cell>
          <cell r="E2256" t="str">
            <v>SALDO MIGRADO A SAP</v>
          </cell>
          <cell r="F2256" t="str">
            <v>Acumulado a Junio</v>
          </cell>
          <cell r="G2256">
            <v>1.81</v>
          </cell>
          <cell r="H2256" t="str">
            <v>B000101691</v>
          </cell>
          <cell r="J2256" t="str">
            <v>NB</v>
          </cell>
        </row>
        <row r="2257">
          <cell r="A2257" t="str">
            <v>MANTENIMIENTO CUSIANA</v>
          </cell>
          <cell r="B2257" t="str">
            <v>712126</v>
          </cell>
          <cell r="C2257" t="str">
            <v>TECH SERV PUNC CONTR</v>
          </cell>
          <cell r="D2257" t="str">
            <v>MAR/04 TRANS. TERESTRE DE PUESTO Y AERO AL CASANAR</v>
          </cell>
          <cell r="E2257" t="str">
            <v>CONSORCIO MOS</v>
          </cell>
          <cell r="F2257" t="str">
            <v>Real Julio</v>
          </cell>
          <cell r="G2257">
            <v>118.08</v>
          </cell>
          <cell r="H2257" t="str">
            <v>B000101691</v>
          </cell>
          <cell r="J2257" t="str">
            <v>BI</v>
          </cell>
        </row>
        <row r="2258">
          <cell r="A2258" t="str">
            <v>MANTENIMIENTO CUSIANA</v>
          </cell>
          <cell r="B2258" t="str">
            <v>712126</v>
          </cell>
          <cell r="C2258" t="str">
            <v>TECH SERV PUNC CONTR</v>
          </cell>
          <cell r="D2258">
            <v>0</v>
          </cell>
          <cell r="E2258" t="str">
            <v>GR/IR-THIRD PARTY</v>
          </cell>
          <cell r="F2258" t="str">
            <v>Real Agosto</v>
          </cell>
          <cell r="G2258">
            <v>16667</v>
          </cell>
          <cell r="H2258" t="str">
            <v>B000101691</v>
          </cell>
          <cell r="J2258" t="str">
            <v>BI</v>
          </cell>
        </row>
        <row r="2259">
          <cell r="A2259" t="str">
            <v>MANTENIMIENTO CUSIANA</v>
          </cell>
          <cell r="B2259" t="str">
            <v>712126</v>
          </cell>
          <cell r="C2259" t="str">
            <v>TECH SERV PUNC CONTR</v>
          </cell>
          <cell r="D2259">
            <v>0</v>
          </cell>
          <cell r="E2259" t="str">
            <v>GR/IR-THIRD PARTY</v>
          </cell>
          <cell r="F2259" t="str">
            <v>Real Agosto</v>
          </cell>
          <cell r="G2259">
            <v>24569.34</v>
          </cell>
          <cell r="H2259" t="str">
            <v>B000101691</v>
          </cell>
          <cell r="J2259" t="str">
            <v>BI</v>
          </cell>
        </row>
        <row r="2260">
          <cell r="A2260" t="str">
            <v>MANTENIMIENTO CUSIANA</v>
          </cell>
          <cell r="B2260" t="str">
            <v>712126</v>
          </cell>
          <cell r="C2260" t="str">
            <v>TECH SERV PUNC CONTR</v>
          </cell>
          <cell r="D2260" t="str">
            <v>91708 368</v>
          </cell>
          <cell r="E2260" t="str">
            <v>SALDO MIGRADO A SAP</v>
          </cell>
          <cell r="F2260" t="str">
            <v>Acumulado a Junio</v>
          </cell>
          <cell r="G2260">
            <v>18769.740000000002</v>
          </cell>
          <cell r="H2260" t="str">
            <v>B000101691</v>
          </cell>
          <cell r="J2260" t="str">
            <v>NB</v>
          </cell>
        </row>
        <row r="2261">
          <cell r="A2261" t="str">
            <v>MANTENIMIENTO CUSIANA</v>
          </cell>
          <cell r="B2261" t="str">
            <v>712126</v>
          </cell>
          <cell r="C2261" t="str">
            <v>TECH SERV PUNC CONTR</v>
          </cell>
          <cell r="D2261" t="str">
            <v>91704 368</v>
          </cell>
          <cell r="E2261" t="str">
            <v>SALDO MIGRADO A SAP</v>
          </cell>
          <cell r="F2261" t="str">
            <v>Acumulado a Junio</v>
          </cell>
          <cell r="G2261">
            <v>28994.31</v>
          </cell>
          <cell r="H2261" t="str">
            <v>B000101691</v>
          </cell>
          <cell r="J2261" t="str">
            <v>NB</v>
          </cell>
        </row>
        <row r="2262">
          <cell r="A2262" t="str">
            <v>MANTENIMIENTO CUSIANA</v>
          </cell>
          <cell r="B2262" t="str">
            <v>712126</v>
          </cell>
          <cell r="C2262" t="str">
            <v>TECH SERV PUNC CONTR</v>
          </cell>
          <cell r="D2262" t="str">
            <v>91705 368</v>
          </cell>
          <cell r="E2262" t="str">
            <v>SALDO MIGRADO A SAP</v>
          </cell>
          <cell r="F2262" t="str">
            <v>Acumulado a Junio</v>
          </cell>
          <cell r="G2262">
            <v>310.26</v>
          </cell>
          <cell r="H2262" t="str">
            <v>B000101691</v>
          </cell>
          <cell r="J2262" t="str">
            <v>NB</v>
          </cell>
        </row>
        <row r="2263">
          <cell r="A2263" t="str">
            <v>MANTENIMIENTO CUSIANA</v>
          </cell>
          <cell r="B2263" t="str">
            <v>712126</v>
          </cell>
          <cell r="C2263" t="str">
            <v>TECH SERV PUNC CONTR</v>
          </cell>
          <cell r="D2263" t="str">
            <v>91706 368</v>
          </cell>
          <cell r="E2263" t="str">
            <v>SALDO MIGRADO A SAP</v>
          </cell>
          <cell r="F2263" t="str">
            <v>Acumulado a Junio</v>
          </cell>
          <cell r="G2263">
            <v>4242.53</v>
          </cell>
          <cell r="H2263" t="str">
            <v>B000101691</v>
          </cell>
          <cell r="J2263" t="str">
            <v>NB</v>
          </cell>
        </row>
        <row r="2264">
          <cell r="A2264" t="str">
            <v>MANTENIMIENTO CUSIANA</v>
          </cell>
          <cell r="B2264" t="str">
            <v>712126</v>
          </cell>
          <cell r="C2264" t="str">
            <v>TECH SERV PUNC CONTR</v>
          </cell>
          <cell r="D2264" t="str">
            <v>91706 368</v>
          </cell>
          <cell r="E2264" t="str">
            <v>DIESEL PROCESS RECOV</v>
          </cell>
          <cell r="F2264" t="str">
            <v>Acumulado a Junio</v>
          </cell>
          <cell r="G2264">
            <v>2587</v>
          </cell>
          <cell r="H2264" t="str">
            <v>B000101691</v>
          </cell>
          <cell r="J2264" t="str">
            <v>NB</v>
          </cell>
        </row>
        <row r="2265">
          <cell r="A2265" t="str">
            <v>MANTENIMIENTO CUSIANA</v>
          </cell>
          <cell r="B2265" t="str">
            <v>712126</v>
          </cell>
          <cell r="C2265" t="str">
            <v>TECH SERV PUNC CONTR</v>
          </cell>
          <cell r="D2265" t="str">
            <v>91704 368</v>
          </cell>
          <cell r="E2265" t="str">
            <v>DIESEL PROCESS RECOV</v>
          </cell>
          <cell r="F2265" t="str">
            <v>Acumulado a Junio</v>
          </cell>
          <cell r="G2265">
            <v>14556.86</v>
          </cell>
          <cell r="H2265" t="str">
            <v>B000101691</v>
          </cell>
          <cell r="J2265" t="str">
            <v>NB</v>
          </cell>
        </row>
        <row r="2266">
          <cell r="A2266" t="str">
            <v>MANTENIMIENTO CUSIANA</v>
          </cell>
          <cell r="B2266" t="str">
            <v>720030</v>
          </cell>
          <cell r="C2266" t="str">
            <v>OTHER MAT'LS &amp; SUPPL</v>
          </cell>
          <cell r="D2266" t="str">
            <v>B000102459;INTERFASE INV JUN.16 JUL.28 2004</v>
          </cell>
          <cell r="E2266" t="str">
            <v>INV MAT GNRAL CONTR</v>
          </cell>
          <cell r="F2266" t="str">
            <v>Real Julio</v>
          </cell>
          <cell r="G2266">
            <v>-23.44</v>
          </cell>
          <cell r="H2266" t="str">
            <v>B000101691</v>
          </cell>
          <cell r="J2266" t="str">
            <v>BI</v>
          </cell>
        </row>
        <row r="2267">
          <cell r="A2267" t="str">
            <v>MANTENIMIENTO CUSIANA</v>
          </cell>
          <cell r="B2267" t="str">
            <v>720030</v>
          </cell>
          <cell r="C2267" t="str">
            <v>OTHER MAT'LS &amp; SUPPL</v>
          </cell>
          <cell r="D2267" t="str">
            <v>COMPRA DE LAMINAS, SELLADORES, BURIL</v>
          </cell>
          <cell r="E2267" t="str">
            <v>FERRETERIA HERRAMIENTAS Y LAMINAS L</v>
          </cell>
          <cell r="F2267" t="str">
            <v>Real Julio</v>
          </cell>
          <cell r="G2267">
            <v>3239.38</v>
          </cell>
          <cell r="H2267" t="str">
            <v>B000101691</v>
          </cell>
          <cell r="J2267" t="str">
            <v>BI</v>
          </cell>
        </row>
        <row r="2268">
          <cell r="A2268" t="str">
            <v>MANTENIMIENTO CUSIANA</v>
          </cell>
          <cell r="B2268" t="str">
            <v>720030</v>
          </cell>
          <cell r="C2268" t="str">
            <v>OTHER MAT'LS &amp; SUPPL</v>
          </cell>
          <cell r="D2268" t="str">
            <v>ABR04.SUMINISTRO MATERIAL FERRETERIA</v>
          </cell>
          <cell r="E2268" t="str">
            <v>"MORA BARRERA, OSCAR CELIO"</v>
          </cell>
          <cell r="F2268" t="str">
            <v>Real Julio</v>
          </cell>
          <cell r="G2268">
            <v>1329.89</v>
          </cell>
          <cell r="H2268" t="str">
            <v>B000101691</v>
          </cell>
          <cell r="J2268" t="str">
            <v>BI</v>
          </cell>
        </row>
        <row r="2269">
          <cell r="A2269" t="str">
            <v>MANTENIMIENTO CUSIANA</v>
          </cell>
          <cell r="B2269" t="str">
            <v>720030</v>
          </cell>
          <cell r="C2269" t="str">
            <v>OTHER MAT'LS &amp; SUPPL</v>
          </cell>
          <cell r="D2269" t="str">
            <v>ABR04.SUMINISTRO MATERIAL FERRETERIA</v>
          </cell>
          <cell r="E2269" t="str">
            <v>"MORA BARRERA, OSCAR CELIO"</v>
          </cell>
          <cell r="F2269" t="str">
            <v>Real Julio</v>
          </cell>
          <cell r="G2269">
            <v>1329.89</v>
          </cell>
          <cell r="H2269" t="str">
            <v>B000101691</v>
          </cell>
          <cell r="J2269" t="str">
            <v>BI</v>
          </cell>
        </row>
        <row r="2270">
          <cell r="A2270" t="str">
            <v>MANTENIMIENTO CUSIANA</v>
          </cell>
          <cell r="B2270" t="str">
            <v>720030</v>
          </cell>
          <cell r="C2270" t="str">
            <v>OTHER MAT'LS &amp; SUPPL</v>
          </cell>
          <cell r="D2270" t="str">
            <v>JUN04.SUMINISTRO DE PAPELERIA</v>
          </cell>
          <cell r="E2270" t="str">
            <v>SAL&amp;COM S.A</v>
          </cell>
          <cell r="F2270" t="str">
            <v>Real Julio</v>
          </cell>
          <cell r="G2270">
            <v>583.5</v>
          </cell>
          <cell r="H2270" t="str">
            <v>B000101691</v>
          </cell>
          <cell r="J2270" t="str">
            <v>BI</v>
          </cell>
        </row>
        <row r="2271">
          <cell r="A2271" t="str">
            <v>MANTENIMIENTO CUSIANA</v>
          </cell>
          <cell r="B2271" t="str">
            <v>720030</v>
          </cell>
          <cell r="C2271" t="str">
            <v>OTHER MAT'LS &amp; SUPPL</v>
          </cell>
          <cell r="D2271" t="str">
            <v>B000102459;INTERFASE INV JUN.16 JUL.28 2004</v>
          </cell>
          <cell r="E2271" t="str">
            <v>INV  MAT/INV RECEP</v>
          </cell>
          <cell r="F2271" t="str">
            <v>Real Julio</v>
          </cell>
          <cell r="G2271">
            <v>1539.77</v>
          </cell>
          <cell r="H2271" t="str">
            <v>B000101691</v>
          </cell>
          <cell r="J2271" t="str">
            <v>BI</v>
          </cell>
        </row>
        <row r="2272">
          <cell r="A2272" t="str">
            <v>MANTENIMIENTO CUSIANA</v>
          </cell>
          <cell r="B2272" t="str">
            <v>720030</v>
          </cell>
          <cell r="C2272" t="str">
            <v>OTHER MAT'LS &amp; SUPPL</v>
          </cell>
          <cell r="D2272" t="str">
            <v>B000102459;INTERFASE INV JUN.16 JUL.28 2004</v>
          </cell>
          <cell r="E2272" t="str">
            <v>INV  MAT/INV RECEP</v>
          </cell>
          <cell r="F2272" t="str">
            <v>Real Julio</v>
          </cell>
          <cell r="G2272">
            <v>8.35</v>
          </cell>
          <cell r="H2272" t="str">
            <v>B000101691</v>
          </cell>
          <cell r="J2272" t="str">
            <v>BI</v>
          </cell>
        </row>
        <row r="2273">
          <cell r="A2273" t="str">
            <v>MANTENIMIENTO CUSIANA</v>
          </cell>
          <cell r="B2273" t="str">
            <v>720030</v>
          </cell>
          <cell r="C2273" t="str">
            <v>OTHER MAT'LS &amp; SUPPL</v>
          </cell>
          <cell r="D2273" t="str">
            <v>JUN04.SUMINISTRO DE PAPELERIA</v>
          </cell>
          <cell r="E2273" t="str">
            <v>SAL&amp;COM S.A</v>
          </cell>
          <cell r="F2273" t="str">
            <v>Real Agosto</v>
          </cell>
          <cell r="G2273">
            <v>-583.5</v>
          </cell>
          <cell r="H2273" t="str">
            <v>B000101691</v>
          </cell>
          <cell r="J2273" t="str">
            <v>BI</v>
          </cell>
        </row>
        <row r="2274">
          <cell r="A2274" t="str">
            <v>MANTENIMIENTO CUSIANA</v>
          </cell>
          <cell r="B2274" t="str">
            <v>720030</v>
          </cell>
          <cell r="C2274" t="str">
            <v>OTHER MAT'LS &amp; SUPPL</v>
          </cell>
          <cell r="D2274" t="str">
            <v>B000101691;INTERFASE INV AGO.23 AGO.27 2004</v>
          </cell>
          <cell r="E2274" t="str">
            <v>INV MAT GNRAL CONTR</v>
          </cell>
          <cell r="F2274" t="str">
            <v>Real Agosto</v>
          </cell>
          <cell r="G2274">
            <v>-30.57</v>
          </cell>
          <cell r="H2274" t="str">
            <v>B000101691</v>
          </cell>
          <cell r="J2274" t="str">
            <v>BI</v>
          </cell>
        </row>
        <row r="2275">
          <cell r="A2275" t="str">
            <v>MANTENIMIENTO CUSIANA</v>
          </cell>
          <cell r="B2275" t="str">
            <v>720030</v>
          </cell>
          <cell r="C2275" t="str">
            <v>OTHER MAT'LS &amp; SUPPL</v>
          </cell>
          <cell r="D2275" t="str">
            <v>JUL/04 COMPRA DE MATERIALES</v>
          </cell>
          <cell r="E2275" t="str">
            <v>"BELTRAN GIL, CARLOS ARTURO"</v>
          </cell>
          <cell r="F2275" t="str">
            <v>Real Agosto</v>
          </cell>
          <cell r="G2275">
            <v>70.23</v>
          </cell>
          <cell r="H2275" t="str">
            <v>B000101691</v>
          </cell>
          <cell r="J2275" t="str">
            <v>BI</v>
          </cell>
        </row>
        <row r="2276">
          <cell r="A2276" t="str">
            <v>MANTENIMIENTO CUSIANA</v>
          </cell>
          <cell r="B2276" t="str">
            <v>720030</v>
          </cell>
          <cell r="C2276" t="str">
            <v>OTHER MAT'LS &amp; SUPPL</v>
          </cell>
          <cell r="D2276" t="str">
            <v>JUL/04 COMPRA DE MATERIALES</v>
          </cell>
          <cell r="E2276" t="str">
            <v>"BELTRAN GIL, CARLOS ARTURO"</v>
          </cell>
          <cell r="F2276" t="str">
            <v>Real Agosto</v>
          </cell>
          <cell r="G2276">
            <v>89.32</v>
          </cell>
          <cell r="H2276" t="str">
            <v>B000101691</v>
          </cell>
          <cell r="J2276" t="str">
            <v>BI</v>
          </cell>
        </row>
        <row r="2277">
          <cell r="A2277" t="str">
            <v>MANTENIMIENTO CUSIANA</v>
          </cell>
          <cell r="B2277" t="str">
            <v>720030</v>
          </cell>
          <cell r="C2277" t="str">
            <v>OTHER MAT'LS &amp; SUPPL</v>
          </cell>
          <cell r="D2277" t="str">
            <v>JUN04.SUMINISTRO DE PAPELERIA</v>
          </cell>
          <cell r="E2277" t="str">
            <v>SAL&amp;COM S.A</v>
          </cell>
          <cell r="F2277" t="str">
            <v>Real Agosto</v>
          </cell>
          <cell r="G2277">
            <v>583.5</v>
          </cell>
          <cell r="H2277" t="str">
            <v>B000101691</v>
          </cell>
          <cell r="J2277" t="str">
            <v>BI</v>
          </cell>
        </row>
        <row r="2278">
          <cell r="A2278" t="str">
            <v>MANTENIMIENTO CUSIANA</v>
          </cell>
          <cell r="B2278" t="str">
            <v>720030</v>
          </cell>
          <cell r="C2278" t="str">
            <v>OTHER MAT'LS &amp; SUPPL</v>
          </cell>
          <cell r="D2278" t="str">
            <v>B000102459;INTERFASE INV JUL.29 AGO.22 2004</v>
          </cell>
          <cell r="E2278" t="str">
            <v>INV  MAT/INV RECEP</v>
          </cell>
          <cell r="F2278" t="str">
            <v>Real Agosto</v>
          </cell>
          <cell r="G2278">
            <v>4035.89</v>
          </cell>
          <cell r="H2278" t="str">
            <v>B000101691</v>
          </cell>
          <cell r="J2278" t="str">
            <v>BI</v>
          </cell>
        </row>
        <row r="2279">
          <cell r="A2279" t="str">
            <v>MANTENIMIENTO CUSIANA</v>
          </cell>
          <cell r="B2279" t="str">
            <v>720030</v>
          </cell>
          <cell r="C2279" t="str">
            <v>OTHER MAT'LS &amp; SUPPL</v>
          </cell>
          <cell r="D2279" t="str">
            <v>B000101691;INTERFASE INV AGO.23 AGO.27 2004</v>
          </cell>
          <cell r="E2279" t="str">
            <v>INV  MAT/INV RECEP</v>
          </cell>
          <cell r="F2279" t="str">
            <v>Real Agosto</v>
          </cell>
          <cell r="G2279">
            <v>34.79</v>
          </cell>
          <cell r="H2279" t="str">
            <v>B000101691</v>
          </cell>
          <cell r="J2279" t="str">
            <v>BI</v>
          </cell>
        </row>
        <row r="2280">
          <cell r="A2280" t="str">
            <v>MANTENIMIENTO CUSIANA</v>
          </cell>
          <cell r="B2280" t="str">
            <v>720030</v>
          </cell>
          <cell r="C2280" t="str">
            <v>OTHER MAT'LS &amp; SUPPL</v>
          </cell>
          <cell r="D2280">
            <v>0</v>
          </cell>
          <cell r="E2280" t="str">
            <v>ROHDE &amp; LIESENFELD</v>
          </cell>
          <cell r="F2280" t="str">
            <v>Real Agosto</v>
          </cell>
          <cell r="G2280">
            <v>190.1</v>
          </cell>
          <cell r="H2280" t="str">
            <v>B000101691</v>
          </cell>
          <cell r="J2280" t="str">
            <v>BI</v>
          </cell>
        </row>
        <row r="2281">
          <cell r="A2281" t="str">
            <v>MANTENIMIENTO CUSIANA</v>
          </cell>
          <cell r="B2281" t="str">
            <v>720030</v>
          </cell>
          <cell r="C2281" t="str">
            <v>OTHER MAT'LS &amp; SUPPL</v>
          </cell>
          <cell r="D2281" t="str">
            <v>B000102459;INTERFASE INV JUL.29 AGO.22 2004</v>
          </cell>
          <cell r="E2281" t="str">
            <v>INV  MAT/INV RECEP</v>
          </cell>
          <cell r="F2281" t="str">
            <v>Real Agosto</v>
          </cell>
          <cell r="G2281">
            <v>914.03</v>
          </cell>
          <cell r="H2281" t="str">
            <v>B000101691</v>
          </cell>
          <cell r="J2281" t="str">
            <v>BI</v>
          </cell>
        </row>
        <row r="2282">
          <cell r="A2282" t="str">
            <v>MANTENIMIENTO CUSIANA</v>
          </cell>
          <cell r="B2282" t="str">
            <v>720030</v>
          </cell>
          <cell r="C2282" t="str">
            <v>OTHER MAT'LS &amp; SUPPL</v>
          </cell>
          <cell r="D2282" t="str">
            <v>B000101691;INTERFASE INV AGO.23 AGO.27 2004</v>
          </cell>
          <cell r="E2282" t="str">
            <v>INV MAT GNRAL CONTR</v>
          </cell>
          <cell r="F2282" t="str">
            <v>Real Agosto</v>
          </cell>
          <cell r="G2282">
            <v>96.8</v>
          </cell>
          <cell r="H2282" t="str">
            <v>B000101691</v>
          </cell>
          <cell r="J2282" t="str">
            <v>BI</v>
          </cell>
        </row>
        <row r="2283">
          <cell r="A2283" t="str">
            <v>MANTENIMIENTO CUSIANA</v>
          </cell>
          <cell r="B2283" t="str">
            <v>720030</v>
          </cell>
          <cell r="C2283" t="str">
            <v>OTHER MAT'LS &amp; SUPPL</v>
          </cell>
          <cell r="D2283" t="str">
            <v>91706 469</v>
          </cell>
          <cell r="E2283" t="str">
            <v>SALDO MIGRADO A SAP</v>
          </cell>
          <cell r="F2283" t="str">
            <v>Acumulado a Junio</v>
          </cell>
          <cell r="G2283">
            <v>428.13</v>
          </cell>
          <cell r="H2283" t="str">
            <v>B000101691</v>
          </cell>
          <cell r="J2283" t="str">
            <v>NB</v>
          </cell>
        </row>
        <row r="2284">
          <cell r="A2284" t="str">
            <v>MANTENIMIENTO CUSIANA</v>
          </cell>
          <cell r="B2284" t="str">
            <v>720030</v>
          </cell>
          <cell r="C2284" t="str">
            <v>OTHER MAT'LS &amp; SUPPL</v>
          </cell>
          <cell r="D2284" t="str">
            <v>91709 469</v>
          </cell>
          <cell r="E2284" t="str">
            <v>SALDO MIGRADO A SAP</v>
          </cell>
          <cell r="F2284" t="str">
            <v>Acumulado a Junio</v>
          </cell>
          <cell r="G2284">
            <v>2087.94</v>
          </cell>
          <cell r="H2284" t="str">
            <v>B000101691</v>
          </cell>
          <cell r="J2284" t="str">
            <v>NB</v>
          </cell>
        </row>
        <row r="2285">
          <cell r="A2285" t="str">
            <v>MANTENIMIENTO CUSIANA</v>
          </cell>
          <cell r="B2285" t="str">
            <v>720030</v>
          </cell>
          <cell r="C2285" t="str">
            <v>OTHER MAT'LS &amp; SUPPL</v>
          </cell>
          <cell r="D2285" t="str">
            <v>91704 469</v>
          </cell>
          <cell r="E2285" t="str">
            <v>SALDO MIGRADO A SAP</v>
          </cell>
          <cell r="F2285" t="str">
            <v>Acumulado a Junio</v>
          </cell>
          <cell r="G2285">
            <v>10077.32</v>
          </cell>
          <cell r="H2285" t="str">
            <v>B000101691</v>
          </cell>
          <cell r="J2285" t="str">
            <v>NB</v>
          </cell>
        </row>
        <row r="2286">
          <cell r="A2286" t="str">
            <v>MANTENIMIENTO CUSIANA</v>
          </cell>
          <cell r="B2286" t="str">
            <v>720030</v>
          </cell>
          <cell r="C2286" t="str">
            <v>OTHER MAT'LS &amp; SUPPL</v>
          </cell>
          <cell r="D2286" t="str">
            <v>91705 469</v>
          </cell>
          <cell r="E2286" t="str">
            <v>SALDO MIGRADO A SAP</v>
          </cell>
          <cell r="F2286" t="str">
            <v>Acumulado a Junio</v>
          </cell>
          <cell r="G2286">
            <v>10420.4</v>
          </cell>
          <cell r="H2286" t="str">
            <v>B000101691</v>
          </cell>
          <cell r="J2286" t="str">
            <v>NB</v>
          </cell>
        </row>
        <row r="2287">
          <cell r="A2287" t="str">
            <v>MANTENIMIENTO CUSIANA</v>
          </cell>
          <cell r="B2287" t="str">
            <v>720030</v>
          </cell>
          <cell r="C2287" t="str">
            <v>OTHER MAT'LS &amp; SUPPL</v>
          </cell>
          <cell r="D2287" t="str">
            <v>91711 469</v>
          </cell>
          <cell r="E2287" t="str">
            <v>SALDO MIGRADO A SAP</v>
          </cell>
          <cell r="F2287" t="str">
            <v>Acumulado a Junio</v>
          </cell>
          <cell r="G2287">
            <v>29.7</v>
          </cell>
          <cell r="H2287" t="str">
            <v>B000101691</v>
          </cell>
          <cell r="J2287" t="str">
            <v>NB</v>
          </cell>
        </row>
        <row r="2288">
          <cell r="A2288" t="str">
            <v>MANTENIMIENTO CUSIANA</v>
          </cell>
          <cell r="B2288" t="str">
            <v>720030</v>
          </cell>
          <cell r="C2288" t="str">
            <v>OTHER MAT'LS &amp; SUPPL</v>
          </cell>
          <cell r="D2288" t="str">
            <v>91708 469</v>
          </cell>
          <cell r="E2288" t="str">
            <v>SALDO MIGRADO A SAP</v>
          </cell>
          <cell r="F2288" t="str">
            <v>Acumulado a Junio</v>
          </cell>
          <cell r="G2288">
            <v>40130.480000000003</v>
          </cell>
          <cell r="H2288" t="str">
            <v>B000101691</v>
          </cell>
          <cell r="J2288" t="str">
            <v>NB</v>
          </cell>
        </row>
        <row r="2289">
          <cell r="A2289" t="str">
            <v>MANTENIMIENTO CUSIANA</v>
          </cell>
          <cell r="B2289" t="str">
            <v>720030</v>
          </cell>
          <cell r="C2289" t="str">
            <v>OTHER MAT'LS &amp; SUPPL</v>
          </cell>
          <cell r="D2289" t="str">
            <v>91708 469</v>
          </cell>
          <cell r="E2289" t="str">
            <v>DIESEL PROCESS RECOV</v>
          </cell>
          <cell r="F2289" t="str">
            <v>Acumulado a Junio</v>
          </cell>
          <cell r="G2289">
            <v>9844.81</v>
          </cell>
          <cell r="H2289" t="str">
            <v>B000101691</v>
          </cell>
          <cell r="J2289" t="str">
            <v>NB</v>
          </cell>
        </row>
        <row r="2290">
          <cell r="A2290" t="str">
            <v>MANTENIMIENTO CUSIANA</v>
          </cell>
          <cell r="B2290" t="str">
            <v>720030</v>
          </cell>
          <cell r="C2290" t="str">
            <v>OTHER MAT'LS &amp; SUPPL</v>
          </cell>
          <cell r="D2290" t="str">
            <v>91705 469</v>
          </cell>
          <cell r="E2290" t="str">
            <v>DIESEL PROCESS RECOV</v>
          </cell>
          <cell r="F2290" t="str">
            <v>Acumulado a Junio</v>
          </cell>
          <cell r="G2290">
            <v>233.9</v>
          </cell>
          <cell r="H2290" t="str">
            <v>B000101691</v>
          </cell>
          <cell r="J2290" t="str">
            <v>NB</v>
          </cell>
        </row>
        <row r="2291">
          <cell r="A2291" t="str">
            <v>MANTENIMIENTO CUSIANA</v>
          </cell>
          <cell r="B2291" t="str">
            <v>720030</v>
          </cell>
          <cell r="C2291" t="str">
            <v>OTHER MAT'LS &amp; SUPPL</v>
          </cell>
          <cell r="D2291" t="str">
            <v>91709 469</v>
          </cell>
          <cell r="E2291" t="str">
            <v>DIESEL PROCESS RECOV</v>
          </cell>
          <cell r="F2291" t="str">
            <v>Acumulado a Junio</v>
          </cell>
          <cell r="G2291">
            <v>119.48</v>
          </cell>
          <cell r="H2291" t="str">
            <v>B000101691</v>
          </cell>
          <cell r="J2291" t="str">
            <v>NB</v>
          </cell>
        </row>
        <row r="2292">
          <cell r="A2292" t="str">
            <v>MANTENIMIENTO CUSIANA</v>
          </cell>
          <cell r="B2292" t="str">
            <v>720030</v>
          </cell>
          <cell r="C2292" t="str">
            <v>OTHER MAT'LS &amp; SUPPL</v>
          </cell>
          <cell r="D2292" t="str">
            <v>91704 469</v>
          </cell>
          <cell r="E2292" t="str">
            <v>DIESEL PROCESS RECOV</v>
          </cell>
          <cell r="F2292" t="str">
            <v>Acumulado a Junio</v>
          </cell>
          <cell r="G2292">
            <v>667.58</v>
          </cell>
          <cell r="H2292" t="str">
            <v>B000101691</v>
          </cell>
          <cell r="J2292" t="str">
            <v>NB</v>
          </cell>
        </row>
        <row r="2293">
          <cell r="A2293" t="str">
            <v>MANTENIMIENTO CUSIANA</v>
          </cell>
          <cell r="B2293" t="str">
            <v>720040</v>
          </cell>
          <cell r="C2293" t="str">
            <v>REPAIR MTL &amp; SUPPLY</v>
          </cell>
          <cell r="D2293" t="str">
            <v>B000102459;INTERFASE INV JUN.16 JUL.28 2004</v>
          </cell>
          <cell r="E2293" t="str">
            <v>INV MAT GNRAL CONTR</v>
          </cell>
          <cell r="F2293" t="str">
            <v>Real Julio</v>
          </cell>
          <cell r="G2293">
            <v>-2541.4</v>
          </cell>
          <cell r="H2293" t="str">
            <v>B000101691</v>
          </cell>
          <cell r="J2293" t="str">
            <v>BI</v>
          </cell>
        </row>
        <row r="2294">
          <cell r="A2294" t="str">
            <v>MANTENIMIENTO CUSIANA</v>
          </cell>
          <cell r="B2294" t="str">
            <v>720040</v>
          </cell>
          <cell r="C2294" t="str">
            <v>REPAIR MTL &amp; SUPPLY</v>
          </cell>
          <cell r="D2294" t="str">
            <v>B000102459;INTERFASE INV JUN.16 JUL.28 2004</v>
          </cell>
          <cell r="E2294" t="str">
            <v>INV MAT GNRAL CONTR</v>
          </cell>
          <cell r="F2294" t="str">
            <v>Real Julio</v>
          </cell>
          <cell r="G2294">
            <v>-10530.66</v>
          </cell>
          <cell r="H2294" t="str">
            <v>B000101691</v>
          </cell>
          <cell r="J2294" t="str">
            <v>BI</v>
          </cell>
        </row>
        <row r="2295">
          <cell r="A2295" t="str">
            <v>MANTENIMIENTO CUSIANA</v>
          </cell>
          <cell r="B2295" t="str">
            <v>720040</v>
          </cell>
          <cell r="C2295" t="str">
            <v>REPAIR MTL &amp; SUPPLY</v>
          </cell>
          <cell r="D2295" t="str">
            <v>LAMINA DE PLASTICO RECICLADO BRIDAS</v>
          </cell>
          <cell r="E2295" t="str">
            <v>INGEPROCOL LTDA.</v>
          </cell>
          <cell r="F2295" t="str">
            <v>Real Julio</v>
          </cell>
          <cell r="G2295">
            <v>1545.34</v>
          </cell>
          <cell r="H2295" t="str">
            <v>B000101691</v>
          </cell>
          <cell r="J2295" t="str">
            <v>BI</v>
          </cell>
        </row>
        <row r="2296">
          <cell r="A2296" t="str">
            <v>MANTENIMIENTO CUSIANA</v>
          </cell>
          <cell r="B2296" t="str">
            <v>720040</v>
          </cell>
          <cell r="C2296" t="str">
            <v>REPAIR MTL &amp; SUPPLY</v>
          </cell>
          <cell r="D2296" t="str">
            <v>ABR04.SUMINISTRO MATERIAL FERRETERIA</v>
          </cell>
          <cell r="E2296" t="str">
            <v>"MORA BARRERA, OSCAR CELIO"</v>
          </cell>
          <cell r="F2296" t="str">
            <v>Real Julio</v>
          </cell>
          <cell r="G2296">
            <v>2588.84</v>
          </cell>
          <cell r="H2296" t="str">
            <v>B000101691</v>
          </cell>
          <cell r="J2296" t="str">
            <v>BI</v>
          </cell>
        </row>
        <row r="2297">
          <cell r="A2297" t="str">
            <v>MANTENIMIENTO CUSIANA</v>
          </cell>
          <cell r="B2297" t="str">
            <v>720040</v>
          </cell>
          <cell r="C2297" t="str">
            <v>REPAIR MTL &amp; SUPPLY</v>
          </cell>
          <cell r="D2297" t="str">
            <v>FEB/04 TRANSP. DE PUERTOS Y AEROPUERTOS AL CASANAR</v>
          </cell>
          <cell r="E2297" t="str">
            <v>CONSORCIO MOS</v>
          </cell>
          <cell r="F2297" t="str">
            <v>Real Julio</v>
          </cell>
          <cell r="G2297">
            <v>147.25</v>
          </cell>
          <cell r="H2297" t="str">
            <v>B000101691</v>
          </cell>
          <cell r="J2297" t="str">
            <v>BI</v>
          </cell>
        </row>
        <row r="2298">
          <cell r="A2298" t="str">
            <v>MANTENIMIENTO CUSIANA</v>
          </cell>
          <cell r="B2298" t="str">
            <v>720040</v>
          </cell>
          <cell r="C2298" t="str">
            <v>REPAIR MTL &amp; SUPPLY</v>
          </cell>
          <cell r="D2298" t="str">
            <v>ENE/04 TRANS PUERTO/AEROP CASANARE</v>
          </cell>
          <cell r="E2298" t="str">
            <v>CONSORCIO MOS</v>
          </cell>
          <cell r="F2298" t="str">
            <v>Real Julio</v>
          </cell>
          <cell r="G2298">
            <v>3.46</v>
          </cell>
          <cell r="H2298" t="str">
            <v>B000101691</v>
          </cell>
          <cell r="J2298" t="str">
            <v>BI</v>
          </cell>
        </row>
        <row r="2299">
          <cell r="A2299" t="str">
            <v>MANTENIMIENTO CUSIANA</v>
          </cell>
          <cell r="B2299" t="str">
            <v>720040</v>
          </cell>
          <cell r="C2299" t="str">
            <v>REPAIR MTL &amp; SUPPLY</v>
          </cell>
          <cell r="D2299" t="str">
            <v>ABRIL/04 TRAN. TERRESTRE DE PUERTOS Y AERO A CASAN</v>
          </cell>
          <cell r="E2299" t="str">
            <v>CONSORCIO MOS</v>
          </cell>
          <cell r="F2299" t="str">
            <v>Real Julio</v>
          </cell>
          <cell r="G2299">
            <v>11.53</v>
          </cell>
          <cell r="H2299" t="str">
            <v>B000101691</v>
          </cell>
          <cell r="J2299" t="str">
            <v>BI</v>
          </cell>
        </row>
        <row r="2300">
          <cell r="A2300" t="str">
            <v>MANTENIMIENTO CUSIANA</v>
          </cell>
          <cell r="B2300" t="str">
            <v>720040</v>
          </cell>
          <cell r="C2300" t="str">
            <v>REPAIR MTL &amp; SUPPLY</v>
          </cell>
          <cell r="D2300" t="str">
            <v>MAY/04 TRANS.TERRESTRE DE PUERTOS Y AERO. A CASANA</v>
          </cell>
          <cell r="E2300" t="str">
            <v>CONSORCIO MOS</v>
          </cell>
          <cell r="F2300" t="str">
            <v>Real Julio</v>
          </cell>
          <cell r="G2300">
            <v>31.13</v>
          </cell>
          <cell r="H2300" t="str">
            <v>B000101691</v>
          </cell>
          <cell r="J2300" t="str">
            <v>BI</v>
          </cell>
        </row>
        <row r="2301">
          <cell r="A2301" t="str">
            <v>MANTENIMIENTO CUSIANA</v>
          </cell>
          <cell r="B2301" t="str">
            <v>720040</v>
          </cell>
          <cell r="C2301" t="str">
            <v>REPAIR MTL &amp; SUPPLY</v>
          </cell>
          <cell r="D2301" t="str">
            <v>2 TB CLEEAN BLADE GST</v>
          </cell>
          <cell r="E2301" t="str">
            <v>TOSCHEM DE COLOMBIA LTDA.</v>
          </cell>
          <cell r="F2301" t="str">
            <v>Real Julio</v>
          </cell>
          <cell r="G2301">
            <v>2257.39</v>
          </cell>
          <cell r="H2301" t="str">
            <v>B000101691</v>
          </cell>
          <cell r="J2301" t="str">
            <v>BI</v>
          </cell>
        </row>
        <row r="2302">
          <cell r="A2302" t="str">
            <v>MANTENIMIENTO CUSIANA</v>
          </cell>
          <cell r="B2302" t="str">
            <v>720040</v>
          </cell>
          <cell r="C2302" t="str">
            <v>REPAIR MTL &amp; SUPPLY</v>
          </cell>
          <cell r="D2302" t="str">
            <v>B000102459;INTERFASE INV JUN.16 JUL.28 2004</v>
          </cell>
          <cell r="E2302" t="str">
            <v>INV  MAT/INV RECEP</v>
          </cell>
          <cell r="F2302" t="str">
            <v>Real Julio</v>
          </cell>
          <cell r="G2302">
            <v>65203.6</v>
          </cell>
          <cell r="H2302" t="str">
            <v>B000101691</v>
          </cell>
          <cell r="J2302" t="str">
            <v>BI</v>
          </cell>
        </row>
        <row r="2303">
          <cell r="A2303" t="str">
            <v>MANTENIMIENTO CUSIANA</v>
          </cell>
          <cell r="B2303" t="str">
            <v>720040</v>
          </cell>
          <cell r="C2303" t="str">
            <v>REPAIR MTL &amp; SUPPLY</v>
          </cell>
          <cell r="D2303" t="str">
            <v>MAR/04 TRANSPORTE INTERNACIONAL</v>
          </cell>
          <cell r="E2303" t="str">
            <v>ROHDE &amp; LIESENFELD</v>
          </cell>
          <cell r="F2303" t="str">
            <v>Real Julio</v>
          </cell>
          <cell r="G2303">
            <v>84.09</v>
          </cell>
          <cell r="H2303" t="str">
            <v>B000101691</v>
          </cell>
          <cell r="J2303" t="str">
            <v>BI</v>
          </cell>
        </row>
        <row r="2304">
          <cell r="A2304" t="str">
            <v>MANTENIMIENTO CUSIANA</v>
          </cell>
          <cell r="B2304" t="str">
            <v>720040</v>
          </cell>
          <cell r="C2304" t="str">
            <v>REPAIR MTL &amp; SUPPLY</v>
          </cell>
          <cell r="D2304" t="str">
            <v>B000102459;INTERFASE INV JUN.16 JUL.28 2004</v>
          </cell>
          <cell r="E2304" t="str">
            <v>INV  MAT/INV RECEP</v>
          </cell>
          <cell r="F2304" t="str">
            <v>Real Julio</v>
          </cell>
          <cell r="G2304">
            <v>169813.35</v>
          </cell>
          <cell r="H2304" t="str">
            <v>B000101691</v>
          </cell>
          <cell r="J2304" t="str">
            <v>BI</v>
          </cell>
        </row>
        <row r="2305">
          <cell r="A2305" t="str">
            <v>MANTENIMIENTO CUSIANA</v>
          </cell>
          <cell r="B2305" t="str">
            <v>720040</v>
          </cell>
          <cell r="C2305" t="str">
            <v>REPAIR MTL &amp; SUPPLY</v>
          </cell>
          <cell r="D2305" t="str">
            <v>B000102459;INTERFASE INV JUL.29 AGO.22 2004</v>
          </cell>
          <cell r="E2305" t="str">
            <v>INV MAT GNRAL CONTR</v>
          </cell>
          <cell r="F2305" t="str">
            <v>Real Agosto</v>
          </cell>
          <cell r="G2305">
            <v>-1145.72</v>
          </cell>
          <cell r="H2305" t="str">
            <v>B000101691</v>
          </cell>
          <cell r="J2305" t="str">
            <v>BI</v>
          </cell>
        </row>
        <row r="2306">
          <cell r="A2306" t="str">
            <v>MANTENIMIENTO CUSIANA</v>
          </cell>
          <cell r="B2306" t="str">
            <v>720040</v>
          </cell>
          <cell r="C2306" t="str">
            <v>REPAIR MTL &amp; SUPPLY</v>
          </cell>
          <cell r="D2306" t="str">
            <v>B000101691;INTERFASE INV AGO.23 AGO.27 2004</v>
          </cell>
          <cell r="E2306" t="str">
            <v>INV MAT GNRAL CONTR</v>
          </cell>
          <cell r="F2306" t="str">
            <v>Real Agosto</v>
          </cell>
          <cell r="G2306">
            <v>-61.06</v>
          </cell>
          <cell r="H2306" t="str">
            <v>B000101691</v>
          </cell>
          <cell r="J2306" t="str">
            <v>BI</v>
          </cell>
        </row>
        <row r="2307">
          <cell r="A2307" t="str">
            <v>MANTENIMIENTO CUSIANA</v>
          </cell>
          <cell r="B2307" t="str">
            <v>720040</v>
          </cell>
          <cell r="C2307" t="str">
            <v>REPAIR MTL &amp; SUPPLY</v>
          </cell>
          <cell r="D2307" t="str">
            <v>B000102459;INTERFASE INV JUL.29 AGO.22 2004</v>
          </cell>
          <cell r="E2307" t="str">
            <v>INV MAT GNRAL CONTR</v>
          </cell>
          <cell r="F2307" t="str">
            <v>Real Agosto</v>
          </cell>
          <cell r="G2307">
            <v>-13378.53</v>
          </cell>
          <cell r="H2307" t="str">
            <v>B000101691</v>
          </cell>
          <cell r="J2307" t="str">
            <v>BI</v>
          </cell>
        </row>
        <row r="2308">
          <cell r="A2308" t="str">
            <v>MANTENIMIENTO CUSIANA</v>
          </cell>
          <cell r="B2308" t="str">
            <v>720040</v>
          </cell>
          <cell r="C2308" t="str">
            <v>REPAIR MTL &amp; SUPPLY</v>
          </cell>
          <cell r="D2308" t="str">
            <v>B000101691;INTERFASE INV AGO.23 AGO.27 2004</v>
          </cell>
          <cell r="E2308" t="str">
            <v>REPAIR MTL &amp; SUPPLY</v>
          </cell>
          <cell r="F2308" t="str">
            <v>Real Agosto</v>
          </cell>
          <cell r="G2308">
            <v>-34.6</v>
          </cell>
          <cell r="H2308" t="str">
            <v>B000101691</v>
          </cell>
          <cell r="J2308" t="str">
            <v>BI</v>
          </cell>
        </row>
        <row r="2309">
          <cell r="A2309" t="str">
            <v>MANTENIMIENTO CUSIANA</v>
          </cell>
          <cell r="B2309" t="str">
            <v>720040</v>
          </cell>
          <cell r="C2309" t="str">
            <v>REPAIR MTL &amp; SUPPLY</v>
          </cell>
          <cell r="D2309" t="str">
            <v>MODULE MEMORY SIMM 4MB AND CONTROL SEE</v>
          </cell>
          <cell r="E2309" t="str">
            <v>ASEA BROWN BOVERI LTDA. A.B.B.</v>
          </cell>
          <cell r="F2309" t="str">
            <v>Real Agosto</v>
          </cell>
          <cell r="G2309">
            <v>3353.48</v>
          </cell>
          <cell r="H2309" t="str">
            <v>B000101691</v>
          </cell>
          <cell r="J2309" t="str">
            <v>BI</v>
          </cell>
        </row>
        <row r="2310">
          <cell r="A2310" t="str">
            <v>MANTENIMIENTO CUSIANA</v>
          </cell>
          <cell r="B2310" t="str">
            <v>720040</v>
          </cell>
          <cell r="C2310" t="str">
            <v>REPAIR MTL &amp; SUPPLY</v>
          </cell>
          <cell r="D2310" t="str">
            <v>B000102459;INTERFASE INV JUL.29 AGO.22 2004</v>
          </cell>
          <cell r="E2310" t="str">
            <v>INV  MAT/INV RECEP</v>
          </cell>
          <cell r="F2310" t="str">
            <v>Real Agosto</v>
          </cell>
          <cell r="G2310">
            <v>62509.22</v>
          </cell>
          <cell r="H2310" t="str">
            <v>B000101691</v>
          </cell>
          <cell r="J2310" t="str">
            <v>BI</v>
          </cell>
        </row>
        <row r="2311">
          <cell r="A2311" t="str">
            <v>MANTENIMIENTO CUSIANA</v>
          </cell>
          <cell r="B2311" t="str">
            <v>720040</v>
          </cell>
          <cell r="C2311" t="str">
            <v>REPAIR MTL &amp; SUPPLY</v>
          </cell>
          <cell r="D2311" t="str">
            <v>B000101691;INTERFASE INV AGO.23 AGO.27 2004</v>
          </cell>
          <cell r="E2311" t="str">
            <v>INV  MAT/INV RECEP</v>
          </cell>
          <cell r="F2311" t="str">
            <v>Real Agosto</v>
          </cell>
          <cell r="G2311">
            <v>8040.51</v>
          </cell>
          <cell r="H2311" t="str">
            <v>B000101691</v>
          </cell>
          <cell r="J2311" t="str">
            <v>BI</v>
          </cell>
        </row>
        <row r="2312">
          <cell r="A2312" t="str">
            <v>MANTENIMIENTO CUSIANA</v>
          </cell>
          <cell r="B2312" t="str">
            <v>720040</v>
          </cell>
          <cell r="C2312" t="str">
            <v>REPAIR MTL &amp; SUPPLY</v>
          </cell>
          <cell r="D2312" t="str">
            <v>B000102459;INTERFASE INV JUL.29 AGO.22 2004</v>
          </cell>
          <cell r="E2312" t="str">
            <v>INV  MAT/INV RECEP</v>
          </cell>
          <cell r="F2312" t="str">
            <v>Real Agosto</v>
          </cell>
          <cell r="G2312">
            <v>107189.58</v>
          </cell>
          <cell r="H2312" t="str">
            <v>B000101691</v>
          </cell>
          <cell r="J2312" t="str">
            <v>BI</v>
          </cell>
        </row>
        <row r="2313">
          <cell r="A2313" t="str">
            <v>MANTENIMIENTO CUSIANA</v>
          </cell>
          <cell r="B2313" t="str">
            <v>720040</v>
          </cell>
          <cell r="C2313" t="str">
            <v>REPAIR MTL &amp; SUPPLY</v>
          </cell>
          <cell r="D2313" t="str">
            <v>B000101691;INTERFASE INV AGO.23 AGO.27 2004</v>
          </cell>
          <cell r="E2313" t="str">
            <v>INV MAT GNRAL CONTR</v>
          </cell>
          <cell r="F2313" t="str">
            <v>Real Agosto</v>
          </cell>
          <cell r="G2313">
            <v>32873.08</v>
          </cell>
          <cell r="H2313" t="str">
            <v>B000101691</v>
          </cell>
          <cell r="J2313" t="str">
            <v>BI</v>
          </cell>
        </row>
        <row r="2314">
          <cell r="A2314" t="str">
            <v>MANTENIMIENTO CUSIANA</v>
          </cell>
          <cell r="B2314" t="str">
            <v>720040</v>
          </cell>
          <cell r="C2314" t="str">
            <v>REPAIR MTL &amp; SUPPLY</v>
          </cell>
          <cell r="D2314" t="str">
            <v>91706 474</v>
          </cell>
          <cell r="E2314" t="str">
            <v>SALDO MIGRADO A SAP</v>
          </cell>
          <cell r="F2314" t="str">
            <v>Acumulado a Junio</v>
          </cell>
          <cell r="G2314">
            <v>15586.59</v>
          </cell>
          <cell r="H2314" t="str">
            <v>B000101691</v>
          </cell>
          <cell r="J2314" t="str">
            <v>NB</v>
          </cell>
        </row>
        <row r="2315">
          <cell r="A2315" t="str">
            <v>MANTENIMIENTO CUSIANA</v>
          </cell>
          <cell r="B2315" t="str">
            <v>720040</v>
          </cell>
          <cell r="C2315" t="str">
            <v>REPAIR MTL &amp; SUPPLY</v>
          </cell>
          <cell r="D2315" t="str">
            <v>91705 474</v>
          </cell>
          <cell r="E2315" t="str">
            <v>SALDO MIGRADO A SAP</v>
          </cell>
          <cell r="F2315" t="str">
            <v>Acumulado a Junio</v>
          </cell>
          <cell r="G2315">
            <v>56679.22</v>
          </cell>
          <cell r="H2315" t="str">
            <v>B000101691</v>
          </cell>
          <cell r="J2315" t="str">
            <v>NB</v>
          </cell>
        </row>
        <row r="2316">
          <cell r="A2316" t="str">
            <v>MANTENIMIENTO CUSIANA</v>
          </cell>
          <cell r="B2316" t="str">
            <v>720040</v>
          </cell>
          <cell r="C2316" t="str">
            <v>REPAIR MTL &amp; SUPPLY</v>
          </cell>
          <cell r="D2316" t="str">
            <v>91704 474</v>
          </cell>
          <cell r="E2316" t="str">
            <v>SALDO MIGRADO A SAP</v>
          </cell>
          <cell r="F2316" t="str">
            <v>Acumulado a Junio</v>
          </cell>
          <cell r="G2316">
            <v>177290.55</v>
          </cell>
          <cell r="H2316" t="str">
            <v>B000101691</v>
          </cell>
          <cell r="J2316" t="str">
            <v>NB</v>
          </cell>
        </row>
        <row r="2317">
          <cell r="A2317" t="str">
            <v>MANTENIMIENTO CUSIANA</v>
          </cell>
          <cell r="B2317" t="str">
            <v>720040</v>
          </cell>
          <cell r="C2317" t="str">
            <v>REPAIR MTL &amp; SUPPLY</v>
          </cell>
          <cell r="D2317" t="str">
            <v>91709 474</v>
          </cell>
          <cell r="E2317" t="str">
            <v>SALDO MIGRADO A SAP</v>
          </cell>
          <cell r="F2317" t="str">
            <v>Acumulado a Junio</v>
          </cell>
          <cell r="G2317">
            <v>29036.85</v>
          </cell>
          <cell r="H2317" t="str">
            <v>B000101691</v>
          </cell>
          <cell r="J2317" t="str">
            <v>NB</v>
          </cell>
        </row>
        <row r="2318">
          <cell r="A2318" t="str">
            <v>MANTENIMIENTO CUSIANA</v>
          </cell>
          <cell r="B2318" t="str">
            <v>720040</v>
          </cell>
          <cell r="C2318" t="str">
            <v>REPAIR MTL &amp; SUPPLY</v>
          </cell>
          <cell r="D2318" t="str">
            <v>91708 474</v>
          </cell>
          <cell r="E2318" t="str">
            <v>SALDO MIGRADO A SAP</v>
          </cell>
          <cell r="F2318" t="str">
            <v>Acumulado a Junio</v>
          </cell>
          <cell r="G2318">
            <v>158782.84</v>
          </cell>
          <cell r="H2318" t="str">
            <v>B000101691</v>
          </cell>
          <cell r="J2318" t="str">
            <v>NB</v>
          </cell>
        </row>
        <row r="2319">
          <cell r="A2319" t="str">
            <v>MANTENIMIENTO CUSIANA</v>
          </cell>
          <cell r="B2319" t="str">
            <v>720040</v>
          </cell>
          <cell r="C2319" t="str">
            <v>REPAIR MTL &amp; SUPPLY</v>
          </cell>
          <cell r="D2319" t="str">
            <v>91707 474</v>
          </cell>
          <cell r="E2319" t="str">
            <v>SALDO MIGRADO A SAP</v>
          </cell>
          <cell r="F2319" t="str">
            <v>Acumulado a Junio</v>
          </cell>
          <cell r="G2319">
            <v>3116.3</v>
          </cell>
          <cell r="H2319" t="str">
            <v>B000101691</v>
          </cell>
          <cell r="J2319" t="str">
            <v>NB</v>
          </cell>
        </row>
        <row r="2320">
          <cell r="A2320" t="str">
            <v>MANTENIMIENTO CUSIANA</v>
          </cell>
          <cell r="B2320" t="str">
            <v>720040</v>
          </cell>
          <cell r="C2320" t="str">
            <v>REPAIR MTL &amp; SUPPLY</v>
          </cell>
          <cell r="D2320" t="str">
            <v>91706 474</v>
          </cell>
          <cell r="E2320" t="str">
            <v>DIESEL PROCESS RECOV</v>
          </cell>
          <cell r="F2320" t="str">
            <v>Acumulado a Junio</v>
          </cell>
          <cell r="G2320">
            <v>49611.32</v>
          </cell>
          <cell r="H2320" t="str">
            <v>B000101691</v>
          </cell>
          <cell r="J2320" t="str">
            <v>NB</v>
          </cell>
        </row>
        <row r="2321">
          <cell r="A2321" t="str">
            <v>MANTENIMIENTO CUSIANA</v>
          </cell>
          <cell r="B2321" t="str">
            <v>720040</v>
          </cell>
          <cell r="C2321" t="str">
            <v>REPAIR MTL &amp; SUPPLY</v>
          </cell>
          <cell r="D2321" t="str">
            <v>91705 474</v>
          </cell>
          <cell r="E2321" t="str">
            <v>DIESEL PROCESS RECOV</v>
          </cell>
          <cell r="F2321" t="str">
            <v>Acumulado a Junio</v>
          </cell>
          <cell r="G2321">
            <v>573527.91</v>
          </cell>
          <cell r="H2321" t="str">
            <v>B000101691</v>
          </cell>
          <cell r="J2321" t="str">
            <v>NB</v>
          </cell>
        </row>
        <row r="2322">
          <cell r="A2322" t="str">
            <v>MANTENIMIENTO CUSIANA</v>
          </cell>
          <cell r="B2322" t="str">
            <v>720040</v>
          </cell>
          <cell r="C2322" t="str">
            <v>REPAIR MTL &amp; SUPPLY</v>
          </cell>
          <cell r="D2322" t="str">
            <v>91704 474</v>
          </cell>
          <cell r="E2322" t="str">
            <v>DIESEL PROCESS RECOV</v>
          </cell>
          <cell r="F2322" t="str">
            <v>Acumulado a Junio</v>
          </cell>
          <cell r="G2322">
            <v>71752.789999999994</v>
          </cell>
          <cell r="H2322" t="str">
            <v>B000101691</v>
          </cell>
          <cell r="J2322" t="str">
            <v>NB</v>
          </cell>
        </row>
        <row r="2323">
          <cell r="A2323" t="str">
            <v>MANTENIMIENTO CUSIANA</v>
          </cell>
          <cell r="B2323" t="str">
            <v>720040</v>
          </cell>
          <cell r="C2323" t="str">
            <v>REPAIR MTL &amp; SUPPLY</v>
          </cell>
          <cell r="D2323" t="str">
            <v>91709 474</v>
          </cell>
          <cell r="E2323" t="str">
            <v>DIESEL PROCESS RECOV</v>
          </cell>
          <cell r="F2323" t="str">
            <v>Acumulado a Junio</v>
          </cell>
          <cell r="G2323">
            <v>15625.08</v>
          </cell>
          <cell r="H2323" t="str">
            <v>B000101691</v>
          </cell>
          <cell r="J2323" t="str">
            <v>NB</v>
          </cell>
        </row>
        <row r="2324">
          <cell r="A2324" t="str">
            <v>MANTENIMIENTO CUSIANA</v>
          </cell>
          <cell r="B2324" t="str">
            <v>720040</v>
          </cell>
          <cell r="C2324" t="str">
            <v>REPAIR MTL &amp; SUPPLY</v>
          </cell>
          <cell r="D2324" t="str">
            <v>91708 474</v>
          </cell>
          <cell r="E2324" t="str">
            <v>DIESEL PROCESS RECOV</v>
          </cell>
          <cell r="F2324" t="str">
            <v>Acumulado a Junio</v>
          </cell>
          <cell r="G2324">
            <v>358639.92</v>
          </cell>
          <cell r="H2324" t="str">
            <v>B000101691</v>
          </cell>
          <cell r="J2324" t="str">
            <v>NB</v>
          </cell>
        </row>
        <row r="2325">
          <cell r="A2325" t="str">
            <v>MANTENIMIENTO CUSIANA</v>
          </cell>
          <cell r="B2325" t="str">
            <v>720040</v>
          </cell>
          <cell r="C2325" t="str">
            <v>REPAIR MTL &amp; SUPPLY</v>
          </cell>
          <cell r="D2325" t="str">
            <v>91707 474</v>
          </cell>
          <cell r="E2325" t="str">
            <v>DIESEL PROCESS RECOV</v>
          </cell>
          <cell r="F2325" t="str">
            <v>Acumulado a Junio</v>
          </cell>
          <cell r="G2325">
            <v>28</v>
          </cell>
          <cell r="H2325" t="str">
            <v>B000101691</v>
          </cell>
          <cell r="J2325" t="str">
            <v>NB</v>
          </cell>
        </row>
        <row r="2326">
          <cell r="A2326" t="str">
            <v>MANTENIMIENTO CUSIANA</v>
          </cell>
          <cell r="B2326" t="str">
            <v>720043</v>
          </cell>
          <cell r="C2326" t="str">
            <v>REP.MAT&amp;SUPPLY-DIREC</v>
          </cell>
          <cell r="D2326" t="str">
            <v>DIC1-15-03 TRANS PUERTO/AEROP CASANARE</v>
          </cell>
          <cell r="E2326" t="str">
            <v>CONSORCIO MOS</v>
          </cell>
          <cell r="F2326" t="str">
            <v>Real Julio</v>
          </cell>
          <cell r="G2326">
            <v>-38</v>
          </cell>
          <cell r="H2326" t="str">
            <v>B000101691</v>
          </cell>
          <cell r="J2326" t="str">
            <v>BI</v>
          </cell>
        </row>
        <row r="2327">
          <cell r="A2327" t="str">
            <v>MANTENIMIENTO CUSIANA</v>
          </cell>
          <cell r="B2327" t="str">
            <v>720043</v>
          </cell>
          <cell r="C2327" t="str">
            <v>REP.MAT&amp;SUPPLY-DIREC</v>
          </cell>
          <cell r="D2327" t="str">
            <v>DIC1-15-03 TRANS PUERTO/AEROP CASANARE</v>
          </cell>
          <cell r="E2327" t="str">
            <v>CONSORCIO MOS</v>
          </cell>
          <cell r="F2327" t="str">
            <v>Real Julio</v>
          </cell>
          <cell r="G2327">
            <v>-19.940000000000001</v>
          </cell>
          <cell r="H2327" t="str">
            <v>B000101691</v>
          </cell>
          <cell r="J2327" t="str">
            <v>BI</v>
          </cell>
        </row>
        <row r="2328">
          <cell r="A2328" t="str">
            <v>MANTENIMIENTO CUSIANA</v>
          </cell>
          <cell r="B2328" t="str">
            <v>720043</v>
          </cell>
          <cell r="C2328" t="str">
            <v>REP.MAT&amp;SUPPLY-DIREC</v>
          </cell>
          <cell r="D2328" t="str">
            <v>DIC1-15-03 TRANS PUERTO/AEROP CASANARE</v>
          </cell>
          <cell r="E2328" t="str">
            <v>CONSORCIO MOS</v>
          </cell>
          <cell r="F2328" t="str">
            <v>Real Julio</v>
          </cell>
          <cell r="G2328">
            <v>-38</v>
          </cell>
          <cell r="H2328" t="str">
            <v>B000101691</v>
          </cell>
          <cell r="J2328" t="str">
            <v>BI</v>
          </cell>
        </row>
        <row r="2329">
          <cell r="A2329" t="str">
            <v>MANTENIMIENTO CUSIANA</v>
          </cell>
          <cell r="B2329" t="str">
            <v>720043</v>
          </cell>
          <cell r="C2329" t="str">
            <v>REP.MAT&amp;SUPPLY-DIREC</v>
          </cell>
          <cell r="D2329" t="str">
            <v>HARMONIZED # 9032.81.0060 REPLACE</v>
          </cell>
          <cell r="E2329" t="str">
            <v>INVENSYS SYSTEMS LATIN AMERICA CORP</v>
          </cell>
          <cell r="F2329" t="str">
            <v>Real Julio</v>
          </cell>
          <cell r="G2329">
            <v>-822</v>
          </cell>
          <cell r="H2329" t="str">
            <v>B000101691</v>
          </cell>
          <cell r="J2329" t="str">
            <v>BI</v>
          </cell>
        </row>
        <row r="2330">
          <cell r="A2330" t="str">
            <v>MANTENIMIENTO CUSIANA</v>
          </cell>
          <cell r="B2330" t="str">
            <v>720043</v>
          </cell>
          <cell r="C2330" t="str">
            <v>REP.MAT&amp;SUPPLY-DIREC</v>
          </cell>
          <cell r="D2330" t="str">
            <v>MAYO/04 HONORARIOS CO 100461</v>
          </cell>
          <cell r="E2330" t="str">
            <v>ARAUJO IBARRA &amp; ASOCIADOS S.A</v>
          </cell>
          <cell r="F2330" t="str">
            <v>Real Julio</v>
          </cell>
          <cell r="G2330">
            <v>1472.23</v>
          </cell>
          <cell r="H2330" t="str">
            <v>B000101691</v>
          </cell>
          <cell r="J2330" t="str">
            <v>BI</v>
          </cell>
        </row>
        <row r="2331">
          <cell r="A2331" t="str">
            <v>MANTENIMIENTO CUSIANA</v>
          </cell>
          <cell r="B2331" t="str">
            <v>720043</v>
          </cell>
          <cell r="C2331" t="str">
            <v>REP.MAT&amp;SUPPLY-DIREC</v>
          </cell>
          <cell r="D2331" t="str">
            <v>JUN/04 REEM GTOS IMPORTACION</v>
          </cell>
          <cell r="E2331" t="str">
            <v>MERCO REPRESENTACIONES LTD S.I.A</v>
          </cell>
          <cell r="F2331" t="str">
            <v>Real Julio</v>
          </cell>
          <cell r="G2331">
            <v>873.29</v>
          </cell>
          <cell r="H2331" t="str">
            <v>B000101691</v>
          </cell>
          <cell r="J2331" t="str">
            <v>BI</v>
          </cell>
        </row>
        <row r="2332">
          <cell r="A2332" t="str">
            <v>MANTENIMIENTO CUSIANA</v>
          </cell>
          <cell r="B2332" t="str">
            <v>720043</v>
          </cell>
          <cell r="C2332" t="str">
            <v>REP.MAT&amp;SUPPLY-DIREC</v>
          </cell>
          <cell r="D2332" t="str">
            <v>5 ROLLOS 7447 6 X 30 SCOTCH BRITE</v>
          </cell>
          <cell r="E2332" t="str">
            <v>3M COLOMBIA S.A.</v>
          </cell>
          <cell r="F2332" t="str">
            <v>Real Julio</v>
          </cell>
          <cell r="G2332">
            <v>371.44</v>
          </cell>
          <cell r="H2332" t="str">
            <v>B000101691</v>
          </cell>
          <cell r="J2332" t="str">
            <v>BI</v>
          </cell>
        </row>
        <row r="2333">
          <cell r="A2333" t="str">
            <v>MANTENIMIENTO CUSIANA</v>
          </cell>
          <cell r="B2333" t="str">
            <v>720043</v>
          </cell>
          <cell r="C2333" t="str">
            <v>REP.MAT&amp;SUPPLY-DIREC</v>
          </cell>
          <cell r="D2333" t="str">
            <v>REDUCCION CONCENTRICA REF. 2" LONG ARCO SENCILLO</v>
          </cell>
          <cell r="E2333" t="str">
            <v>EXPOCAUCHO LTDA</v>
          </cell>
          <cell r="F2333" t="str">
            <v>Real Julio</v>
          </cell>
          <cell r="G2333">
            <v>1232.6500000000001</v>
          </cell>
          <cell r="H2333" t="str">
            <v>B000101691</v>
          </cell>
          <cell r="J2333" t="str">
            <v>BI</v>
          </cell>
        </row>
        <row r="2334">
          <cell r="A2334" t="str">
            <v>MANTENIMIENTO CUSIANA</v>
          </cell>
          <cell r="B2334" t="str">
            <v>720043</v>
          </cell>
          <cell r="C2334" t="str">
            <v>REP.MAT&amp;SUPPLY-DIREC</v>
          </cell>
          <cell r="D2334" t="str">
            <v>SERVICE KIT Y COUPLING PIPE, GASKET</v>
          </cell>
          <cell r="E2334" t="str">
            <v>ATLAS COPCO COLOMBIA LTDA</v>
          </cell>
          <cell r="F2334" t="str">
            <v>Real Julio</v>
          </cell>
          <cell r="G2334">
            <v>108.54</v>
          </cell>
          <cell r="H2334" t="str">
            <v>B000101691</v>
          </cell>
          <cell r="J2334" t="str">
            <v>BI</v>
          </cell>
        </row>
        <row r="2335">
          <cell r="A2335" t="str">
            <v>MANTENIMIENTO CUSIANA</v>
          </cell>
          <cell r="B2335" t="str">
            <v>720043</v>
          </cell>
          <cell r="C2335" t="str">
            <v>REP.MAT&amp;SUPPLY-DIREC</v>
          </cell>
          <cell r="D2335" t="str">
            <v>DIC1-15-03 TRANS PUERTO/AEROP CASANARE</v>
          </cell>
          <cell r="E2335" t="str">
            <v>CONSORCIO MOS</v>
          </cell>
          <cell r="F2335" t="str">
            <v>Real Julio</v>
          </cell>
          <cell r="G2335">
            <v>38</v>
          </cell>
          <cell r="H2335" t="str">
            <v>B000101691</v>
          </cell>
          <cell r="J2335" t="str">
            <v>BI</v>
          </cell>
        </row>
        <row r="2336">
          <cell r="A2336" t="str">
            <v>MANTENIMIENTO CUSIANA</v>
          </cell>
          <cell r="B2336" t="str">
            <v>720043</v>
          </cell>
          <cell r="C2336" t="str">
            <v>REP.MAT&amp;SUPPLY-DIREC</v>
          </cell>
          <cell r="D2336" t="str">
            <v>DIC1-15-03 TRANS PUERTO/AEROP CASANARE</v>
          </cell>
          <cell r="E2336" t="str">
            <v>CONSORCIO MOS</v>
          </cell>
          <cell r="F2336" t="str">
            <v>Real Julio</v>
          </cell>
          <cell r="G2336">
            <v>19.940000000000001</v>
          </cell>
          <cell r="H2336" t="str">
            <v>B000101691</v>
          </cell>
          <cell r="J2336" t="str">
            <v>BI</v>
          </cell>
        </row>
        <row r="2337">
          <cell r="A2337" t="str">
            <v>MANTENIMIENTO CUSIANA</v>
          </cell>
          <cell r="B2337" t="str">
            <v>720043</v>
          </cell>
          <cell r="C2337" t="str">
            <v>REP.MAT&amp;SUPPLY-DIREC</v>
          </cell>
          <cell r="D2337" t="str">
            <v>DIC1-15-03 TRANS PUERTO/AEROP CASANARE</v>
          </cell>
          <cell r="E2337" t="str">
            <v>CONSORCIO MOS</v>
          </cell>
          <cell r="F2337" t="str">
            <v>Real Julio</v>
          </cell>
          <cell r="G2337">
            <v>38</v>
          </cell>
          <cell r="H2337" t="str">
            <v>B000101691</v>
          </cell>
          <cell r="J2337" t="str">
            <v>BI</v>
          </cell>
        </row>
        <row r="2338">
          <cell r="A2338" t="str">
            <v>MANTENIMIENTO CUSIANA</v>
          </cell>
          <cell r="B2338" t="str">
            <v>720043</v>
          </cell>
          <cell r="C2338" t="str">
            <v>REP.MAT&amp;SUPPLY-DIREC</v>
          </cell>
          <cell r="D2338" t="str">
            <v>1TIME BOARD FOR FTA1100 RELAY</v>
          </cell>
          <cell r="E2338" t="str">
            <v>CUMMINS API S.A</v>
          </cell>
          <cell r="F2338" t="str">
            <v>Real Julio</v>
          </cell>
          <cell r="G2338">
            <v>765.91</v>
          </cell>
          <cell r="H2338" t="str">
            <v>B000101691</v>
          </cell>
          <cell r="J2338" t="str">
            <v>BI</v>
          </cell>
        </row>
        <row r="2339">
          <cell r="A2339" t="str">
            <v>MANTENIMIENTO CUSIANA</v>
          </cell>
          <cell r="B2339" t="str">
            <v>720043</v>
          </cell>
          <cell r="C2339" t="str">
            <v>REP.MAT&amp;SUPPLY-DIREC</v>
          </cell>
          <cell r="D2339" t="str">
            <v>JUN/04 PAGOS A TERCEROS</v>
          </cell>
          <cell r="E2339" t="str">
            <v>MERCO REPRESENTACIONES LTD S.I.A</v>
          </cell>
          <cell r="F2339" t="str">
            <v>Real Julio</v>
          </cell>
          <cell r="G2339">
            <v>286.49</v>
          </cell>
          <cell r="H2339" t="str">
            <v>B000101691</v>
          </cell>
          <cell r="J2339" t="str">
            <v>BI</v>
          </cell>
        </row>
        <row r="2340">
          <cell r="A2340" t="str">
            <v>MANTENIMIENTO CUSIANA</v>
          </cell>
          <cell r="B2340" t="str">
            <v>720043</v>
          </cell>
          <cell r="C2340" t="str">
            <v>REP.MAT&amp;SUPPLY-DIREC</v>
          </cell>
          <cell r="D2340" t="str">
            <v>JUNTAS EN CAUCHO Y BRIDAS CON ANILLO DE REFUERZO</v>
          </cell>
          <cell r="E2340" t="str">
            <v>FLEXILATINA DE COLOMBIA LTDA.</v>
          </cell>
          <cell r="F2340" t="str">
            <v>Real Julio</v>
          </cell>
          <cell r="G2340">
            <v>1046.8800000000001</v>
          </cell>
          <cell r="H2340" t="str">
            <v>B000101691</v>
          </cell>
          <cell r="J2340" t="str">
            <v>BI</v>
          </cell>
        </row>
        <row r="2341">
          <cell r="A2341" t="str">
            <v>MANTENIMIENTO CUSIANA</v>
          </cell>
          <cell r="B2341" t="str">
            <v>720043</v>
          </cell>
          <cell r="C2341" t="str">
            <v>REP.MAT&amp;SUPPLY-DIREC</v>
          </cell>
          <cell r="D2341" t="str">
            <v>JUNIO/04 PAGO A TERCEROS IMPORTACIONES LEG ANT</v>
          </cell>
          <cell r="E2341" t="str">
            <v>MERCO REPRESENTACIONES LTD S.I.A</v>
          </cell>
          <cell r="F2341" t="str">
            <v>Real Julio</v>
          </cell>
          <cell r="G2341">
            <v>29.03</v>
          </cell>
          <cell r="H2341" t="str">
            <v>B000101691</v>
          </cell>
          <cell r="J2341" t="str">
            <v>BI</v>
          </cell>
        </row>
        <row r="2342">
          <cell r="A2342" t="str">
            <v>MANTENIMIENTO CUSIANA</v>
          </cell>
          <cell r="B2342" t="str">
            <v>720043</v>
          </cell>
          <cell r="C2342" t="str">
            <v>REP.MAT&amp;SUPPLY-DIREC</v>
          </cell>
          <cell r="D2342" t="str">
            <v>DIC1-15-03 TRANS PUERTO/AEROP CASANARE</v>
          </cell>
          <cell r="E2342" t="str">
            <v>CONSORCIO MOS</v>
          </cell>
          <cell r="F2342" t="str">
            <v>Real Julio</v>
          </cell>
          <cell r="G2342">
            <v>38</v>
          </cell>
          <cell r="H2342" t="str">
            <v>B000101691</v>
          </cell>
          <cell r="J2342" t="str">
            <v>BI</v>
          </cell>
        </row>
        <row r="2343">
          <cell r="A2343" t="str">
            <v>MANTENIMIENTO CUSIANA</v>
          </cell>
          <cell r="B2343" t="str">
            <v>720043</v>
          </cell>
          <cell r="C2343" t="str">
            <v>REP.MAT&amp;SUPPLY-DIREC</v>
          </cell>
          <cell r="D2343" t="str">
            <v>DIC1-15-03 TRANS PUERTO/AEROP CASANARE</v>
          </cell>
          <cell r="E2343" t="str">
            <v>CONSORCIO MOS</v>
          </cell>
          <cell r="F2343" t="str">
            <v>Real Julio</v>
          </cell>
          <cell r="G2343">
            <v>19.940000000000001</v>
          </cell>
          <cell r="H2343" t="str">
            <v>B000101691</v>
          </cell>
          <cell r="J2343" t="str">
            <v>BI</v>
          </cell>
        </row>
        <row r="2344">
          <cell r="A2344" t="str">
            <v>MANTENIMIENTO CUSIANA</v>
          </cell>
          <cell r="B2344" t="str">
            <v>720043</v>
          </cell>
          <cell r="C2344" t="str">
            <v>REP.MAT&amp;SUPPLY-DIREC</v>
          </cell>
          <cell r="D2344" t="str">
            <v>DIC1-15-03 TRANS PUERTO/AEROP CASANARE</v>
          </cell>
          <cell r="E2344" t="str">
            <v>CONSORCIO MOS</v>
          </cell>
          <cell r="F2344" t="str">
            <v>Real Julio</v>
          </cell>
          <cell r="G2344">
            <v>38</v>
          </cell>
          <cell r="H2344" t="str">
            <v>B000101691</v>
          </cell>
          <cell r="J2344" t="str">
            <v>BI</v>
          </cell>
        </row>
        <row r="2345">
          <cell r="A2345" t="str">
            <v>MANTENIMIENTO CUSIANA</v>
          </cell>
          <cell r="B2345" t="str">
            <v>720043</v>
          </cell>
          <cell r="C2345" t="str">
            <v>REP.MAT&amp;SUPPLY-DIREC</v>
          </cell>
          <cell r="D2345" t="str">
            <v>FEB/04 TRANSP. DE PUERTOS Y AEROPUERTOS AL CASANAR</v>
          </cell>
          <cell r="E2345" t="str">
            <v>CONSORCIO MOS</v>
          </cell>
          <cell r="F2345" t="str">
            <v>Real Julio</v>
          </cell>
          <cell r="G2345">
            <v>188.15</v>
          </cell>
          <cell r="H2345" t="str">
            <v>B000101691</v>
          </cell>
          <cell r="J2345" t="str">
            <v>BI</v>
          </cell>
        </row>
        <row r="2346">
          <cell r="A2346" t="str">
            <v>MANTENIMIENTO CUSIANA</v>
          </cell>
          <cell r="B2346" t="str">
            <v>720043</v>
          </cell>
          <cell r="C2346" t="str">
            <v>REP.MAT&amp;SUPPLY-DIREC</v>
          </cell>
          <cell r="D2346" t="str">
            <v>ENE/04 TRANS PUERTO/AEROP CASANARE</v>
          </cell>
          <cell r="E2346" t="str">
            <v>CONSORCIO MOS</v>
          </cell>
          <cell r="F2346" t="str">
            <v>Real Julio</v>
          </cell>
          <cell r="G2346">
            <v>27.64</v>
          </cell>
          <cell r="H2346" t="str">
            <v>B000101691</v>
          </cell>
          <cell r="J2346" t="str">
            <v>BI</v>
          </cell>
        </row>
        <row r="2347">
          <cell r="A2347" t="str">
            <v>MANTENIMIENTO CUSIANA</v>
          </cell>
          <cell r="B2347" t="str">
            <v>720043</v>
          </cell>
          <cell r="C2347" t="str">
            <v>REP.MAT&amp;SUPPLY-DIREC</v>
          </cell>
          <cell r="D2347" t="str">
            <v>ENE/04 TRANS PUERTO/AEROP CASANARE</v>
          </cell>
          <cell r="E2347" t="str">
            <v>CONSORCIO MOS</v>
          </cell>
          <cell r="F2347" t="str">
            <v>Real Julio</v>
          </cell>
          <cell r="G2347">
            <v>359.33</v>
          </cell>
          <cell r="H2347" t="str">
            <v>B000101691</v>
          </cell>
          <cell r="J2347" t="str">
            <v>BI</v>
          </cell>
        </row>
        <row r="2348">
          <cell r="A2348" t="str">
            <v>MANTENIMIENTO CUSIANA</v>
          </cell>
          <cell r="B2348" t="str">
            <v>720043</v>
          </cell>
          <cell r="C2348" t="str">
            <v>REP.MAT&amp;SUPPLY-DIREC</v>
          </cell>
          <cell r="D2348" t="str">
            <v>ENE/04 TRANS PUERTO/AEROP CASANARE</v>
          </cell>
          <cell r="E2348" t="str">
            <v>CONSORCIO MOS</v>
          </cell>
          <cell r="F2348" t="str">
            <v>Real Julio</v>
          </cell>
          <cell r="G2348">
            <v>27.64</v>
          </cell>
          <cell r="H2348" t="str">
            <v>B000101691</v>
          </cell>
          <cell r="J2348" t="str">
            <v>BI</v>
          </cell>
        </row>
        <row r="2349">
          <cell r="A2349" t="str">
            <v>MANTENIMIENTO CUSIANA</v>
          </cell>
          <cell r="B2349" t="str">
            <v>720043</v>
          </cell>
          <cell r="C2349" t="str">
            <v>REP.MAT&amp;SUPPLY-DIREC</v>
          </cell>
          <cell r="D2349" t="str">
            <v>ABRIL/04 TRAN. TERRESTRE DE PUERTOS Y AERO A CASAN</v>
          </cell>
          <cell r="E2349" t="str">
            <v>CONSORCIO MOS</v>
          </cell>
          <cell r="F2349" t="str">
            <v>Real Julio</v>
          </cell>
          <cell r="G2349">
            <v>553.64</v>
          </cell>
          <cell r="H2349" t="str">
            <v>B000101691</v>
          </cell>
          <cell r="J2349" t="str">
            <v>BI</v>
          </cell>
        </row>
        <row r="2350">
          <cell r="A2350" t="str">
            <v>MANTENIMIENTO CUSIANA</v>
          </cell>
          <cell r="B2350" t="str">
            <v>720043</v>
          </cell>
          <cell r="C2350" t="str">
            <v>REP.MAT&amp;SUPPLY-DIREC</v>
          </cell>
          <cell r="D2350" t="str">
            <v>MAY/04 TRANS.TERRESTRE DE PUERTOS Y AERO. A CASANA</v>
          </cell>
          <cell r="E2350" t="str">
            <v>CONSORCIO MOS</v>
          </cell>
          <cell r="F2350" t="str">
            <v>Real Julio</v>
          </cell>
          <cell r="G2350">
            <v>491.97</v>
          </cell>
          <cell r="H2350" t="str">
            <v>B000101691</v>
          </cell>
          <cell r="J2350" t="str">
            <v>BI</v>
          </cell>
        </row>
        <row r="2351">
          <cell r="A2351" t="str">
            <v>MANTENIMIENTO CUSIANA</v>
          </cell>
          <cell r="B2351" t="str">
            <v>720043</v>
          </cell>
          <cell r="C2351" t="str">
            <v>REP.MAT&amp;SUPPLY-DIREC</v>
          </cell>
          <cell r="D2351" t="str">
            <v>ABR/04 SERV INTERMEDIACION ADUANERA</v>
          </cell>
          <cell r="E2351" t="str">
            <v>MERCO REPRESENTACIONES LTD S.I.A</v>
          </cell>
          <cell r="F2351" t="str">
            <v>Real Julio</v>
          </cell>
          <cell r="G2351">
            <v>130.09</v>
          </cell>
          <cell r="H2351" t="str">
            <v>B000101691</v>
          </cell>
          <cell r="J2351" t="str">
            <v>BI</v>
          </cell>
        </row>
        <row r="2352">
          <cell r="A2352" t="str">
            <v>MANTENIMIENTO CUSIANA</v>
          </cell>
          <cell r="B2352" t="str">
            <v>720043</v>
          </cell>
          <cell r="C2352" t="str">
            <v>REP.MAT&amp;SUPPLY-DIREC</v>
          </cell>
          <cell r="D2352" t="str">
            <v>ABR/04 SERV INTERMEDIACION ADUANERA</v>
          </cell>
          <cell r="E2352" t="str">
            <v>MERCO REPRESENTACIONES LTD S.I.A</v>
          </cell>
          <cell r="F2352" t="str">
            <v>Real Julio</v>
          </cell>
          <cell r="G2352">
            <v>251</v>
          </cell>
          <cell r="H2352" t="str">
            <v>B000101691</v>
          </cell>
          <cell r="J2352" t="str">
            <v>BI</v>
          </cell>
        </row>
        <row r="2353">
          <cell r="A2353" t="str">
            <v>MANTENIMIENTO CUSIANA</v>
          </cell>
          <cell r="B2353" t="str">
            <v>720043</v>
          </cell>
          <cell r="C2353" t="str">
            <v>REP.MAT&amp;SUPPLY-DIREC</v>
          </cell>
          <cell r="D2353" t="str">
            <v>ABR/04 SERV INTERMEDIACION ADUANERA</v>
          </cell>
          <cell r="E2353" t="str">
            <v>MERCO REPRESENTACIONES LTD S.I.A</v>
          </cell>
          <cell r="F2353" t="str">
            <v>Real Julio</v>
          </cell>
          <cell r="G2353">
            <v>39.67</v>
          </cell>
          <cell r="H2353" t="str">
            <v>B000101691</v>
          </cell>
          <cell r="J2353" t="str">
            <v>BI</v>
          </cell>
        </row>
        <row r="2354">
          <cell r="A2354" t="str">
            <v>MANTENIMIENTO CUSIANA</v>
          </cell>
          <cell r="B2354" t="str">
            <v>720043</v>
          </cell>
          <cell r="C2354" t="str">
            <v>REP.MAT&amp;SUPPLY-DIREC</v>
          </cell>
          <cell r="D2354" t="str">
            <v>MAR/04 TRANS. TERESTRE DE PUESTO Y AERO AL CASANAR</v>
          </cell>
          <cell r="E2354" t="str">
            <v>CONSORCIO MOS</v>
          </cell>
          <cell r="F2354" t="str">
            <v>Real Julio</v>
          </cell>
          <cell r="G2354">
            <v>120.4</v>
          </cell>
          <cell r="H2354" t="str">
            <v>B000101691</v>
          </cell>
          <cell r="J2354" t="str">
            <v>BI</v>
          </cell>
        </row>
        <row r="2355">
          <cell r="A2355" t="str">
            <v>MANTENIMIENTO CUSIANA</v>
          </cell>
          <cell r="B2355" t="str">
            <v>720043</v>
          </cell>
          <cell r="C2355" t="str">
            <v>REP.MAT&amp;SUPPLY-DIREC</v>
          </cell>
          <cell r="D2355" t="str">
            <v>CORONA RS075/50</v>
          </cell>
          <cell r="E2355" t="str">
            <v>INDUSTRIAS RAMFE LTDA.</v>
          </cell>
          <cell r="F2355" t="str">
            <v>Real Julio</v>
          </cell>
          <cell r="G2355">
            <v>175.35</v>
          </cell>
          <cell r="H2355" t="str">
            <v>B000101691</v>
          </cell>
          <cell r="J2355" t="str">
            <v>BI</v>
          </cell>
        </row>
        <row r="2356">
          <cell r="A2356" t="str">
            <v>MANTENIMIENTO CUSIANA</v>
          </cell>
          <cell r="B2356" t="str">
            <v>720043</v>
          </cell>
          <cell r="C2356" t="str">
            <v>REP.MAT&amp;SUPPLY-DIREC</v>
          </cell>
          <cell r="D2356" t="str">
            <v>MAR04.SUMIN.MANGUERA,ADAPTADOR,ACOPLE,SOLDADURA</v>
          </cell>
          <cell r="E2356" t="str">
            <v>TORNILLOS Y MANGUERAS LTD</v>
          </cell>
          <cell r="F2356" t="str">
            <v>Real Julio</v>
          </cell>
          <cell r="G2356">
            <v>284.64</v>
          </cell>
          <cell r="H2356" t="str">
            <v>B000101691</v>
          </cell>
          <cell r="J2356" t="str">
            <v>BI</v>
          </cell>
        </row>
        <row r="2357">
          <cell r="A2357" t="str">
            <v>MANTENIMIENTO CUSIANA</v>
          </cell>
          <cell r="B2357" t="str">
            <v>720043</v>
          </cell>
          <cell r="C2357" t="str">
            <v>REP.MAT&amp;SUPPLY-DIREC</v>
          </cell>
          <cell r="D2357" t="str">
            <v>JUN04.SUMINISTRO MANGUERA, ACOPLE, ADAPTADOR</v>
          </cell>
          <cell r="E2357" t="str">
            <v>TORNILLOS Y MANGUERAS LTD</v>
          </cell>
          <cell r="F2357" t="str">
            <v>Real Julio</v>
          </cell>
          <cell r="G2357">
            <v>469.08</v>
          </cell>
          <cell r="H2357" t="str">
            <v>B000101691</v>
          </cell>
          <cell r="J2357" t="str">
            <v>BI</v>
          </cell>
        </row>
        <row r="2358">
          <cell r="A2358" t="str">
            <v>MANTENIMIENTO CUSIANA</v>
          </cell>
          <cell r="B2358" t="str">
            <v>720043</v>
          </cell>
          <cell r="C2358" t="str">
            <v>REP.MAT&amp;SUPPLY-DIREC</v>
          </cell>
          <cell r="D2358" t="str">
            <v>HARMONIZED 9032.81.0060</v>
          </cell>
          <cell r="E2358" t="str">
            <v>INVENSYS SYSTEMS LATIN AMERICA CORP</v>
          </cell>
          <cell r="F2358" t="str">
            <v>Real Julio</v>
          </cell>
          <cell r="G2358">
            <v>822</v>
          </cell>
          <cell r="H2358" t="str">
            <v>B000101691</v>
          </cell>
          <cell r="J2358" t="str">
            <v>BI</v>
          </cell>
        </row>
        <row r="2359">
          <cell r="A2359" t="str">
            <v>MANTENIMIENTO CUSIANA</v>
          </cell>
          <cell r="B2359" t="str">
            <v>720043</v>
          </cell>
          <cell r="C2359" t="str">
            <v>REP.MAT&amp;SUPPLY-DIREC</v>
          </cell>
          <cell r="D2359" t="str">
            <v>SHROUD OEM P/N ET13-1-QQ#3</v>
          </cell>
          <cell r="E2359" t="str">
            <v>UNIVERSAL COMPRESSION INC</v>
          </cell>
          <cell r="F2359" t="str">
            <v>Real Julio</v>
          </cell>
          <cell r="G2359">
            <v>9233</v>
          </cell>
          <cell r="H2359" t="str">
            <v>B000101691</v>
          </cell>
          <cell r="J2359" t="str">
            <v>BI</v>
          </cell>
        </row>
        <row r="2360">
          <cell r="A2360" t="str">
            <v>MANTENIMIENTO CUSIANA</v>
          </cell>
          <cell r="B2360" t="str">
            <v>720043</v>
          </cell>
          <cell r="C2360" t="str">
            <v>REP.MAT&amp;SUPPLY-DIREC</v>
          </cell>
          <cell r="D2360" t="str">
            <v>ULTRASONIC LIQUID TRANSMITTER</v>
          </cell>
          <cell r="E2360" t="str">
            <v>ALPAC INTERNATIONAL</v>
          </cell>
          <cell r="F2360" t="str">
            <v>Real Julio</v>
          </cell>
          <cell r="G2360">
            <v>510.4</v>
          </cell>
          <cell r="H2360" t="str">
            <v>B000101691</v>
          </cell>
          <cell r="J2360" t="str">
            <v>BI</v>
          </cell>
        </row>
        <row r="2361">
          <cell r="A2361" t="str">
            <v>MANTENIMIENTO CUSIANA</v>
          </cell>
          <cell r="B2361" t="str">
            <v>720043</v>
          </cell>
          <cell r="C2361" t="str">
            <v>REP.MAT&amp;SUPPLY-DIREC</v>
          </cell>
          <cell r="D2361" t="str">
            <v>GF+SIGNET ELECTRODE AND TUBE &amp; SOCKET</v>
          </cell>
          <cell r="E2361" t="str">
            <v>DADE HAMILTON INC.</v>
          </cell>
          <cell r="F2361" t="str">
            <v>Real Julio</v>
          </cell>
          <cell r="G2361">
            <v>1500</v>
          </cell>
          <cell r="H2361" t="str">
            <v>B000101691</v>
          </cell>
          <cell r="J2361" t="str">
            <v>BI</v>
          </cell>
        </row>
        <row r="2362">
          <cell r="A2362" t="str">
            <v>MANTENIMIENTO CUSIANA</v>
          </cell>
          <cell r="B2362" t="str">
            <v>720043</v>
          </cell>
          <cell r="C2362" t="str">
            <v>REP.MAT&amp;SUPPLY-DIREC</v>
          </cell>
          <cell r="D2362" t="str">
            <v>ULTRA FOR FLOW PRESSURE TRANSMITTER</v>
          </cell>
          <cell r="E2362" t="str">
            <v>ROSEMOUNT INC</v>
          </cell>
          <cell r="F2362" t="str">
            <v>Real Julio</v>
          </cell>
          <cell r="G2362">
            <v>8224.26</v>
          </cell>
          <cell r="H2362" t="str">
            <v>B000101691</v>
          </cell>
          <cell r="J2362" t="str">
            <v>BI</v>
          </cell>
        </row>
        <row r="2363">
          <cell r="A2363" t="str">
            <v>MANTENIMIENTO CUSIANA</v>
          </cell>
          <cell r="B2363" t="str">
            <v>720043</v>
          </cell>
          <cell r="C2363" t="str">
            <v>REP.MAT&amp;SUPPLY-DIREC</v>
          </cell>
          <cell r="D2363" t="str">
            <v>FILTER 20" L X 5 MICRON CATRIDGE</v>
          </cell>
          <cell r="E2363" t="str">
            <v>SUTERNATIONAL INC.</v>
          </cell>
          <cell r="F2363" t="str">
            <v>Real Julio</v>
          </cell>
          <cell r="G2363">
            <v>1683</v>
          </cell>
          <cell r="H2363" t="str">
            <v>B000101691</v>
          </cell>
          <cell r="J2363" t="str">
            <v>BI</v>
          </cell>
        </row>
        <row r="2364">
          <cell r="A2364" t="str">
            <v>MANTENIMIENTO CUSIANA</v>
          </cell>
          <cell r="B2364" t="str">
            <v>720043</v>
          </cell>
          <cell r="C2364" t="str">
            <v>REP.MAT&amp;SUPPLY-DIREC</v>
          </cell>
          <cell r="D2364" t="str">
            <v>HARMONIZED # 9032.81.0060 REPLACE</v>
          </cell>
          <cell r="E2364" t="str">
            <v>INVENSYS SYSTEMS LATIN AMERICA CORP</v>
          </cell>
          <cell r="F2364" t="str">
            <v>Real Julio</v>
          </cell>
          <cell r="G2364">
            <v>822</v>
          </cell>
          <cell r="H2364" t="str">
            <v>B000101691</v>
          </cell>
          <cell r="J2364" t="str">
            <v>BI</v>
          </cell>
        </row>
        <row r="2365">
          <cell r="A2365" t="str">
            <v>MANTENIMIENTO CUSIANA</v>
          </cell>
          <cell r="B2365" t="str">
            <v>720043</v>
          </cell>
          <cell r="C2365" t="str">
            <v>REP.MAT&amp;SUPPLY-DIREC</v>
          </cell>
          <cell r="D2365" t="str">
            <v>MAR/04 TRANSPORTE INTERNACIONAL</v>
          </cell>
          <cell r="E2365" t="str">
            <v>ROHDE &amp; LIESENFELD</v>
          </cell>
          <cell r="F2365" t="str">
            <v>Real Julio</v>
          </cell>
          <cell r="G2365">
            <v>7937.64</v>
          </cell>
          <cell r="H2365" t="str">
            <v>B000101691</v>
          </cell>
          <cell r="J2365" t="str">
            <v>BI</v>
          </cell>
        </row>
        <row r="2366">
          <cell r="A2366" t="str">
            <v>MANTENIMIENTO CUSIANA</v>
          </cell>
          <cell r="B2366" t="str">
            <v>720043</v>
          </cell>
          <cell r="C2366" t="str">
            <v>REP.MAT&amp;SUPPLY-DIREC</v>
          </cell>
          <cell r="D2366" t="str">
            <v>DESC. BAFFLE AIR SEALS</v>
          </cell>
          <cell r="E2366" t="str">
            <v>WOOD GROUP POWER TECHNOLOGY CENTER</v>
          </cell>
          <cell r="F2366" t="str">
            <v>Real Julio</v>
          </cell>
          <cell r="G2366">
            <v>8500</v>
          </cell>
          <cell r="H2366" t="str">
            <v>B000101691</v>
          </cell>
          <cell r="J2366" t="str">
            <v>BI</v>
          </cell>
        </row>
        <row r="2367">
          <cell r="A2367" t="str">
            <v>MANTENIMIENTO CUSIANA</v>
          </cell>
          <cell r="B2367" t="str">
            <v>720043</v>
          </cell>
          <cell r="C2367" t="str">
            <v>REP.MAT&amp;SUPPLY-DIREC</v>
          </cell>
          <cell r="D2367" t="str">
            <v>SPARE PARTS KIT A B4B</v>
          </cell>
          <cell r="E2367" t="str">
            <v>DRESSER FLOW CONTROL/GROVE</v>
          </cell>
          <cell r="F2367" t="str">
            <v>Real Julio</v>
          </cell>
          <cell r="G2367">
            <v>578</v>
          </cell>
          <cell r="H2367" t="str">
            <v>B000101691</v>
          </cell>
          <cell r="J2367" t="str">
            <v>BI</v>
          </cell>
        </row>
        <row r="2368">
          <cell r="A2368" t="str">
            <v>MANTENIMIENTO CUSIANA</v>
          </cell>
          <cell r="B2368" t="str">
            <v>720043</v>
          </cell>
          <cell r="C2368" t="str">
            <v>REP.MAT&amp;SUPPLY-DIREC</v>
          </cell>
          <cell r="D2368" t="str">
            <v>TEMPERATURE SWITCH THERMOCOUPLE</v>
          </cell>
          <cell r="E2368" t="str">
            <v>ALPAC INTERNATIONAL</v>
          </cell>
          <cell r="F2368" t="str">
            <v>Real Julio</v>
          </cell>
          <cell r="G2368">
            <v>1485</v>
          </cell>
          <cell r="H2368" t="str">
            <v>B000101691</v>
          </cell>
          <cell r="J2368" t="str">
            <v>BI</v>
          </cell>
        </row>
        <row r="2369">
          <cell r="A2369" t="str">
            <v>MANTENIMIENTO CUSIANA</v>
          </cell>
          <cell r="B2369" t="str">
            <v>720043</v>
          </cell>
          <cell r="C2369" t="str">
            <v>REP.MAT&amp;SUPPLY-DIREC</v>
          </cell>
          <cell r="D2369" t="str">
            <v>RECLASIFICACION KR 1900000235 FALTA IVA 130159</v>
          </cell>
          <cell r="E2369" t="str">
            <v>MERCO REPRESENTACIONES LTD S.I.A</v>
          </cell>
          <cell r="F2369" t="str">
            <v>Real Agosto</v>
          </cell>
          <cell r="G2369">
            <v>-873.29</v>
          </cell>
          <cell r="H2369" t="str">
            <v>B000101691</v>
          </cell>
          <cell r="J2369" t="str">
            <v>BI</v>
          </cell>
        </row>
        <row r="2370">
          <cell r="A2370" t="str">
            <v>MANTENIMIENTO CUSIANA</v>
          </cell>
          <cell r="B2370" t="str">
            <v>720043</v>
          </cell>
          <cell r="C2370" t="str">
            <v>REP.MAT&amp;SUPPLY-DIREC</v>
          </cell>
          <cell r="D2370">
            <v>0</v>
          </cell>
          <cell r="E2370" t="str">
            <v>GR/IR-THIRD PARTY</v>
          </cell>
          <cell r="F2370" t="str">
            <v>Real Agosto</v>
          </cell>
          <cell r="G2370">
            <v>1315.25</v>
          </cell>
          <cell r="H2370" t="str">
            <v>B000101691</v>
          </cell>
          <cell r="J2370" t="str">
            <v>BI</v>
          </cell>
        </row>
        <row r="2371">
          <cell r="A2371" t="str">
            <v>MANTENIMIENTO CUSIANA</v>
          </cell>
          <cell r="B2371" t="str">
            <v>720043</v>
          </cell>
          <cell r="C2371" t="str">
            <v>REP.MAT&amp;SUPPLY-DIREC</v>
          </cell>
          <cell r="D2371" t="str">
            <v>ENERO/04 GASTOS FIJOS</v>
          </cell>
          <cell r="E2371" t="str">
            <v>MERCO REPRESENTACIONES LTD S.I.A</v>
          </cell>
          <cell r="F2371" t="str">
            <v>Real Agosto</v>
          </cell>
          <cell r="G2371">
            <v>247.11</v>
          </cell>
          <cell r="H2371" t="str">
            <v>B000101691</v>
          </cell>
          <cell r="J2371" t="str">
            <v>BI</v>
          </cell>
        </row>
        <row r="2372">
          <cell r="A2372" t="str">
            <v>MANTENIMIENTO CUSIANA</v>
          </cell>
          <cell r="B2372" t="str">
            <v>720043</v>
          </cell>
          <cell r="C2372" t="str">
            <v>REP.MAT&amp;SUPPLY-DIREC</v>
          </cell>
          <cell r="D2372" t="str">
            <v>DIC/03 SERVICIOS VARIOS DE IMPORTACIONES</v>
          </cell>
          <cell r="E2372" t="str">
            <v>MERCO REPRESENTACIONES LTD S.I.A</v>
          </cell>
          <cell r="F2372" t="str">
            <v>Real Agosto</v>
          </cell>
          <cell r="G2372">
            <v>156.47</v>
          </cell>
          <cell r="H2372" t="str">
            <v>B000101691</v>
          </cell>
          <cell r="J2372" t="str">
            <v>BI</v>
          </cell>
        </row>
        <row r="2373">
          <cell r="A2373" t="str">
            <v>MANTENIMIENTO CUSIANA</v>
          </cell>
          <cell r="B2373" t="str">
            <v>720043</v>
          </cell>
          <cell r="C2373" t="str">
            <v>REP.MAT&amp;SUPPLY-DIREC</v>
          </cell>
          <cell r="D2373" t="str">
            <v>PRESSURE SWITCH, 200-1000 PSIG RANGE STATIC</v>
          </cell>
          <cell r="E2373" t="str">
            <v>C &amp; CO SERVICES LTDA</v>
          </cell>
          <cell r="F2373" t="str">
            <v>Real Agosto</v>
          </cell>
          <cell r="G2373">
            <v>899.14</v>
          </cell>
          <cell r="H2373" t="str">
            <v>B000101691</v>
          </cell>
          <cell r="J2373" t="str">
            <v>BI</v>
          </cell>
        </row>
        <row r="2374">
          <cell r="A2374" t="str">
            <v>MANTENIMIENTO CUSIANA</v>
          </cell>
          <cell r="B2374" t="str">
            <v>720043</v>
          </cell>
          <cell r="C2374" t="str">
            <v>REP.MAT&amp;SUPPLY-DIREC</v>
          </cell>
          <cell r="D2374" t="str">
            <v>P/N C167-130 DC SENSING RELAY  RLY2</v>
          </cell>
          <cell r="E2374" t="str">
            <v>C &amp; CO SERVICES LTDA</v>
          </cell>
          <cell r="F2374" t="str">
            <v>Real Agosto</v>
          </cell>
          <cell r="G2374">
            <v>574.47</v>
          </cell>
          <cell r="H2374" t="str">
            <v>B000101691</v>
          </cell>
          <cell r="J2374" t="str">
            <v>BI</v>
          </cell>
        </row>
        <row r="2375">
          <cell r="A2375" t="str">
            <v>MANTENIMIENTO CUSIANA</v>
          </cell>
          <cell r="B2375" t="str">
            <v>720043</v>
          </cell>
          <cell r="C2375" t="str">
            <v>REP.MAT&amp;SUPPLY-DIREC</v>
          </cell>
          <cell r="D2375" t="str">
            <v>EXTENSIÓN TOOL EMPUÑADURA TUBULAR SIZE EXT E INT.</v>
          </cell>
          <cell r="E2375" t="str">
            <v>SUMINISTROS INDUSTRIALES DE COLOMBI</v>
          </cell>
          <cell r="F2375" t="str">
            <v>Real Agosto</v>
          </cell>
          <cell r="G2375">
            <v>182.38</v>
          </cell>
          <cell r="H2375" t="str">
            <v>B000101691</v>
          </cell>
          <cell r="J2375" t="str">
            <v>BI</v>
          </cell>
        </row>
        <row r="2376">
          <cell r="A2376" t="str">
            <v>MANTENIMIENTO CUSIANA</v>
          </cell>
          <cell r="B2376" t="str">
            <v>720043</v>
          </cell>
          <cell r="C2376" t="str">
            <v>REP.MAT&amp;SUPPLY-DIREC</v>
          </cell>
          <cell r="D2376" t="str">
            <v>JUL/04 COMPRA DE MATERIALES</v>
          </cell>
          <cell r="E2376" t="str">
            <v>"BELTRAN GIL, CARLOS ARTURO"</v>
          </cell>
          <cell r="F2376" t="str">
            <v>Real Agosto</v>
          </cell>
          <cell r="G2376">
            <v>544.69000000000005</v>
          </cell>
          <cell r="H2376" t="str">
            <v>B000101691</v>
          </cell>
          <cell r="J2376" t="str">
            <v>BI</v>
          </cell>
        </row>
        <row r="2377">
          <cell r="A2377" t="str">
            <v>MANTENIMIENTO CUSIANA</v>
          </cell>
          <cell r="B2377" t="str">
            <v>720043</v>
          </cell>
          <cell r="C2377" t="str">
            <v>REP.MAT&amp;SUPPLY-DIREC</v>
          </cell>
          <cell r="D2377" t="str">
            <v>JUN/04 INSPECCION EN FABRICA Y BODEGA DIFERENTES P</v>
          </cell>
          <cell r="E2377" t="str">
            <v>TECNICONTROL S.A</v>
          </cell>
          <cell r="F2377" t="str">
            <v>Real Agosto</v>
          </cell>
          <cell r="G2377">
            <v>285.42</v>
          </cell>
          <cell r="H2377" t="str">
            <v>B000101691</v>
          </cell>
          <cell r="J2377" t="str">
            <v>BI</v>
          </cell>
        </row>
        <row r="2378">
          <cell r="A2378" t="str">
            <v>MANTENIMIENTO CUSIANA</v>
          </cell>
          <cell r="B2378" t="str">
            <v>720043</v>
          </cell>
          <cell r="C2378" t="str">
            <v>REP.MAT&amp;SUPPLY-DIREC</v>
          </cell>
          <cell r="D2378" t="str">
            <v>JUL/04 REEM  PAGO IMPORTACIONES TERCEROS</v>
          </cell>
          <cell r="E2378" t="str">
            <v>MERCO REPRESENTACIONES LTD S.I.A</v>
          </cell>
          <cell r="F2378" t="str">
            <v>Real Agosto</v>
          </cell>
          <cell r="G2378">
            <v>467.54</v>
          </cell>
          <cell r="H2378" t="str">
            <v>B000101691</v>
          </cell>
          <cell r="J2378" t="str">
            <v>BI</v>
          </cell>
        </row>
        <row r="2379">
          <cell r="A2379" t="str">
            <v>MANTENIMIENTO CUSIANA</v>
          </cell>
          <cell r="B2379" t="str">
            <v>720043</v>
          </cell>
          <cell r="C2379" t="str">
            <v>REP.MAT&amp;SUPPLY-DIREC</v>
          </cell>
          <cell r="D2379" t="str">
            <v>JUL/04 REEM  PAGO IMPORTACIONES TERCEROS</v>
          </cell>
          <cell r="E2379" t="str">
            <v>MERCO REPRESENTACIONES LTD S.I.A</v>
          </cell>
          <cell r="F2379" t="str">
            <v>Real Agosto</v>
          </cell>
          <cell r="G2379">
            <v>441.86</v>
          </cell>
          <cell r="H2379" t="str">
            <v>B000101691</v>
          </cell>
          <cell r="J2379" t="str">
            <v>BI</v>
          </cell>
        </row>
        <row r="2380">
          <cell r="A2380" t="str">
            <v>MANTENIMIENTO CUSIANA</v>
          </cell>
          <cell r="B2380" t="str">
            <v>720043</v>
          </cell>
          <cell r="C2380" t="str">
            <v>REP.MAT&amp;SUPPLY-DIREC</v>
          </cell>
          <cell r="D2380" t="str">
            <v>JUL/04 REEM  PAGO IMPORTACIONES TERCEROS</v>
          </cell>
          <cell r="E2380" t="str">
            <v>MERCO REPRESENTACIONES LTD S.I.A</v>
          </cell>
          <cell r="F2380" t="str">
            <v>Real Agosto</v>
          </cell>
          <cell r="G2380">
            <v>111.6</v>
          </cell>
          <cell r="H2380" t="str">
            <v>B000101691</v>
          </cell>
          <cell r="J2380" t="str">
            <v>BI</v>
          </cell>
        </row>
        <row r="2381">
          <cell r="A2381" t="str">
            <v>MANTENIMIENTO CUSIANA</v>
          </cell>
          <cell r="B2381" t="str">
            <v>720043</v>
          </cell>
          <cell r="C2381" t="str">
            <v>REP.MAT&amp;SUPPLY-DIREC</v>
          </cell>
          <cell r="D2381" t="str">
            <v>JUL/04 REEM  PAGO IMPORTACIONES TERCEROS</v>
          </cell>
          <cell r="E2381" t="str">
            <v>MERCO REPRESENTACIONES LTD S.I.A</v>
          </cell>
          <cell r="F2381" t="str">
            <v>Real Agosto</v>
          </cell>
          <cell r="G2381">
            <v>476.44</v>
          </cell>
          <cell r="H2381" t="str">
            <v>B000101691</v>
          </cell>
          <cell r="J2381" t="str">
            <v>BI</v>
          </cell>
        </row>
        <row r="2382">
          <cell r="A2382" t="str">
            <v>MANTENIMIENTO CUSIANA</v>
          </cell>
          <cell r="B2382" t="str">
            <v>720043</v>
          </cell>
          <cell r="C2382" t="str">
            <v>REP.MAT&amp;SUPPLY-DIREC</v>
          </cell>
          <cell r="D2382" t="str">
            <v>JUL/04 REEM  PAGO IMPORTACIONES TERCEROS</v>
          </cell>
          <cell r="E2382" t="str">
            <v>MERCO REPRESENTACIONES LTD S.I.A</v>
          </cell>
          <cell r="F2382" t="str">
            <v>Real Agosto</v>
          </cell>
          <cell r="G2382">
            <v>50.1</v>
          </cell>
          <cell r="H2382" t="str">
            <v>B000101691</v>
          </cell>
          <cell r="J2382" t="str">
            <v>BI</v>
          </cell>
        </row>
        <row r="2383">
          <cell r="A2383" t="str">
            <v>MANTENIMIENTO CUSIANA</v>
          </cell>
          <cell r="B2383" t="str">
            <v>720043</v>
          </cell>
          <cell r="C2383" t="str">
            <v>REP.MAT&amp;SUPPLY-DIREC</v>
          </cell>
          <cell r="D2383" t="str">
            <v>JUN/04 REEM GTOS IMPORTACIO, REV KR 1900000235</v>
          </cell>
          <cell r="E2383" t="str">
            <v>MERCO REPRESENTACIONES LTD S.I.A</v>
          </cell>
          <cell r="F2383" t="str">
            <v>Real Agosto</v>
          </cell>
          <cell r="G2383">
            <v>203.83</v>
          </cell>
          <cell r="H2383" t="str">
            <v>B000101691</v>
          </cell>
          <cell r="J2383" t="str">
            <v>BI</v>
          </cell>
        </row>
        <row r="2384">
          <cell r="A2384" t="str">
            <v>MANTENIMIENTO CUSIANA</v>
          </cell>
          <cell r="B2384" t="str">
            <v>720043</v>
          </cell>
          <cell r="C2384" t="str">
            <v>REP.MAT&amp;SUPPLY-DIREC</v>
          </cell>
          <cell r="D2384" t="str">
            <v>KIT AIREND REBUILT</v>
          </cell>
          <cell r="E2384" t="str">
            <v>J J EQUIPOS INDUSTRIALES S.A.</v>
          </cell>
          <cell r="F2384" t="str">
            <v>Real Agosto</v>
          </cell>
          <cell r="G2384">
            <v>2390.87</v>
          </cell>
          <cell r="H2384" t="str">
            <v>B000101691</v>
          </cell>
          <cell r="J2384" t="str">
            <v>BI</v>
          </cell>
        </row>
        <row r="2385">
          <cell r="A2385" t="str">
            <v>MANTENIMIENTO CUSIANA</v>
          </cell>
          <cell r="B2385" t="str">
            <v>720043</v>
          </cell>
          <cell r="C2385" t="str">
            <v>REP.MAT&amp;SUPPLY-DIREC</v>
          </cell>
          <cell r="D2385" t="str">
            <v>1 RODAMIENTO NU 222 FAG</v>
          </cell>
          <cell r="E2385" t="str">
            <v>FERREMONTES &amp; CIA LTDA</v>
          </cell>
          <cell r="F2385" t="str">
            <v>Real Agosto</v>
          </cell>
          <cell r="G2385">
            <v>320.22000000000003</v>
          </cell>
          <cell r="H2385" t="str">
            <v>B000101691</v>
          </cell>
          <cell r="J2385" t="str">
            <v>BI</v>
          </cell>
        </row>
        <row r="2386">
          <cell r="A2386" t="str">
            <v>MANTENIMIENTO CUSIANA</v>
          </cell>
          <cell r="B2386" t="str">
            <v>720043</v>
          </cell>
          <cell r="C2386" t="str">
            <v>REP.MAT&amp;SUPPLY-DIREC</v>
          </cell>
          <cell r="D2386">
            <v>0</v>
          </cell>
          <cell r="E2386" t="str">
            <v>ROHDE &amp; LIESENFELD</v>
          </cell>
          <cell r="F2386" t="str">
            <v>Real Agosto</v>
          </cell>
          <cell r="G2386">
            <v>712.4</v>
          </cell>
          <cell r="H2386" t="str">
            <v>B000101691</v>
          </cell>
          <cell r="J2386" t="str">
            <v>BI</v>
          </cell>
        </row>
        <row r="2387">
          <cell r="A2387" t="str">
            <v>MANTENIMIENTO CUSIANA</v>
          </cell>
          <cell r="B2387" t="str">
            <v>720043</v>
          </cell>
          <cell r="C2387" t="str">
            <v>REP.MAT&amp;SUPPLY-DIREC</v>
          </cell>
          <cell r="D2387">
            <v>0</v>
          </cell>
          <cell r="E2387" t="str">
            <v>ROHDE &amp; LIESENFELD</v>
          </cell>
          <cell r="F2387" t="str">
            <v>Real Agosto</v>
          </cell>
          <cell r="G2387">
            <v>1153.42</v>
          </cell>
          <cell r="H2387" t="str">
            <v>B000101691</v>
          </cell>
          <cell r="J2387" t="str">
            <v>BI</v>
          </cell>
        </row>
        <row r="2388">
          <cell r="A2388" t="str">
            <v>MANTENIMIENTO CUSIANA</v>
          </cell>
          <cell r="B2388" t="str">
            <v>720043</v>
          </cell>
          <cell r="C2388" t="str">
            <v>REP.MAT&amp;SUPPLY-DIREC</v>
          </cell>
          <cell r="D2388">
            <v>0</v>
          </cell>
          <cell r="E2388" t="str">
            <v>ROHDE &amp; LIESENFELD</v>
          </cell>
          <cell r="F2388" t="str">
            <v>Real Agosto</v>
          </cell>
          <cell r="G2388">
            <v>2471.35</v>
          </cell>
          <cell r="H2388" t="str">
            <v>B000101691</v>
          </cell>
          <cell r="J2388" t="str">
            <v>BI</v>
          </cell>
        </row>
        <row r="2389">
          <cell r="A2389" t="str">
            <v>MANTENIMIENTO CUSIANA</v>
          </cell>
          <cell r="B2389" t="str">
            <v>720043</v>
          </cell>
          <cell r="C2389" t="str">
            <v>REP.MAT&amp;SUPPLY-DIREC</v>
          </cell>
          <cell r="D2389">
            <v>0</v>
          </cell>
          <cell r="E2389" t="str">
            <v>ROHDE &amp; LIESENFELD</v>
          </cell>
          <cell r="F2389" t="str">
            <v>Real Agosto</v>
          </cell>
          <cell r="G2389">
            <v>1758.46</v>
          </cell>
          <cell r="H2389" t="str">
            <v>B000101691</v>
          </cell>
          <cell r="J2389" t="str">
            <v>BI</v>
          </cell>
        </row>
        <row r="2390">
          <cell r="A2390" t="str">
            <v>MANTENIMIENTO CUSIANA</v>
          </cell>
          <cell r="B2390" t="str">
            <v>720043</v>
          </cell>
          <cell r="C2390" t="str">
            <v>REP.MAT&amp;SUPPLY-DIREC</v>
          </cell>
          <cell r="D2390" t="str">
            <v>BELLOWA ASSEMBLY CROSBY 4L6 JLT</v>
          </cell>
          <cell r="E2390" t="str">
            <v>TYCO VALVE AND CONTROLS</v>
          </cell>
          <cell r="F2390" t="str">
            <v>Real Agosto</v>
          </cell>
          <cell r="G2390">
            <v>7451</v>
          </cell>
          <cell r="H2390" t="str">
            <v>B000101691</v>
          </cell>
          <cell r="J2390" t="str">
            <v>BI</v>
          </cell>
        </row>
        <row r="2391">
          <cell r="A2391" t="str">
            <v>MANTENIMIENTO CUSIANA</v>
          </cell>
          <cell r="B2391" t="str">
            <v>720043</v>
          </cell>
          <cell r="C2391" t="str">
            <v>REP.MAT&amp;SUPPLY-DIREC</v>
          </cell>
          <cell r="D2391">
            <v>0</v>
          </cell>
          <cell r="E2391" t="str">
            <v>ROHDE &amp; LIESENFELD</v>
          </cell>
          <cell r="F2391" t="str">
            <v>Real Agosto</v>
          </cell>
          <cell r="G2391">
            <v>166.25</v>
          </cell>
          <cell r="H2391" t="str">
            <v>B000101691</v>
          </cell>
          <cell r="J2391" t="str">
            <v>BI</v>
          </cell>
        </row>
        <row r="2392">
          <cell r="A2392" t="str">
            <v>MANTENIMIENTO CUSIANA</v>
          </cell>
          <cell r="B2392" t="str">
            <v>720043</v>
          </cell>
          <cell r="C2392" t="str">
            <v>REP.MAT&amp;SUPPLY-DIREC</v>
          </cell>
          <cell r="D2392">
            <v>0</v>
          </cell>
          <cell r="E2392" t="str">
            <v>ROHDE &amp; LIESENFELD</v>
          </cell>
          <cell r="F2392" t="str">
            <v>Real Agosto</v>
          </cell>
          <cell r="G2392">
            <v>166.25</v>
          </cell>
          <cell r="H2392" t="str">
            <v>B000101691</v>
          </cell>
          <cell r="J2392" t="str">
            <v>BI</v>
          </cell>
        </row>
        <row r="2393">
          <cell r="A2393" t="str">
            <v>MANTENIMIENTO CUSIANA</v>
          </cell>
          <cell r="B2393" t="str">
            <v>720043</v>
          </cell>
          <cell r="C2393" t="str">
            <v>REP.MAT&amp;SUPPLY-DIREC</v>
          </cell>
          <cell r="D2393">
            <v>0</v>
          </cell>
          <cell r="E2393" t="str">
            <v>ROHDE &amp; LIESENFELD</v>
          </cell>
          <cell r="F2393" t="str">
            <v>Real Agosto</v>
          </cell>
          <cell r="G2393">
            <v>308.76</v>
          </cell>
          <cell r="H2393" t="str">
            <v>B000101691</v>
          </cell>
          <cell r="J2393" t="str">
            <v>BI</v>
          </cell>
        </row>
        <row r="2394">
          <cell r="A2394" t="str">
            <v>MANTENIMIENTO CUSIANA</v>
          </cell>
          <cell r="B2394" t="str">
            <v>720043</v>
          </cell>
          <cell r="C2394" t="str">
            <v>REP.MAT&amp;SUPPLY-DIREC</v>
          </cell>
          <cell r="D2394" t="str">
            <v>91706 475</v>
          </cell>
          <cell r="E2394" t="str">
            <v>SALDO MIGRADO A SAP</v>
          </cell>
          <cell r="F2394" t="str">
            <v>Acumulado a Junio</v>
          </cell>
          <cell r="G2394">
            <v>2453.35</v>
          </cell>
          <cell r="H2394" t="str">
            <v>B000101691</v>
          </cell>
          <cell r="J2394" t="str">
            <v>NB</v>
          </cell>
        </row>
        <row r="2395">
          <cell r="A2395" t="str">
            <v>MANTENIMIENTO CUSIANA</v>
          </cell>
          <cell r="B2395" t="str">
            <v>720043</v>
          </cell>
          <cell r="C2395" t="str">
            <v>REP.MAT&amp;SUPPLY-DIREC</v>
          </cell>
          <cell r="D2395" t="str">
            <v>91708 475</v>
          </cell>
          <cell r="E2395" t="str">
            <v>SALDO MIGRADO A SAP</v>
          </cell>
          <cell r="F2395" t="str">
            <v>Acumulado a Junio</v>
          </cell>
          <cell r="G2395">
            <v>26863.67</v>
          </cell>
          <cell r="H2395" t="str">
            <v>B000101691</v>
          </cell>
          <cell r="J2395" t="str">
            <v>NB</v>
          </cell>
        </row>
        <row r="2396">
          <cell r="A2396" t="str">
            <v>MANTENIMIENTO CUSIANA</v>
          </cell>
          <cell r="B2396" t="str">
            <v>720043</v>
          </cell>
          <cell r="C2396" t="str">
            <v>REP.MAT&amp;SUPPLY-DIREC</v>
          </cell>
          <cell r="D2396" t="str">
            <v>91712 475</v>
          </cell>
          <cell r="E2396" t="str">
            <v>SALDO MIGRADO A SAP</v>
          </cell>
          <cell r="F2396" t="str">
            <v>Acumulado a Junio</v>
          </cell>
          <cell r="G2396">
            <v>325.63</v>
          </cell>
          <cell r="H2396" t="str">
            <v>B000101691</v>
          </cell>
          <cell r="J2396" t="str">
            <v>NB</v>
          </cell>
        </row>
        <row r="2397">
          <cell r="A2397" t="str">
            <v>MANTENIMIENTO CUSIANA</v>
          </cell>
          <cell r="B2397" t="str">
            <v>720043</v>
          </cell>
          <cell r="C2397" t="str">
            <v>REP.MAT&amp;SUPPLY-DIREC</v>
          </cell>
          <cell r="D2397" t="str">
            <v>91705 475</v>
          </cell>
          <cell r="E2397" t="str">
            <v>SALDO MIGRADO A SAP</v>
          </cell>
          <cell r="F2397" t="str">
            <v>Acumulado a Junio</v>
          </cell>
          <cell r="G2397">
            <v>8123.34</v>
          </cell>
          <cell r="H2397" t="str">
            <v>B000101691</v>
          </cell>
          <cell r="J2397" t="str">
            <v>NB</v>
          </cell>
        </row>
        <row r="2398">
          <cell r="A2398" t="str">
            <v>MANTENIMIENTO CUSIANA</v>
          </cell>
          <cell r="B2398" t="str">
            <v>720043</v>
          </cell>
          <cell r="C2398" t="str">
            <v>REP.MAT&amp;SUPPLY-DIREC</v>
          </cell>
          <cell r="D2398" t="str">
            <v>91704 475</v>
          </cell>
          <cell r="E2398" t="str">
            <v>SALDO MIGRADO A SAP</v>
          </cell>
          <cell r="F2398" t="str">
            <v>Acumulado a Junio</v>
          </cell>
          <cell r="G2398">
            <v>1650.11</v>
          </cell>
          <cell r="H2398" t="str">
            <v>B000101691</v>
          </cell>
          <cell r="J2398" t="str">
            <v>NB</v>
          </cell>
        </row>
        <row r="2399">
          <cell r="A2399" t="str">
            <v>MANTENIMIENTO CUSIANA</v>
          </cell>
          <cell r="B2399" t="str">
            <v>720043</v>
          </cell>
          <cell r="C2399" t="str">
            <v>REP.MAT&amp;SUPPLY-DIREC</v>
          </cell>
          <cell r="D2399" t="str">
            <v>91708 475</v>
          </cell>
          <cell r="E2399" t="str">
            <v>DIESEL PROCESS RECOV</v>
          </cell>
          <cell r="F2399" t="str">
            <v>Acumulado a Junio</v>
          </cell>
          <cell r="G2399">
            <v>20366.03</v>
          </cell>
          <cell r="H2399" t="str">
            <v>B000101691</v>
          </cell>
          <cell r="J2399" t="str">
            <v>NB</v>
          </cell>
        </row>
        <row r="2400">
          <cell r="A2400" t="str">
            <v>MANTENIMIENTO CUSIANA</v>
          </cell>
          <cell r="B2400" t="str">
            <v>720043</v>
          </cell>
          <cell r="C2400" t="str">
            <v>REP.MAT&amp;SUPPLY-DIREC</v>
          </cell>
          <cell r="D2400" t="str">
            <v>91712 475</v>
          </cell>
          <cell r="E2400" t="str">
            <v>DIESEL PROCESS RECOV</v>
          </cell>
          <cell r="F2400" t="str">
            <v>Acumulado a Junio</v>
          </cell>
          <cell r="G2400">
            <v>2215.17</v>
          </cell>
          <cell r="H2400" t="str">
            <v>B000101691</v>
          </cell>
          <cell r="J2400" t="str">
            <v>NB</v>
          </cell>
        </row>
        <row r="2401">
          <cell r="A2401" t="str">
            <v>MANTENIMIENTO CUSIANA</v>
          </cell>
          <cell r="B2401" t="str">
            <v>720043</v>
          </cell>
          <cell r="C2401" t="str">
            <v>REP.MAT&amp;SUPPLY-DIREC</v>
          </cell>
          <cell r="D2401" t="str">
            <v>91705 475</v>
          </cell>
          <cell r="E2401" t="str">
            <v>DIESEL PROCESS RECOV</v>
          </cell>
          <cell r="F2401" t="str">
            <v>Acumulado a Junio</v>
          </cell>
          <cell r="G2401">
            <v>82606.67</v>
          </cell>
          <cell r="H2401" t="str">
            <v>B000101691</v>
          </cell>
          <cell r="J2401" t="str">
            <v>NB</v>
          </cell>
        </row>
        <row r="2402">
          <cell r="A2402" t="str">
            <v>MANTENIMIENTO CUSIANA</v>
          </cell>
          <cell r="B2402" t="str">
            <v>720043</v>
          </cell>
          <cell r="C2402" t="str">
            <v>REP.MAT&amp;SUPPLY-DIREC</v>
          </cell>
          <cell r="D2402" t="str">
            <v>91704 475</v>
          </cell>
          <cell r="E2402" t="str">
            <v>DIESEL PROCESS RECOV</v>
          </cell>
          <cell r="F2402" t="str">
            <v>Acumulado a Junio</v>
          </cell>
          <cell r="G2402">
            <v>1859.13</v>
          </cell>
          <cell r="H2402" t="str">
            <v>B000101691</v>
          </cell>
          <cell r="J2402" t="str">
            <v>NB</v>
          </cell>
        </row>
        <row r="2403">
          <cell r="A2403" t="str">
            <v>MANTENIMIENTO CUSIANA</v>
          </cell>
          <cell r="B2403" t="str">
            <v>722000</v>
          </cell>
          <cell r="C2403" t="str">
            <v>CHEMICALS-CONSUMED</v>
          </cell>
          <cell r="D2403">
            <v>0</v>
          </cell>
          <cell r="E2403" t="str">
            <v>GR/IR-THIRD PARTY</v>
          </cell>
          <cell r="F2403" t="str">
            <v>Real Julio</v>
          </cell>
          <cell r="G2403">
            <v>-285.76</v>
          </cell>
          <cell r="H2403" t="str">
            <v>B000101691</v>
          </cell>
          <cell r="J2403" t="str">
            <v>BI</v>
          </cell>
        </row>
        <row r="2404">
          <cell r="A2404" t="str">
            <v>MANTENIMIENTO CUSIANA</v>
          </cell>
          <cell r="B2404" t="str">
            <v>722000</v>
          </cell>
          <cell r="C2404" t="str">
            <v>CHEMICALS-CONSUMED</v>
          </cell>
          <cell r="D2404">
            <v>0</v>
          </cell>
          <cell r="E2404" t="str">
            <v>GR/IR-THIRD PARTY</v>
          </cell>
          <cell r="F2404" t="str">
            <v>Real Julio</v>
          </cell>
          <cell r="G2404">
            <v>-419.45</v>
          </cell>
          <cell r="H2404" t="str">
            <v>B000101691</v>
          </cell>
          <cell r="J2404" t="str">
            <v>BI</v>
          </cell>
        </row>
        <row r="2405">
          <cell r="A2405" t="str">
            <v>MANTENIMIENTO CUSIANA</v>
          </cell>
          <cell r="B2405" t="str">
            <v>722000</v>
          </cell>
          <cell r="C2405" t="str">
            <v>CHEMICALS-CONSUMED</v>
          </cell>
          <cell r="D2405">
            <v>0</v>
          </cell>
          <cell r="E2405" t="str">
            <v>GR/IR-THIRD PARTY</v>
          </cell>
          <cell r="F2405" t="str">
            <v>Real Julio</v>
          </cell>
          <cell r="G2405">
            <v>-179</v>
          </cell>
          <cell r="H2405" t="str">
            <v>B000101691</v>
          </cell>
          <cell r="J2405" t="str">
            <v>BI</v>
          </cell>
        </row>
        <row r="2406">
          <cell r="A2406" t="str">
            <v>MANTENIMIENTO CUSIANA</v>
          </cell>
          <cell r="B2406" t="str">
            <v>722000</v>
          </cell>
          <cell r="C2406" t="str">
            <v>CHEMICALS-CONSUMED</v>
          </cell>
          <cell r="D2406">
            <v>0</v>
          </cell>
          <cell r="E2406" t="str">
            <v>GR/IR-THIRD PARTY</v>
          </cell>
          <cell r="F2406" t="str">
            <v>Real Julio</v>
          </cell>
          <cell r="G2406">
            <v>-71.98</v>
          </cell>
          <cell r="H2406" t="str">
            <v>B000101691</v>
          </cell>
          <cell r="J2406" t="str">
            <v>BI</v>
          </cell>
        </row>
        <row r="2407">
          <cell r="A2407" t="str">
            <v>MANTENIMIENTO CUSIANA</v>
          </cell>
          <cell r="B2407" t="str">
            <v>722000</v>
          </cell>
          <cell r="C2407" t="str">
            <v>CHEMICALS-CONSUMED</v>
          </cell>
          <cell r="D2407">
            <v>0</v>
          </cell>
          <cell r="E2407" t="str">
            <v>GR/IR-THIRD PARTY</v>
          </cell>
          <cell r="F2407" t="str">
            <v>Real Julio</v>
          </cell>
          <cell r="G2407">
            <v>285.76</v>
          </cell>
          <cell r="H2407" t="str">
            <v>B000101691</v>
          </cell>
          <cell r="J2407" t="str">
            <v>BI</v>
          </cell>
        </row>
        <row r="2408">
          <cell r="A2408" t="str">
            <v>MANTENIMIENTO CUSIANA</v>
          </cell>
          <cell r="B2408" t="str">
            <v>722000</v>
          </cell>
          <cell r="C2408" t="str">
            <v>CHEMICALS-CONSUMED</v>
          </cell>
          <cell r="D2408">
            <v>0</v>
          </cell>
          <cell r="E2408" t="str">
            <v>GR/IR-THIRD PARTY</v>
          </cell>
          <cell r="F2408" t="str">
            <v>Real Julio</v>
          </cell>
          <cell r="G2408">
            <v>419.45</v>
          </cell>
          <cell r="H2408" t="str">
            <v>B000101691</v>
          </cell>
          <cell r="J2408" t="str">
            <v>BI</v>
          </cell>
        </row>
        <row r="2409">
          <cell r="A2409" t="str">
            <v>MANTENIMIENTO CUSIANA</v>
          </cell>
          <cell r="B2409" t="str">
            <v>722000</v>
          </cell>
          <cell r="C2409" t="str">
            <v>CHEMICALS-CONSUMED</v>
          </cell>
          <cell r="D2409">
            <v>0</v>
          </cell>
          <cell r="E2409" t="str">
            <v>GR/IR-THIRD PARTY</v>
          </cell>
          <cell r="F2409" t="str">
            <v>Real Julio</v>
          </cell>
          <cell r="G2409">
            <v>179</v>
          </cell>
          <cell r="H2409" t="str">
            <v>B000101691</v>
          </cell>
          <cell r="J2409" t="str">
            <v>BI</v>
          </cell>
        </row>
        <row r="2410">
          <cell r="A2410" t="str">
            <v>MANTENIMIENTO CUSIANA</v>
          </cell>
          <cell r="B2410" t="str">
            <v>722000</v>
          </cell>
          <cell r="C2410" t="str">
            <v>CHEMICALS-CONSUMED</v>
          </cell>
          <cell r="D2410">
            <v>0</v>
          </cell>
          <cell r="E2410" t="str">
            <v>GR/IR-THIRD PARTY</v>
          </cell>
          <cell r="F2410" t="str">
            <v>Real Julio</v>
          </cell>
          <cell r="G2410">
            <v>71.98</v>
          </cell>
          <cell r="H2410" t="str">
            <v>B000101691</v>
          </cell>
          <cell r="J2410" t="str">
            <v>BI</v>
          </cell>
        </row>
        <row r="2411">
          <cell r="A2411" t="str">
            <v>MANTENIMIENTO CUSIANA</v>
          </cell>
          <cell r="B2411" t="str">
            <v>722000</v>
          </cell>
          <cell r="C2411" t="str">
            <v>CHEMICALS-CONSUMED</v>
          </cell>
          <cell r="D2411">
            <v>0</v>
          </cell>
          <cell r="E2411" t="str">
            <v>GR/IR-THIRD PARTY</v>
          </cell>
          <cell r="F2411" t="str">
            <v>Real Julio</v>
          </cell>
          <cell r="G2411">
            <v>288.31</v>
          </cell>
          <cell r="H2411" t="str">
            <v>B000101691</v>
          </cell>
          <cell r="J2411" t="str">
            <v>BI</v>
          </cell>
        </row>
        <row r="2412">
          <cell r="A2412" t="str">
            <v>MANTENIMIENTO CUSIANA</v>
          </cell>
          <cell r="B2412" t="str">
            <v>722000</v>
          </cell>
          <cell r="C2412" t="str">
            <v>CHEMICALS-CONSUMED</v>
          </cell>
          <cell r="D2412">
            <v>0</v>
          </cell>
          <cell r="E2412" t="str">
            <v>GR/IR-THIRD PARTY</v>
          </cell>
          <cell r="F2412" t="str">
            <v>Real Julio</v>
          </cell>
          <cell r="G2412">
            <v>419.45</v>
          </cell>
          <cell r="H2412" t="str">
            <v>B000101691</v>
          </cell>
          <cell r="J2412" t="str">
            <v>BI</v>
          </cell>
        </row>
        <row r="2413">
          <cell r="A2413" t="str">
            <v>MANTENIMIENTO CUSIANA</v>
          </cell>
          <cell r="B2413" t="str">
            <v>722000</v>
          </cell>
          <cell r="C2413" t="str">
            <v>CHEMICALS-CONSUMED</v>
          </cell>
          <cell r="D2413">
            <v>0</v>
          </cell>
          <cell r="E2413" t="str">
            <v>GR/IR-THIRD PARTY</v>
          </cell>
          <cell r="F2413" t="str">
            <v>Real Julio</v>
          </cell>
          <cell r="G2413">
            <v>179</v>
          </cell>
          <cell r="H2413" t="str">
            <v>B000101691</v>
          </cell>
          <cell r="J2413" t="str">
            <v>BI</v>
          </cell>
        </row>
        <row r="2414">
          <cell r="A2414" t="str">
            <v>MANTENIMIENTO CUSIANA</v>
          </cell>
          <cell r="B2414" t="str">
            <v>722000</v>
          </cell>
          <cell r="C2414" t="str">
            <v>CHEMICALS-CONSUMED</v>
          </cell>
          <cell r="D2414">
            <v>0</v>
          </cell>
          <cell r="E2414" t="str">
            <v>GR/IR-THIRD PARTY</v>
          </cell>
          <cell r="F2414" t="str">
            <v>Real Julio</v>
          </cell>
          <cell r="G2414">
            <v>71.98</v>
          </cell>
          <cell r="H2414" t="str">
            <v>B000101691</v>
          </cell>
          <cell r="J2414" t="str">
            <v>BI</v>
          </cell>
        </row>
        <row r="2415">
          <cell r="A2415" t="str">
            <v>MANTENIMIENTO CUSIANA</v>
          </cell>
          <cell r="B2415" t="str">
            <v>722000</v>
          </cell>
          <cell r="C2415" t="str">
            <v>CHEMICALS-CONSUMED</v>
          </cell>
          <cell r="D2415">
            <v>0</v>
          </cell>
          <cell r="E2415" t="str">
            <v>GR/IR-THIRD PARTY</v>
          </cell>
          <cell r="F2415" t="str">
            <v>Real Julio</v>
          </cell>
          <cell r="G2415">
            <v>601.80999999999995</v>
          </cell>
          <cell r="H2415" t="str">
            <v>B000101691</v>
          </cell>
          <cell r="J2415" t="str">
            <v>BI</v>
          </cell>
        </row>
        <row r="2416">
          <cell r="A2416" t="str">
            <v>MANTENIMIENTO CUSIANA</v>
          </cell>
          <cell r="B2416" t="str">
            <v>722000</v>
          </cell>
          <cell r="C2416" t="str">
            <v>CHEMICALS-CONSUMED</v>
          </cell>
          <cell r="D2416">
            <v>0</v>
          </cell>
          <cell r="E2416" t="str">
            <v>GR/IR-THIRD PARTY</v>
          </cell>
          <cell r="F2416" t="str">
            <v>Real Julio</v>
          </cell>
          <cell r="G2416">
            <v>2477.77</v>
          </cell>
          <cell r="H2416" t="str">
            <v>B000101691</v>
          </cell>
          <cell r="J2416" t="str">
            <v>BI</v>
          </cell>
        </row>
        <row r="2417">
          <cell r="A2417" t="str">
            <v>MANTENIMIENTO CUSIANA</v>
          </cell>
          <cell r="B2417" t="str">
            <v>722000</v>
          </cell>
          <cell r="C2417" t="str">
            <v>CHEMICALS-CONSUMED</v>
          </cell>
          <cell r="D2417">
            <v>0</v>
          </cell>
          <cell r="E2417" t="str">
            <v>GR/IR-THIRD PARTY</v>
          </cell>
          <cell r="F2417" t="str">
            <v>Real Julio</v>
          </cell>
          <cell r="G2417">
            <v>41.75</v>
          </cell>
          <cell r="H2417" t="str">
            <v>B000101691</v>
          </cell>
          <cell r="J2417" t="str">
            <v>BI</v>
          </cell>
        </row>
        <row r="2418">
          <cell r="A2418" t="str">
            <v>MANTENIMIENTO CUSIANA</v>
          </cell>
          <cell r="B2418" t="str">
            <v>722000</v>
          </cell>
          <cell r="C2418" t="str">
            <v>CHEMICALS-CONSUMED</v>
          </cell>
          <cell r="D2418">
            <v>0</v>
          </cell>
          <cell r="E2418" t="str">
            <v>GR/IR-THIRD PARTY</v>
          </cell>
          <cell r="F2418" t="str">
            <v>Real Agosto</v>
          </cell>
          <cell r="G2418">
            <v>-552.72</v>
          </cell>
          <cell r="H2418" t="str">
            <v>B000101691</v>
          </cell>
          <cell r="J2418" t="str">
            <v>BI</v>
          </cell>
        </row>
        <row r="2419">
          <cell r="A2419" t="str">
            <v>MANTENIMIENTO CUSIANA</v>
          </cell>
          <cell r="B2419" t="str">
            <v>722000</v>
          </cell>
          <cell r="C2419" t="str">
            <v>CHEMICALS-CONSUMED</v>
          </cell>
          <cell r="D2419">
            <v>0</v>
          </cell>
          <cell r="E2419" t="str">
            <v>GR/IR-THIRD PARTY</v>
          </cell>
          <cell r="F2419" t="str">
            <v>Real Agosto</v>
          </cell>
          <cell r="G2419">
            <v>-1550.26</v>
          </cell>
          <cell r="H2419" t="str">
            <v>B000101691</v>
          </cell>
          <cell r="J2419" t="str">
            <v>BI</v>
          </cell>
        </row>
        <row r="2420">
          <cell r="A2420" t="str">
            <v>MANTENIMIENTO CUSIANA</v>
          </cell>
          <cell r="B2420" t="str">
            <v>722000</v>
          </cell>
          <cell r="C2420" t="str">
            <v>CHEMICALS-CONSUMED</v>
          </cell>
          <cell r="D2420">
            <v>0</v>
          </cell>
          <cell r="E2420" t="str">
            <v>GR/IR-THIRD PARTY</v>
          </cell>
          <cell r="F2420" t="str">
            <v>Real Agosto</v>
          </cell>
          <cell r="G2420">
            <v>-439.94</v>
          </cell>
          <cell r="H2420" t="str">
            <v>B000101691</v>
          </cell>
          <cell r="J2420" t="str">
            <v>BI</v>
          </cell>
        </row>
        <row r="2421">
          <cell r="A2421" t="str">
            <v>MANTENIMIENTO CUSIANA</v>
          </cell>
          <cell r="B2421" t="str">
            <v>722000</v>
          </cell>
          <cell r="C2421" t="str">
            <v>CHEMICALS-CONSUMED</v>
          </cell>
          <cell r="D2421">
            <v>0</v>
          </cell>
          <cell r="E2421" t="str">
            <v>GR/IR-THIRD PARTY</v>
          </cell>
          <cell r="F2421" t="str">
            <v>Real Agosto</v>
          </cell>
          <cell r="G2421">
            <v>-2677.53</v>
          </cell>
          <cell r="H2421" t="str">
            <v>B000101691</v>
          </cell>
          <cell r="J2421" t="str">
            <v>BI</v>
          </cell>
        </row>
        <row r="2422">
          <cell r="A2422" t="str">
            <v>MANTENIMIENTO CUSIANA</v>
          </cell>
          <cell r="B2422" t="str">
            <v>722000</v>
          </cell>
          <cell r="C2422" t="str">
            <v>CHEMICALS-CONSUMED</v>
          </cell>
          <cell r="D2422">
            <v>0</v>
          </cell>
          <cell r="E2422" t="str">
            <v>GR/IR-THIRD PARTY</v>
          </cell>
          <cell r="F2422" t="str">
            <v>Real Agosto</v>
          </cell>
          <cell r="G2422">
            <v>-145.72999999999999</v>
          </cell>
          <cell r="H2422" t="str">
            <v>B000101691</v>
          </cell>
          <cell r="J2422" t="str">
            <v>BI</v>
          </cell>
        </row>
        <row r="2423">
          <cell r="A2423" t="str">
            <v>MANTENIMIENTO CUSIANA</v>
          </cell>
          <cell r="B2423" t="str">
            <v>722000</v>
          </cell>
          <cell r="C2423" t="str">
            <v>CHEMICALS-CONSUMED</v>
          </cell>
          <cell r="D2423">
            <v>0</v>
          </cell>
          <cell r="E2423" t="str">
            <v>GR/IR-THIRD PARTY</v>
          </cell>
          <cell r="F2423" t="str">
            <v>Real Agosto</v>
          </cell>
          <cell r="G2423">
            <v>-348.08</v>
          </cell>
          <cell r="H2423" t="str">
            <v>B000101691</v>
          </cell>
          <cell r="J2423" t="str">
            <v>BI</v>
          </cell>
        </row>
        <row r="2424">
          <cell r="A2424" t="str">
            <v>MANTENIMIENTO CUSIANA</v>
          </cell>
          <cell r="B2424" t="str">
            <v>722000</v>
          </cell>
          <cell r="C2424" t="str">
            <v>CHEMICALS-CONSUMED</v>
          </cell>
          <cell r="D2424">
            <v>0</v>
          </cell>
          <cell r="E2424" t="str">
            <v>GR/IR-THIRD PARTY</v>
          </cell>
          <cell r="F2424" t="str">
            <v>Real Agosto</v>
          </cell>
          <cell r="G2424">
            <v>-552.72</v>
          </cell>
          <cell r="H2424" t="str">
            <v>B000101691</v>
          </cell>
          <cell r="J2424" t="str">
            <v>BI</v>
          </cell>
        </row>
        <row r="2425">
          <cell r="A2425" t="str">
            <v>MANTENIMIENTO CUSIANA</v>
          </cell>
          <cell r="B2425" t="str">
            <v>722000</v>
          </cell>
          <cell r="C2425" t="str">
            <v>CHEMICALS-CONSUMED</v>
          </cell>
          <cell r="D2425">
            <v>0</v>
          </cell>
          <cell r="E2425" t="str">
            <v>GR/IR-THIRD PARTY</v>
          </cell>
          <cell r="F2425" t="str">
            <v>Real Agosto</v>
          </cell>
          <cell r="G2425">
            <v>10.33</v>
          </cell>
          <cell r="H2425" t="str">
            <v>B000101691</v>
          </cell>
          <cell r="J2425" t="str">
            <v>BI</v>
          </cell>
        </row>
        <row r="2426">
          <cell r="A2426" t="str">
            <v>MANTENIMIENTO CUSIANA</v>
          </cell>
          <cell r="B2426" t="str">
            <v>722000</v>
          </cell>
          <cell r="C2426" t="str">
            <v>CHEMICALS-CONSUMED</v>
          </cell>
          <cell r="D2426">
            <v>0</v>
          </cell>
          <cell r="E2426" t="str">
            <v>GR/IR-THIRD PARTY</v>
          </cell>
          <cell r="F2426" t="str">
            <v>Real Agosto</v>
          </cell>
          <cell r="G2426">
            <v>7.67</v>
          </cell>
          <cell r="H2426" t="str">
            <v>B000101691</v>
          </cell>
          <cell r="J2426" t="str">
            <v>BI</v>
          </cell>
        </row>
        <row r="2427">
          <cell r="A2427" t="str">
            <v>MANTENIMIENTO CUSIANA</v>
          </cell>
          <cell r="B2427" t="str">
            <v>722000</v>
          </cell>
          <cell r="C2427" t="str">
            <v>CHEMICALS-CONSUMED</v>
          </cell>
          <cell r="D2427">
            <v>0</v>
          </cell>
          <cell r="E2427" t="str">
            <v>GR/IR-THIRD PARTY</v>
          </cell>
          <cell r="F2427" t="str">
            <v>Real Agosto</v>
          </cell>
          <cell r="G2427">
            <v>552.72</v>
          </cell>
          <cell r="H2427" t="str">
            <v>B000101691</v>
          </cell>
          <cell r="J2427" t="str">
            <v>BI</v>
          </cell>
        </row>
        <row r="2428">
          <cell r="A2428" t="str">
            <v>MANTENIMIENTO CUSIANA</v>
          </cell>
          <cell r="B2428" t="str">
            <v>722000</v>
          </cell>
          <cell r="C2428" t="str">
            <v>CHEMICALS-CONSUMED</v>
          </cell>
          <cell r="D2428">
            <v>0</v>
          </cell>
          <cell r="E2428" t="str">
            <v>GR/IR-THIRD PARTY</v>
          </cell>
          <cell r="F2428" t="str">
            <v>Real Agosto</v>
          </cell>
          <cell r="G2428">
            <v>1550.26</v>
          </cell>
          <cell r="H2428" t="str">
            <v>B000101691</v>
          </cell>
          <cell r="J2428" t="str">
            <v>BI</v>
          </cell>
        </row>
        <row r="2429">
          <cell r="A2429" t="str">
            <v>MANTENIMIENTO CUSIANA</v>
          </cell>
          <cell r="B2429" t="str">
            <v>722000</v>
          </cell>
          <cell r="C2429" t="str">
            <v>CHEMICALS-CONSUMED</v>
          </cell>
          <cell r="D2429">
            <v>0</v>
          </cell>
          <cell r="E2429" t="str">
            <v>GR/IR-THIRD PARTY</v>
          </cell>
          <cell r="F2429" t="str">
            <v>Real Agosto</v>
          </cell>
          <cell r="G2429">
            <v>439.94</v>
          </cell>
          <cell r="H2429" t="str">
            <v>B000101691</v>
          </cell>
          <cell r="J2429" t="str">
            <v>BI</v>
          </cell>
        </row>
        <row r="2430">
          <cell r="A2430" t="str">
            <v>MANTENIMIENTO CUSIANA</v>
          </cell>
          <cell r="B2430" t="str">
            <v>722000</v>
          </cell>
          <cell r="C2430" t="str">
            <v>CHEMICALS-CONSUMED</v>
          </cell>
          <cell r="D2430">
            <v>0</v>
          </cell>
          <cell r="E2430" t="str">
            <v>GR/IR-THIRD PARTY</v>
          </cell>
          <cell r="F2430" t="str">
            <v>Real Agosto</v>
          </cell>
          <cell r="G2430">
            <v>2677.53</v>
          </cell>
          <cell r="H2430" t="str">
            <v>B000101691</v>
          </cell>
          <cell r="J2430" t="str">
            <v>BI</v>
          </cell>
        </row>
        <row r="2431">
          <cell r="A2431" t="str">
            <v>MANTENIMIENTO CUSIANA</v>
          </cell>
          <cell r="B2431" t="str">
            <v>722000</v>
          </cell>
          <cell r="C2431" t="str">
            <v>CHEMICALS-CONSUMED</v>
          </cell>
          <cell r="D2431">
            <v>0</v>
          </cell>
          <cell r="E2431" t="str">
            <v>GR/IR-THIRD PARTY</v>
          </cell>
          <cell r="F2431" t="str">
            <v>Real Agosto</v>
          </cell>
          <cell r="G2431">
            <v>145.72999999999999</v>
          </cell>
          <cell r="H2431" t="str">
            <v>B000101691</v>
          </cell>
          <cell r="J2431" t="str">
            <v>BI</v>
          </cell>
        </row>
        <row r="2432">
          <cell r="A2432" t="str">
            <v>MANTENIMIENTO CUSIANA</v>
          </cell>
          <cell r="B2432" t="str">
            <v>722000</v>
          </cell>
          <cell r="C2432" t="str">
            <v>CHEMICALS-CONSUMED</v>
          </cell>
          <cell r="D2432">
            <v>0</v>
          </cell>
          <cell r="E2432" t="str">
            <v>GR/IR-THIRD PARTY</v>
          </cell>
          <cell r="F2432" t="str">
            <v>Real Agosto</v>
          </cell>
          <cell r="G2432">
            <v>348.08</v>
          </cell>
          <cell r="H2432" t="str">
            <v>B000101691</v>
          </cell>
          <cell r="J2432" t="str">
            <v>BI</v>
          </cell>
        </row>
        <row r="2433">
          <cell r="A2433" t="str">
            <v>MANTENIMIENTO CUSIANA</v>
          </cell>
          <cell r="B2433" t="str">
            <v>722000</v>
          </cell>
          <cell r="C2433" t="str">
            <v>CHEMICALS-CONSUMED</v>
          </cell>
          <cell r="D2433">
            <v>0</v>
          </cell>
          <cell r="E2433" t="str">
            <v>GR/IR-THIRD PARTY</v>
          </cell>
          <cell r="F2433" t="str">
            <v>Real Agosto</v>
          </cell>
          <cell r="G2433">
            <v>552.72</v>
          </cell>
          <cell r="H2433" t="str">
            <v>B000101691</v>
          </cell>
          <cell r="J2433" t="str">
            <v>BI</v>
          </cell>
        </row>
        <row r="2434">
          <cell r="A2434" t="str">
            <v>MANTENIMIENTO CUSIANA</v>
          </cell>
          <cell r="B2434" t="str">
            <v>722000</v>
          </cell>
          <cell r="C2434" t="str">
            <v>CHEMICALS-CONSUMED</v>
          </cell>
          <cell r="D2434">
            <v>0</v>
          </cell>
          <cell r="E2434" t="str">
            <v>GR/IR-THIRD PARTY</v>
          </cell>
          <cell r="F2434" t="str">
            <v>Real Agosto</v>
          </cell>
          <cell r="G2434">
            <v>1573.79</v>
          </cell>
          <cell r="H2434" t="str">
            <v>B000101691</v>
          </cell>
          <cell r="J2434" t="str">
            <v>BI</v>
          </cell>
        </row>
        <row r="2435">
          <cell r="A2435" t="str">
            <v>MANTENIMIENTO CUSIANA</v>
          </cell>
          <cell r="B2435" t="str">
            <v>722000</v>
          </cell>
          <cell r="C2435" t="str">
            <v>CHEMICALS-CONSUMED</v>
          </cell>
          <cell r="D2435">
            <v>0</v>
          </cell>
          <cell r="E2435" t="str">
            <v>GR/IR-THIRD PARTY</v>
          </cell>
          <cell r="F2435" t="str">
            <v>Real Agosto</v>
          </cell>
          <cell r="G2435">
            <v>446.62</v>
          </cell>
          <cell r="H2435" t="str">
            <v>B000101691</v>
          </cell>
          <cell r="J2435" t="str">
            <v>BI</v>
          </cell>
        </row>
        <row r="2436">
          <cell r="A2436" t="str">
            <v>MANTENIMIENTO CUSIANA</v>
          </cell>
          <cell r="B2436" t="str">
            <v>722000</v>
          </cell>
          <cell r="C2436" t="str">
            <v>CHEMICALS-CONSUMED</v>
          </cell>
          <cell r="D2436">
            <v>0</v>
          </cell>
          <cell r="E2436" t="str">
            <v>GR/IR-THIRD PARTY</v>
          </cell>
          <cell r="F2436" t="str">
            <v>Real Agosto</v>
          </cell>
          <cell r="G2436">
            <v>2718.16</v>
          </cell>
          <cell r="H2436" t="str">
            <v>B000101691</v>
          </cell>
          <cell r="J2436" t="str">
            <v>BI</v>
          </cell>
        </row>
        <row r="2437">
          <cell r="A2437" t="str">
            <v>MANTENIMIENTO CUSIANA</v>
          </cell>
          <cell r="B2437" t="str">
            <v>722000</v>
          </cell>
          <cell r="C2437" t="str">
            <v>CHEMICALS-CONSUMED</v>
          </cell>
          <cell r="D2437">
            <v>0</v>
          </cell>
          <cell r="E2437" t="str">
            <v>GR/IR-THIRD PARTY</v>
          </cell>
          <cell r="F2437" t="str">
            <v>Real Agosto</v>
          </cell>
          <cell r="G2437">
            <v>147.94</v>
          </cell>
          <cell r="H2437" t="str">
            <v>B000101691</v>
          </cell>
          <cell r="J2437" t="str">
            <v>BI</v>
          </cell>
        </row>
        <row r="2438">
          <cell r="A2438" t="str">
            <v>MANTENIMIENTO CUSIANA</v>
          </cell>
          <cell r="B2438" t="str">
            <v>722000</v>
          </cell>
          <cell r="C2438" t="str">
            <v>CHEMICALS-CONSUMED</v>
          </cell>
          <cell r="D2438">
            <v>0</v>
          </cell>
          <cell r="E2438" t="str">
            <v>GR/IR-THIRD PARTY</v>
          </cell>
          <cell r="F2438" t="str">
            <v>Real Agosto</v>
          </cell>
          <cell r="G2438">
            <v>13.66</v>
          </cell>
          <cell r="H2438" t="str">
            <v>B000101691</v>
          </cell>
          <cell r="J2438" t="str">
            <v>BI</v>
          </cell>
        </row>
        <row r="2439">
          <cell r="A2439" t="str">
            <v>MANTENIMIENTO CUSIANA</v>
          </cell>
          <cell r="B2439" t="str">
            <v>722000</v>
          </cell>
          <cell r="C2439" t="str">
            <v>CHEMICALS-CONSUMED</v>
          </cell>
          <cell r="D2439">
            <v>0</v>
          </cell>
          <cell r="E2439" t="str">
            <v>GR/IR-THIRD PARTY</v>
          </cell>
          <cell r="F2439" t="str">
            <v>Real Agosto</v>
          </cell>
          <cell r="G2439">
            <v>353.36</v>
          </cell>
          <cell r="H2439" t="str">
            <v>B000101691</v>
          </cell>
          <cell r="J2439" t="str">
            <v>BI</v>
          </cell>
        </row>
        <row r="2440">
          <cell r="A2440" t="str">
            <v>MANTENIMIENTO CUSIANA</v>
          </cell>
          <cell r="B2440" t="str">
            <v>722000</v>
          </cell>
          <cell r="C2440" t="str">
            <v>CHEMICALS-CONSUMED</v>
          </cell>
          <cell r="D2440">
            <v>0</v>
          </cell>
          <cell r="E2440" t="str">
            <v>GR/IR-THIRD PARTY</v>
          </cell>
          <cell r="F2440" t="str">
            <v>Real Agosto</v>
          </cell>
          <cell r="G2440">
            <v>561.11</v>
          </cell>
          <cell r="H2440" t="str">
            <v>B000101691</v>
          </cell>
          <cell r="J2440" t="str">
            <v>BI</v>
          </cell>
        </row>
        <row r="2441">
          <cell r="A2441" t="str">
            <v>MANTENIMIENTO CUSIANA</v>
          </cell>
          <cell r="B2441" t="str">
            <v>722000</v>
          </cell>
          <cell r="C2441" t="str">
            <v>CHEMICALS-CONSUMED</v>
          </cell>
          <cell r="D2441" t="str">
            <v>91708 468</v>
          </cell>
          <cell r="E2441" t="str">
            <v>TECH SERV PERM CONTR</v>
          </cell>
          <cell r="F2441" t="str">
            <v>Acumulado a Junio</v>
          </cell>
          <cell r="G2441">
            <v>0</v>
          </cell>
          <cell r="H2441" t="str">
            <v>B000101691</v>
          </cell>
          <cell r="J2441" t="str">
            <v>NB</v>
          </cell>
        </row>
        <row r="2442">
          <cell r="A2442" t="str">
            <v>MANTENIMIENTO CUSIANA</v>
          </cell>
          <cell r="B2442" t="str">
            <v>722000</v>
          </cell>
          <cell r="C2442" t="str">
            <v>CHEMICALS-CONSUMED</v>
          </cell>
          <cell r="D2442" t="str">
            <v>91708 468</v>
          </cell>
          <cell r="E2442" t="str">
            <v>ACCRUAL EXPENSE</v>
          </cell>
          <cell r="F2442" t="str">
            <v>Acumulado a Junio</v>
          </cell>
          <cell r="G2442">
            <v>0</v>
          </cell>
          <cell r="H2442" t="str">
            <v>B000101691</v>
          </cell>
          <cell r="J2442" t="str">
            <v>NB</v>
          </cell>
        </row>
        <row r="2443">
          <cell r="A2443" t="str">
            <v>MANTENIMIENTO CUSIANA</v>
          </cell>
          <cell r="B2443" t="str">
            <v>722000</v>
          </cell>
          <cell r="C2443" t="str">
            <v>CHEMICALS-CONSUMED</v>
          </cell>
          <cell r="D2443" t="str">
            <v>91705 468</v>
          </cell>
          <cell r="E2443" t="str">
            <v>SALDO MIGRADO A SAP</v>
          </cell>
          <cell r="F2443" t="str">
            <v>Acumulado a Junio</v>
          </cell>
          <cell r="G2443">
            <v>26283.32</v>
          </cell>
          <cell r="H2443" t="str">
            <v>B000101691</v>
          </cell>
          <cell r="J2443" t="str">
            <v>NB</v>
          </cell>
        </row>
        <row r="2444">
          <cell r="A2444" t="str">
            <v>MANTENIMIENTO CUSIANA</v>
          </cell>
          <cell r="B2444" t="str">
            <v>741040</v>
          </cell>
          <cell r="C2444" t="str">
            <v>OTHER RENTALS</v>
          </cell>
          <cell r="D2444" t="str">
            <v>STUD ALL- THREAD 1" HAVY HEX NUTS</v>
          </cell>
          <cell r="E2444" t="str">
            <v>FORJAS BOLIVAR S.A.</v>
          </cell>
          <cell r="F2444" t="str">
            <v>Real Julio</v>
          </cell>
          <cell r="G2444">
            <v>579.59</v>
          </cell>
          <cell r="H2444" t="str">
            <v>B000101691</v>
          </cell>
          <cell r="J2444" t="str">
            <v>BI</v>
          </cell>
        </row>
        <row r="2445">
          <cell r="A2445" t="str">
            <v>MANTENIMIENTO CUSIANA</v>
          </cell>
          <cell r="B2445" t="str">
            <v>745080</v>
          </cell>
          <cell r="C2445" t="str">
            <v>ACCRUAL EXPENSE</v>
          </cell>
          <cell r="D2445" t="str">
            <v>ACCRUALS DEL MES DE JULIO</v>
          </cell>
          <cell r="E2445" t="str">
            <v>ACCR EXP ACC CONV</v>
          </cell>
          <cell r="F2445" t="str">
            <v>Real Agosto</v>
          </cell>
          <cell r="G2445">
            <v>-120000</v>
          </cell>
          <cell r="H2445" t="str">
            <v>B000101691</v>
          </cell>
          <cell r="J2445" t="str">
            <v>BI</v>
          </cell>
        </row>
        <row r="2446">
          <cell r="A2446" t="str">
            <v>MANTENIMIENTO CUSIANA</v>
          </cell>
          <cell r="B2446" t="str">
            <v>745080</v>
          </cell>
          <cell r="C2446" t="str">
            <v>ACCRUAL EXPENSE</v>
          </cell>
          <cell r="D2446" t="str">
            <v>ACCRUALS DEL MES DE JULIO</v>
          </cell>
          <cell r="E2446" t="str">
            <v>ACCR EXP ACC CONV</v>
          </cell>
          <cell r="F2446" t="str">
            <v>Real Agosto</v>
          </cell>
          <cell r="G2446">
            <v>120000</v>
          </cell>
          <cell r="H2446" t="str">
            <v>B000101691</v>
          </cell>
          <cell r="J2446" t="str">
            <v>BI</v>
          </cell>
        </row>
        <row r="2447">
          <cell r="A2447" t="str">
            <v>MANTENIMIENTO CUSIANA</v>
          </cell>
          <cell r="B2447" t="str">
            <v>745080</v>
          </cell>
          <cell r="C2447" t="str">
            <v>ACCRUAL EXPENSE</v>
          </cell>
          <cell r="D2447" t="str">
            <v>91796 945</v>
          </cell>
          <cell r="E2447" t="str">
            <v>DIESEL PROCESS RECOV</v>
          </cell>
          <cell r="F2447" t="str">
            <v>Acumulado a Junio</v>
          </cell>
          <cell r="G2447">
            <v>86876.35</v>
          </cell>
          <cell r="H2447" t="str">
            <v>B000101691</v>
          </cell>
          <cell r="J2447" t="str">
            <v>NB</v>
          </cell>
        </row>
        <row r="2448">
          <cell r="A2448" t="str">
            <v>MANTENIMIENTO CUSIANA</v>
          </cell>
          <cell r="B2448" t="str">
            <v>745080</v>
          </cell>
          <cell r="C2448" t="str">
            <v>ACCRUAL EXPENSE</v>
          </cell>
          <cell r="D2448" t="str">
            <v>917</v>
          </cell>
          <cell r="E2448" t="str">
            <v>ACCR EXP ACC CONV</v>
          </cell>
          <cell r="F2448" t="str">
            <v>Real Julio</v>
          </cell>
          <cell r="G2448">
            <v>-180028.52</v>
          </cell>
          <cell r="H2448" t="str">
            <v>B000101691</v>
          </cell>
          <cell r="J2448" t="str">
            <v>NB</v>
          </cell>
        </row>
        <row r="2449">
          <cell r="A2449" t="str">
            <v>MANTENIMIENTO CUSIANA</v>
          </cell>
          <cell r="B2449" t="str">
            <v>745118</v>
          </cell>
          <cell r="C2449" t="str">
            <v>ACCR EXP ACC CONV</v>
          </cell>
          <cell r="D2449" t="str">
            <v>ACCRUALS DEL MES DE JULIO</v>
          </cell>
          <cell r="E2449" t="str">
            <v>ACCRUAL EXPENSE</v>
          </cell>
          <cell r="F2449" t="str">
            <v>Real Agosto</v>
          </cell>
          <cell r="G2449">
            <v>-120000</v>
          </cell>
          <cell r="H2449" t="str">
            <v>B000101691</v>
          </cell>
          <cell r="J2449" t="str">
            <v>BI</v>
          </cell>
        </row>
        <row r="2450">
          <cell r="A2450" t="str">
            <v>MANTENIMIENTO CUSIANA</v>
          </cell>
          <cell r="B2450" t="str">
            <v>745118</v>
          </cell>
          <cell r="C2450" t="str">
            <v>ACCR EXP ACC CONV</v>
          </cell>
          <cell r="D2450" t="str">
            <v>ACCRUALS DEL MES DE JULIO</v>
          </cell>
          <cell r="E2450" t="str">
            <v>ACCRUAL EXPENSE</v>
          </cell>
          <cell r="F2450" t="str">
            <v>Real Agosto</v>
          </cell>
          <cell r="G2450">
            <v>120000</v>
          </cell>
          <cell r="H2450" t="str">
            <v>B000101691</v>
          </cell>
          <cell r="J2450" t="str">
            <v>BI</v>
          </cell>
        </row>
        <row r="2451">
          <cell r="A2451" t="str">
            <v>MANTENIMIENTO CUSIANA</v>
          </cell>
          <cell r="B2451" t="str">
            <v>745118</v>
          </cell>
          <cell r="C2451" t="str">
            <v>ACCR EXP ACC CONV</v>
          </cell>
          <cell r="D2451" t="str">
            <v>91796 946</v>
          </cell>
          <cell r="E2451" t="str">
            <v>ACCRUAL EXPENSE</v>
          </cell>
          <cell r="F2451" t="str">
            <v>Acumulado a Junio</v>
          </cell>
          <cell r="G2451">
            <v>-180028.52</v>
          </cell>
          <cell r="H2451" t="str">
            <v>B000101691</v>
          </cell>
          <cell r="J2451" t="str">
            <v>NB</v>
          </cell>
        </row>
        <row r="2452">
          <cell r="A2452" t="str">
            <v>MANTENIMIENTO CUSIANA</v>
          </cell>
          <cell r="B2452" t="str">
            <v>745118</v>
          </cell>
          <cell r="C2452" t="str">
            <v>ACCR EXP ACC CONV</v>
          </cell>
          <cell r="D2452" t="str">
            <v>917</v>
          </cell>
          <cell r="E2452" t="str">
            <v>ACCRUAL EXPENSE</v>
          </cell>
          <cell r="F2452" t="str">
            <v>Real Julio</v>
          </cell>
          <cell r="G2452">
            <v>180028.52</v>
          </cell>
          <cell r="H2452" t="str">
            <v>B000101691</v>
          </cell>
          <cell r="J2452" t="str">
            <v>NB</v>
          </cell>
        </row>
        <row r="2453">
          <cell r="A2453" t="str">
            <v>MANTENIMIENTO CUSIANA</v>
          </cell>
          <cell r="B2453" t="str">
            <v>760049</v>
          </cell>
          <cell r="C2453" t="str">
            <v>TECH SERV PERM CONTR</v>
          </cell>
          <cell r="D2453" t="str">
            <v>DIC1-15-03 TRANS PUERTO/AEROP CASANARE</v>
          </cell>
          <cell r="E2453" t="str">
            <v>CONSORCIO MOS</v>
          </cell>
          <cell r="F2453" t="str">
            <v>Real Julio</v>
          </cell>
          <cell r="G2453">
            <v>-520.84</v>
          </cell>
          <cell r="H2453" t="str">
            <v>B000101691</v>
          </cell>
          <cell r="J2453" t="str">
            <v>BI</v>
          </cell>
        </row>
        <row r="2454">
          <cell r="A2454" t="str">
            <v>MANTENIMIENTO CUSIANA</v>
          </cell>
          <cell r="B2454" t="str">
            <v>760049</v>
          </cell>
          <cell r="C2454" t="str">
            <v>TECH SERV PERM CONTR</v>
          </cell>
          <cell r="D2454" t="str">
            <v>MAR-ABRIL/04 HONORARIOS CO 20089</v>
          </cell>
          <cell r="E2454" t="str">
            <v>ARAUJO IBARRA &amp; ASOCIADOS S.A</v>
          </cell>
          <cell r="F2454" t="str">
            <v>Real Julio</v>
          </cell>
          <cell r="G2454">
            <v>5.22</v>
          </cell>
          <cell r="H2454" t="str">
            <v>B000101691</v>
          </cell>
          <cell r="J2454" t="str">
            <v>BI</v>
          </cell>
        </row>
        <row r="2455">
          <cell r="A2455" t="str">
            <v>MANTENIMIENTO CUSIANA</v>
          </cell>
          <cell r="B2455" t="str">
            <v>760049</v>
          </cell>
          <cell r="C2455" t="str">
            <v>TECH SERV PERM CONTR</v>
          </cell>
          <cell r="D2455" t="str">
            <v>MAYO/04 HONORARIOS CO 100461</v>
          </cell>
          <cell r="E2455" t="str">
            <v>ARAUJO IBARRA &amp; ASOCIADOS S.A</v>
          </cell>
          <cell r="F2455" t="str">
            <v>Real Julio</v>
          </cell>
          <cell r="G2455">
            <v>3316.89</v>
          </cell>
          <cell r="H2455" t="str">
            <v>B000101691</v>
          </cell>
          <cell r="J2455" t="str">
            <v>BI</v>
          </cell>
        </row>
        <row r="2456">
          <cell r="A2456" t="str">
            <v>MANTENIMIENTO CUSIANA</v>
          </cell>
          <cell r="B2456" t="str">
            <v>760049</v>
          </cell>
          <cell r="C2456" t="str">
            <v>TECH SERV PERM CONTR</v>
          </cell>
          <cell r="D2456" t="str">
            <v>JUN/04 REEM GTOS IMPORTACION</v>
          </cell>
          <cell r="E2456" t="str">
            <v>MERCO REPRESENTACIONES LTD S.I.A</v>
          </cell>
          <cell r="F2456" t="str">
            <v>Real Julio</v>
          </cell>
          <cell r="G2456">
            <v>8345.2199999999993</v>
          </cell>
          <cell r="H2456" t="str">
            <v>B000101691</v>
          </cell>
          <cell r="J2456" t="str">
            <v>BI</v>
          </cell>
        </row>
        <row r="2457">
          <cell r="A2457" t="str">
            <v>MANTENIMIENTO CUSIANA</v>
          </cell>
          <cell r="B2457" t="str">
            <v>760049</v>
          </cell>
          <cell r="C2457" t="str">
            <v>TECH SERV PERM CONTR</v>
          </cell>
          <cell r="D2457" t="str">
            <v>REPAIR KIT 2" COMPRESSOR SUPERIOR</v>
          </cell>
          <cell r="E2457" t="str">
            <v>DISTRIBUCIONES INDUSTRIALES D J</v>
          </cell>
          <cell r="F2457" t="str">
            <v>Real Julio</v>
          </cell>
          <cell r="G2457">
            <v>1633.77</v>
          </cell>
          <cell r="H2457" t="str">
            <v>B000101691</v>
          </cell>
          <cell r="J2457" t="str">
            <v>BI</v>
          </cell>
        </row>
        <row r="2458">
          <cell r="A2458" t="str">
            <v>MANTENIMIENTO CUSIANA</v>
          </cell>
          <cell r="B2458" t="str">
            <v>760049</v>
          </cell>
          <cell r="C2458" t="str">
            <v>TECH SERV PERM CONTR</v>
          </cell>
          <cell r="D2458" t="str">
            <v>PUMP ROTARY MODEL GG4195 STD FITTE MECHANICAL</v>
          </cell>
          <cell r="E2458" t="str">
            <v>FLOWTECH LTDA.</v>
          </cell>
          <cell r="F2458" t="str">
            <v>Real Julio</v>
          </cell>
          <cell r="G2458">
            <v>609.41</v>
          </cell>
          <cell r="H2458" t="str">
            <v>B000101691</v>
          </cell>
          <cell r="J2458" t="str">
            <v>BI</v>
          </cell>
        </row>
        <row r="2459">
          <cell r="A2459" t="str">
            <v>MANTENIMIENTO CUSIANA</v>
          </cell>
          <cell r="B2459" t="str">
            <v>760049</v>
          </cell>
          <cell r="C2459" t="str">
            <v>TECH SERV PERM CONTR</v>
          </cell>
          <cell r="D2459" t="str">
            <v>DIC1-15-03 TRANS PUERTO/AEROP CASANARE</v>
          </cell>
          <cell r="E2459" t="str">
            <v>CONSORCIO MOS</v>
          </cell>
          <cell r="F2459" t="str">
            <v>Real Julio</v>
          </cell>
          <cell r="G2459">
            <v>520.84</v>
          </cell>
          <cell r="H2459" t="str">
            <v>B000101691</v>
          </cell>
          <cell r="J2459" t="str">
            <v>BI</v>
          </cell>
        </row>
        <row r="2460">
          <cell r="A2460" t="str">
            <v>MANTENIMIENTO CUSIANA</v>
          </cell>
          <cell r="B2460" t="str">
            <v>760049</v>
          </cell>
          <cell r="C2460" t="str">
            <v>TECH SERV PERM CONTR</v>
          </cell>
          <cell r="D2460" t="str">
            <v>JUN/04 PRODUCCION DE CRUDO</v>
          </cell>
          <cell r="E2460" t="str">
            <v>EQUIPO DE SERVICIOS PETROLEROS LTDA</v>
          </cell>
          <cell r="F2460" t="str">
            <v>Real Julio</v>
          </cell>
          <cell r="G2460">
            <v>173036.6</v>
          </cell>
          <cell r="H2460" t="str">
            <v>B000101691</v>
          </cell>
          <cell r="J2460" t="str">
            <v>BI</v>
          </cell>
        </row>
        <row r="2461">
          <cell r="A2461" t="str">
            <v>MANTENIMIENTO CUSIANA</v>
          </cell>
          <cell r="B2461" t="str">
            <v>760049</v>
          </cell>
          <cell r="C2461" t="str">
            <v>TECH SERV PERM CONTR</v>
          </cell>
          <cell r="D2461" t="str">
            <v>JUN/04 PRODUCCION DE CRUDO USD</v>
          </cell>
          <cell r="E2461" t="str">
            <v>EQUIPO DE SERVICIOS PETROLEROS LTDA</v>
          </cell>
          <cell r="F2461" t="str">
            <v>Real Julio</v>
          </cell>
          <cell r="G2461">
            <v>378430.31</v>
          </cell>
          <cell r="H2461" t="str">
            <v>B000101691</v>
          </cell>
          <cell r="J2461" t="str">
            <v>BI</v>
          </cell>
        </row>
        <row r="2462">
          <cell r="A2462" t="str">
            <v>MANTENIMIENTO CUSIANA</v>
          </cell>
          <cell r="B2462" t="str">
            <v>760049</v>
          </cell>
          <cell r="C2462" t="str">
            <v>TECH SERV PERM CONTR</v>
          </cell>
          <cell r="D2462" t="str">
            <v>JUN/04 PRODUCCION DE CRUDO USD</v>
          </cell>
          <cell r="E2462" t="str">
            <v>EQUIPO DE SERVICIOS PETROLEROS LTDA</v>
          </cell>
          <cell r="F2462" t="str">
            <v>Real Julio</v>
          </cell>
          <cell r="G2462">
            <v>25321.38</v>
          </cell>
          <cell r="H2462" t="str">
            <v>B000101691</v>
          </cell>
          <cell r="J2462" t="str">
            <v>BI</v>
          </cell>
        </row>
        <row r="2463">
          <cell r="A2463" t="str">
            <v>MANTENIMIENTO CUSIANA</v>
          </cell>
          <cell r="B2463" t="str">
            <v>760049</v>
          </cell>
          <cell r="C2463" t="str">
            <v>TECH SERV PERM CONTR</v>
          </cell>
          <cell r="D2463" t="str">
            <v>MAY/04 ALQUILER CAMIONES DE VACIO AGUAZUL</v>
          </cell>
          <cell r="E2463" t="str">
            <v>MERCO REPRESENTACIONES LTD S.I.A</v>
          </cell>
          <cell r="F2463" t="str">
            <v>Real Julio</v>
          </cell>
          <cell r="G2463">
            <v>1350.84</v>
          </cell>
          <cell r="H2463" t="str">
            <v>B000101691</v>
          </cell>
          <cell r="J2463" t="str">
            <v>BI</v>
          </cell>
        </row>
        <row r="2464">
          <cell r="A2464" t="str">
            <v>MANTENIMIENTO CUSIANA</v>
          </cell>
          <cell r="B2464" t="str">
            <v>760049</v>
          </cell>
          <cell r="C2464" t="str">
            <v>TECH SERV PERM CONTR</v>
          </cell>
          <cell r="D2464" t="str">
            <v>DIC1-15-03 TRANS PUERTO/AEROP CASANARE</v>
          </cell>
          <cell r="E2464" t="str">
            <v>CONSORCIO MOS</v>
          </cell>
          <cell r="F2464" t="str">
            <v>Real Julio</v>
          </cell>
          <cell r="G2464">
            <v>520.84</v>
          </cell>
          <cell r="H2464" t="str">
            <v>B000101691</v>
          </cell>
          <cell r="J2464" t="str">
            <v>BI</v>
          </cell>
        </row>
        <row r="2465">
          <cell r="A2465" t="str">
            <v>MANTENIMIENTO CUSIANA</v>
          </cell>
          <cell r="B2465" t="str">
            <v>760049</v>
          </cell>
          <cell r="C2465" t="str">
            <v>TECH SERV PERM CONTR</v>
          </cell>
          <cell r="D2465" t="str">
            <v>FEB/04 TRANSP. DE PUERTOS Y AEROPUERTOS AL CASANAR</v>
          </cell>
          <cell r="E2465" t="str">
            <v>CONSORCIO MOS</v>
          </cell>
          <cell r="F2465" t="str">
            <v>Real Julio</v>
          </cell>
          <cell r="G2465">
            <v>5603.53</v>
          </cell>
          <cell r="H2465" t="str">
            <v>B000101691</v>
          </cell>
          <cell r="J2465" t="str">
            <v>BI</v>
          </cell>
        </row>
        <row r="2466">
          <cell r="A2466" t="str">
            <v>MANTENIMIENTO CUSIANA</v>
          </cell>
          <cell r="B2466" t="str">
            <v>760049</v>
          </cell>
          <cell r="C2466" t="str">
            <v>TECH SERV PERM CONTR</v>
          </cell>
          <cell r="D2466" t="str">
            <v>ENE/04 TRANS PUERTO/AEROP CASANARE</v>
          </cell>
          <cell r="E2466" t="str">
            <v>CONSORCIO MOS</v>
          </cell>
          <cell r="F2466" t="str">
            <v>Real Julio</v>
          </cell>
          <cell r="G2466">
            <v>4432.92</v>
          </cell>
          <cell r="H2466" t="str">
            <v>B000101691</v>
          </cell>
          <cell r="J2466" t="str">
            <v>BI</v>
          </cell>
        </row>
        <row r="2467">
          <cell r="A2467" t="str">
            <v>MANTENIMIENTO CUSIANA</v>
          </cell>
          <cell r="B2467" t="str">
            <v>760049</v>
          </cell>
          <cell r="C2467" t="str">
            <v>TECH SERV PERM CONTR</v>
          </cell>
          <cell r="D2467" t="str">
            <v>ABRIL/04 TRAN. TERRESTRE DE PUERTOS Y AERO A CASAN</v>
          </cell>
          <cell r="E2467" t="str">
            <v>CONSORCIO MOS</v>
          </cell>
          <cell r="F2467" t="str">
            <v>Real Julio</v>
          </cell>
          <cell r="G2467">
            <v>1335.08</v>
          </cell>
          <cell r="H2467" t="str">
            <v>B000101691</v>
          </cell>
          <cell r="J2467" t="str">
            <v>BI</v>
          </cell>
        </row>
        <row r="2468">
          <cell r="A2468" t="str">
            <v>MANTENIMIENTO CUSIANA</v>
          </cell>
          <cell r="B2468" t="str">
            <v>760049</v>
          </cell>
          <cell r="C2468" t="str">
            <v>TECH SERV PERM CONTR</v>
          </cell>
          <cell r="D2468" t="str">
            <v>MAY/04 TRANS.TERRESTRE DE PUERTOS Y AERO. A CASANA</v>
          </cell>
          <cell r="E2468" t="str">
            <v>CONSORCIO MOS</v>
          </cell>
          <cell r="F2468" t="str">
            <v>Real Julio</v>
          </cell>
          <cell r="G2468">
            <v>4819.3999999999996</v>
          </cell>
          <cell r="H2468" t="str">
            <v>B000101691</v>
          </cell>
          <cell r="J2468" t="str">
            <v>BI</v>
          </cell>
        </row>
        <row r="2469">
          <cell r="A2469" t="str">
            <v>MANTENIMIENTO CUSIANA</v>
          </cell>
          <cell r="B2469" t="str">
            <v>760049</v>
          </cell>
          <cell r="C2469" t="str">
            <v>TECH SERV PERM CONTR</v>
          </cell>
          <cell r="D2469" t="str">
            <v>MAY/04 TRANS.TERRESTRE DE PUERTOS Y AERO. A CASANA</v>
          </cell>
          <cell r="E2469" t="str">
            <v>CONSORCIO MOS</v>
          </cell>
          <cell r="F2469" t="str">
            <v>Real Julio</v>
          </cell>
          <cell r="G2469">
            <v>49.28</v>
          </cell>
          <cell r="H2469" t="str">
            <v>B000101691</v>
          </cell>
          <cell r="J2469" t="str">
            <v>BI</v>
          </cell>
        </row>
        <row r="2470">
          <cell r="A2470" t="str">
            <v>MANTENIMIENTO CUSIANA</v>
          </cell>
          <cell r="B2470" t="str">
            <v>760049</v>
          </cell>
          <cell r="C2470" t="str">
            <v>TECH SERV PERM CONTR</v>
          </cell>
          <cell r="D2470" t="str">
            <v>ABR/04 SERV INTERMEDIACION ADUANERA</v>
          </cell>
          <cell r="E2470" t="str">
            <v>MERCO REPRESENTACIONES LTD S.I.A</v>
          </cell>
          <cell r="F2470" t="str">
            <v>Real Julio</v>
          </cell>
          <cell r="G2470">
            <v>73.92</v>
          </cell>
          <cell r="H2470" t="str">
            <v>B000101691</v>
          </cell>
          <cell r="J2470" t="str">
            <v>BI</v>
          </cell>
        </row>
        <row r="2471">
          <cell r="A2471" t="str">
            <v>MANTENIMIENTO CUSIANA</v>
          </cell>
          <cell r="B2471" t="str">
            <v>760049</v>
          </cell>
          <cell r="C2471" t="str">
            <v>TECH SERV PERM CONTR</v>
          </cell>
          <cell r="D2471" t="str">
            <v>ABR/04 SERV INTERMEDIACION ADUANERA</v>
          </cell>
          <cell r="E2471" t="str">
            <v>MERCO REPRESENTACIONES LTD S.I.A</v>
          </cell>
          <cell r="F2471" t="str">
            <v>Real Julio</v>
          </cell>
          <cell r="G2471">
            <v>62.65</v>
          </cell>
          <cell r="H2471" t="str">
            <v>B000101691</v>
          </cell>
          <cell r="J2471" t="str">
            <v>BI</v>
          </cell>
        </row>
        <row r="2472">
          <cell r="A2472" t="str">
            <v>MANTENIMIENTO CUSIANA</v>
          </cell>
          <cell r="B2472" t="str">
            <v>760049</v>
          </cell>
          <cell r="C2472" t="str">
            <v>TECH SERV PERM CONTR</v>
          </cell>
          <cell r="D2472" t="str">
            <v>MAR/04 TRANS. TERESTRE DE PUESTO Y AERO AL CASANAR</v>
          </cell>
          <cell r="E2472" t="str">
            <v>CONSORCIO MOS</v>
          </cell>
          <cell r="F2472" t="str">
            <v>Real Julio</v>
          </cell>
          <cell r="G2472">
            <v>5299.91</v>
          </cell>
          <cell r="H2472" t="str">
            <v>B000101691</v>
          </cell>
          <cell r="J2472" t="str">
            <v>BI</v>
          </cell>
        </row>
        <row r="2473">
          <cell r="A2473" t="str">
            <v>MANTENIMIENTO CUSIANA</v>
          </cell>
          <cell r="B2473" t="str">
            <v>760049</v>
          </cell>
          <cell r="C2473" t="str">
            <v>TECH SERV PERM CONTR</v>
          </cell>
          <cell r="D2473" t="str">
            <v>MAR/04 MASTER DE SERVICIOS AL CONTRATO DE IMPORTAC</v>
          </cell>
          <cell r="E2473" t="str">
            <v>MERCO REPRESENTACIONES LTD S.I.A</v>
          </cell>
          <cell r="F2473" t="str">
            <v>Real Julio</v>
          </cell>
          <cell r="G2473">
            <v>31.43</v>
          </cell>
          <cell r="H2473" t="str">
            <v>B000101691</v>
          </cell>
          <cell r="J2473" t="str">
            <v>BI</v>
          </cell>
        </row>
        <row r="2474">
          <cell r="A2474" t="str">
            <v>MANTENIMIENTO CUSIANA</v>
          </cell>
          <cell r="B2474" t="str">
            <v>760049</v>
          </cell>
          <cell r="C2474" t="str">
            <v>TECH SERV PERM CONTR</v>
          </cell>
          <cell r="D2474" t="str">
            <v>JUN04.SERVICIO SEÑAL SATEL.FOTOCOPIADO,MANTO FAX,V</v>
          </cell>
          <cell r="E2474" t="str">
            <v>SAL&amp;COM S.A</v>
          </cell>
          <cell r="F2474" t="str">
            <v>Real Julio</v>
          </cell>
          <cell r="G2474">
            <v>517.04999999999995</v>
          </cell>
          <cell r="H2474" t="str">
            <v>B000101691</v>
          </cell>
          <cell r="J2474" t="str">
            <v>BI</v>
          </cell>
        </row>
        <row r="2475">
          <cell r="A2475" t="str">
            <v>MANTENIMIENTO CUSIANA</v>
          </cell>
          <cell r="B2475" t="str">
            <v>760049</v>
          </cell>
          <cell r="C2475" t="str">
            <v>TECH SERV PERM CONTR</v>
          </cell>
          <cell r="D2475" t="str">
            <v>VALVULAS DE ADMISION, ESCAPE Y GUIAS PARA VALVULAS</v>
          </cell>
          <cell r="E2475" t="str">
            <v>MARKISCHES W ERK GMBH</v>
          </cell>
          <cell r="F2475" t="str">
            <v>Real Julio</v>
          </cell>
          <cell r="G2475">
            <v>10991.84</v>
          </cell>
          <cell r="H2475" t="str">
            <v>B000101691</v>
          </cell>
          <cell r="J2475" t="str">
            <v>BI</v>
          </cell>
        </row>
        <row r="2476">
          <cell r="A2476" t="str">
            <v>MANTENIMIENTO CUSIANA</v>
          </cell>
          <cell r="B2476" t="str">
            <v>760049</v>
          </cell>
          <cell r="C2476" t="str">
            <v>TECH SERV PERM CONTR</v>
          </cell>
          <cell r="D2476" t="str">
            <v>PDT MODEL SERIALS  AND PORTABLE DATA TERMINAL</v>
          </cell>
          <cell r="E2476" t="str">
            <v>ALPAC INTERNATIONAL</v>
          </cell>
          <cell r="F2476" t="str">
            <v>Real Julio</v>
          </cell>
          <cell r="G2476">
            <v>5741.03</v>
          </cell>
          <cell r="H2476" t="str">
            <v>B000101691</v>
          </cell>
          <cell r="J2476" t="str">
            <v>BI</v>
          </cell>
        </row>
        <row r="2477">
          <cell r="A2477" t="str">
            <v>MANTENIMIENTO CUSIANA</v>
          </cell>
          <cell r="B2477" t="str">
            <v>760049</v>
          </cell>
          <cell r="C2477" t="str">
            <v>TECH SERV PERM CONTR</v>
          </cell>
          <cell r="D2477" t="str">
            <v>HYDRAULIC JAM NUT WRENCH BODY CYLINDER</v>
          </cell>
          <cell r="E2477" t="str">
            <v>ALPAC INTERNATIONAL</v>
          </cell>
          <cell r="F2477" t="str">
            <v>Real Julio</v>
          </cell>
          <cell r="G2477">
            <v>4595.4399999999996</v>
          </cell>
          <cell r="H2477" t="str">
            <v>B000101691</v>
          </cell>
          <cell r="J2477" t="str">
            <v>BI</v>
          </cell>
        </row>
        <row r="2478">
          <cell r="A2478" t="str">
            <v>MANTENIMIENTO CUSIANA</v>
          </cell>
          <cell r="B2478" t="str">
            <v>760049</v>
          </cell>
          <cell r="C2478" t="str">
            <v>TECH SERV PERM CONTR</v>
          </cell>
          <cell r="D2478" t="str">
            <v>PISTON HEAVY VERSION BEARING IDLER</v>
          </cell>
          <cell r="E2478" t="str">
            <v>ENERGY DYNAMICS</v>
          </cell>
          <cell r="F2478" t="str">
            <v>Real Julio</v>
          </cell>
          <cell r="G2478">
            <v>4110.2</v>
          </cell>
          <cell r="H2478" t="str">
            <v>B000101691</v>
          </cell>
          <cell r="J2478" t="str">
            <v>BI</v>
          </cell>
        </row>
        <row r="2479">
          <cell r="A2479" t="str">
            <v>MANTENIMIENTO CUSIANA</v>
          </cell>
          <cell r="B2479" t="str">
            <v>760049</v>
          </cell>
          <cell r="C2479" t="str">
            <v>TECH SERV PERM CONTR</v>
          </cell>
          <cell r="D2479" t="str">
            <v>KIT REPAIR  FOR SUCTION VLAVE P/N</v>
          </cell>
          <cell r="E2479" t="str">
            <v>HOERBIGER CORPORATION OF AMERICA</v>
          </cell>
          <cell r="F2479" t="str">
            <v>Real Julio</v>
          </cell>
          <cell r="G2479">
            <v>4028.74</v>
          </cell>
          <cell r="H2479" t="str">
            <v>B000101691</v>
          </cell>
          <cell r="J2479" t="str">
            <v>BI</v>
          </cell>
        </row>
        <row r="2480">
          <cell r="A2480" t="str">
            <v>MANTENIMIENTO CUSIANA</v>
          </cell>
          <cell r="B2480" t="str">
            <v>760049</v>
          </cell>
          <cell r="C2480" t="str">
            <v>TECH SERV PERM CONTR</v>
          </cell>
          <cell r="D2480" t="str">
            <v>MAR/04 TRANSPORTE INTERNACIONAL</v>
          </cell>
          <cell r="E2480" t="str">
            <v>ROHDE &amp; LIESENFELD</v>
          </cell>
          <cell r="F2480" t="str">
            <v>Real Julio</v>
          </cell>
          <cell r="G2480">
            <v>929.42</v>
          </cell>
          <cell r="H2480" t="str">
            <v>B000101691</v>
          </cell>
          <cell r="J2480" t="str">
            <v>BI</v>
          </cell>
        </row>
        <row r="2481">
          <cell r="A2481" t="str">
            <v>MANTENIMIENTO CUSIANA</v>
          </cell>
          <cell r="B2481" t="str">
            <v>760049</v>
          </cell>
          <cell r="C2481" t="str">
            <v>TECH SERV PERM CONTR</v>
          </cell>
          <cell r="D2481" t="str">
            <v>MCEMAX 1 YEAR MAINT CONTRACT ASSEMBLY</v>
          </cell>
          <cell r="E2481" t="str">
            <v>PDMA CORPORATION</v>
          </cell>
          <cell r="F2481" t="str">
            <v>Real Julio</v>
          </cell>
          <cell r="G2481">
            <v>6670</v>
          </cell>
          <cell r="H2481" t="str">
            <v>B000101691</v>
          </cell>
          <cell r="J2481" t="str">
            <v>BI</v>
          </cell>
        </row>
        <row r="2482">
          <cell r="A2482" t="str">
            <v>MANTENIMIENTO CUSIANA</v>
          </cell>
          <cell r="B2482" t="str">
            <v>760049</v>
          </cell>
          <cell r="C2482" t="str">
            <v>TECH SERV PERM CONTR</v>
          </cell>
          <cell r="D2482" t="str">
            <v>JUN04.SERVICIO SEÑAL SATEL.FOTOCOPIADO,MANTO FAX,V</v>
          </cell>
          <cell r="E2482" t="str">
            <v>SAL&amp;COM S.A</v>
          </cell>
          <cell r="F2482" t="str">
            <v>Real Agosto</v>
          </cell>
          <cell r="G2482">
            <v>-517.04999999999995</v>
          </cell>
          <cell r="H2482" t="str">
            <v>B000101691</v>
          </cell>
          <cell r="J2482" t="str">
            <v>BI</v>
          </cell>
        </row>
        <row r="2483">
          <cell r="A2483" t="str">
            <v>MANTENIMIENTO CUSIANA</v>
          </cell>
          <cell r="B2483" t="str">
            <v>760049</v>
          </cell>
          <cell r="C2483" t="str">
            <v>TECH SERV PERM CONTR</v>
          </cell>
          <cell r="D2483">
            <v>0</v>
          </cell>
          <cell r="E2483" t="str">
            <v>EQUIPOS INGENIERIA Y SERV PETROLERO</v>
          </cell>
          <cell r="F2483" t="str">
            <v>Real Agosto</v>
          </cell>
          <cell r="G2483">
            <v>-392698.25</v>
          </cell>
          <cell r="H2483" t="str">
            <v>B000101691</v>
          </cell>
          <cell r="J2483" t="str">
            <v>BI</v>
          </cell>
        </row>
        <row r="2484">
          <cell r="A2484" t="str">
            <v>MANTENIMIENTO CUSIANA</v>
          </cell>
          <cell r="B2484" t="str">
            <v>760049</v>
          </cell>
          <cell r="C2484" t="str">
            <v>TECH SERV PERM CONTR</v>
          </cell>
          <cell r="D2484">
            <v>0</v>
          </cell>
          <cell r="E2484" t="str">
            <v>EQUIPOS INGENIERIA Y SERV PETROLERO</v>
          </cell>
          <cell r="F2484" t="str">
            <v>Real Agosto</v>
          </cell>
          <cell r="G2484">
            <v>-168299.35</v>
          </cell>
          <cell r="H2484" t="str">
            <v>B000101691</v>
          </cell>
          <cell r="J2484" t="str">
            <v>BI</v>
          </cell>
        </row>
        <row r="2485">
          <cell r="A2485" t="str">
            <v>MANTENIMIENTO CUSIANA</v>
          </cell>
          <cell r="B2485" t="str">
            <v>760049</v>
          </cell>
          <cell r="C2485" t="str">
            <v>TECH SERV PERM CONTR</v>
          </cell>
          <cell r="D2485" t="str">
            <v>NC MAYOR VALOR FACTURA CRUDO DE JUNIO/2004</v>
          </cell>
          <cell r="E2485" t="str">
            <v>EQUIPO DE SERVICIOS PETROLEROS LTDA</v>
          </cell>
          <cell r="F2485" t="str">
            <v>Real Agosto</v>
          </cell>
          <cell r="G2485">
            <v>-16585.47</v>
          </cell>
          <cell r="H2485" t="str">
            <v>B000101691</v>
          </cell>
          <cell r="J2485" t="str">
            <v>BI</v>
          </cell>
        </row>
        <row r="2486">
          <cell r="A2486" t="str">
            <v>MANTENIMIENTO CUSIANA</v>
          </cell>
          <cell r="B2486" t="str">
            <v>760049</v>
          </cell>
          <cell r="C2486" t="str">
            <v>TECH SERV PERM CONTR</v>
          </cell>
          <cell r="D2486" t="str">
            <v>NC MAYOR VALOR FACTURA CRUDO DE JUNIO/2004</v>
          </cell>
          <cell r="E2486" t="str">
            <v>EQUIPO DE SERVICIOS PETROLEROS LTDA</v>
          </cell>
          <cell r="F2486" t="str">
            <v>Real Agosto</v>
          </cell>
          <cell r="G2486">
            <v>-16585.47</v>
          </cell>
          <cell r="H2486" t="str">
            <v>B000101691</v>
          </cell>
          <cell r="J2486" t="str">
            <v>BI</v>
          </cell>
        </row>
        <row r="2487">
          <cell r="A2487" t="str">
            <v>MANTENIMIENTO CUSIANA</v>
          </cell>
          <cell r="B2487" t="str">
            <v>760049</v>
          </cell>
          <cell r="C2487" t="str">
            <v>TECH SERV PERM CONTR</v>
          </cell>
          <cell r="D2487" t="str">
            <v>RECLASIFICACION KR 1900000235 FALTA IVA 130159</v>
          </cell>
          <cell r="E2487" t="str">
            <v>MERCO REPRESENTACIONES LTD S.I.A</v>
          </cell>
          <cell r="F2487" t="str">
            <v>Real Agosto</v>
          </cell>
          <cell r="G2487">
            <v>-8345.2199999999993</v>
          </cell>
          <cell r="H2487" t="str">
            <v>B000101691</v>
          </cell>
          <cell r="J2487" t="str">
            <v>BI</v>
          </cell>
        </row>
        <row r="2488">
          <cell r="A2488" t="str">
            <v>MANTENIMIENTO CUSIANA</v>
          </cell>
          <cell r="B2488" t="str">
            <v>760049</v>
          </cell>
          <cell r="C2488" t="str">
            <v>TECH SERV PERM CONTR</v>
          </cell>
          <cell r="D2488" t="str">
            <v>MCEMAX 1 YEAR MAINT CONTRACT ASSEMBLY</v>
          </cell>
          <cell r="E2488" t="str">
            <v>PDMA CORPORATION</v>
          </cell>
          <cell r="F2488" t="str">
            <v>Real Agosto</v>
          </cell>
          <cell r="G2488">
            <v>-6670</v>
          </cell>
          <cell r="H2488" t="str">
            <v>B000101691</v>
          </cell>
          <cell r="J2488" t="str">
            <v>BI</v>
          </cell>
        </row>
        <row r="2489">
          <cell r="A2489" t="str">
            <v>MANTENIMIENTO CUSIANA</v>
          </cell>
          <cell r="B2489" t="str">
            <v>760049</v>
          </cell>
          <cell r="C2489" t="str">
            <v>TECH SERV PERM CONTR</v>
          </cell>
          <cell r="D2489">
            <v>0</v>
          </cell>
          <cell r="E2489" t="str">
            <v>EQUIPOS INGENIERIA Y SERV PETROLERO</v>
          </cell>
          <cell r="F2489" t="str">
            <v>Real Agosto</v>
          </cell>
          <cell r="G2489">
            <v>392698.25</v>
          </cell>
          <cell r="H2489" t="str">
            <v>B000101691</v>
          </cell>
          <cell r="J2489" t="str">
            <v>BI</v>
          </cell>
        </row>
        <row r="2490">
          <cell r="A2490" t="str">
            <v>MANTENIMIENTO CUSIANA</v>
          </cell>
          <cell r="B2490" t="str">
            <v>760049</v>
          </cell>
          <cell r="C2490" t="str">
            <v>TECH SERV PERM CONTR</v>
          </cell>
          <cell r="D2490">
            <v>0</v>
          </cell>
          <cell r="E2490" t="str">
            <v>EQUIPOS INGENIERIA Y SERV PETROLERO</v>
          </cell>
          <cell r="F2490" t="str">
            <v>Real Agosto</v>
          </cell>
          <cell r="G2490">
            <v>168299.35</v>
          </cell>
          <cell r="H2490" t="str">
            <v>B000101691</v>
          </cell>
          <cell r="J2490" t="str">
            <v>BI</v>
          </cell>
        </row>
        <row r="2491">
          <cell r="A2491" t="str">
            <v>MANTENIMIENTO CUSIANA</v>
          </cell>
          <cell r="B2491" t="str">
            <v>760049</v>
          </cell>
          <cell r="C2491" t="str">
            <v>TECH SERV PERM CONTR</v>
          </cell>
          <cell r="D2491" t="str">
            <v>ENERO/04 GASTOS FIJOS</v>
          </cell>
          <cell r="E2491" t="str">
            <v>MERCO REPRESENTACIONES LTD S.I.A</v>
          </cell>
          <cell r="F2491" t="str">
            <v>Real Agosto</v>
          </cell>
          <cell r="G2491">
            <v>279.83999999999997</v>
          </cell>
          <cell r="H2491" t="str">
            <v>B000101691</v>
          </cell>
          <cell r="J2491" t="str">
            <v>BI</v>
          </cell>
        </row>
        <row r="2492">
          <cell r="A2492" t="str">
            <v>MANTENIMIENTO CUSIANA</v>
          </cell>
          <cell r="B2492" t="str">
            <v>760049</v>
          </cell>
          <cell r="C2492" t="str">
            <v>TECH SERV PERM CONTR</v>
          </cell>
          <cell r="D2492" t="str">
            <v>DIC/03 SERVICIOS VARIOS DE IMPORTACIONES</v>
          </cell>
          <cell r="E2492" t="str">
            <v>MERCO REPRESENTACIONES LTD S.I.A</v>
          </cell>
          <cell r="F2492" t="str">
            <v>Real Agosto</v>
          </cell>
          <cell r="G2492">
            <v>236.99</v>
          </cell>
          <cell r="H2492" t="str">
            <v>B000101691</v>
          </cell>
          <cell r="J2492" t="str">
            <v>BI</v>
          </cell>
        </row>
        <row r="2493">
          <cell r="A2493" t="str">
            <v>MANTENIMIENTO CUSIANA</v>
          </cell>
          <cell r="B2493" t="str">
            <v>760049</v>
          </cell>
          <cell r="C2493" t="str">
            <v>TECH SERV PERM CONTR</v>
          </cell>
          <cell r="D2493" t="str">
            <v>NC MAYOR VALOR FACTURA CRUDO DE JUNIO/2004</v>
          </cell>
          <cell r="E2493" t="str">
            <v>EQUIPO DE SERVICIOS PETROLEROS LTDA</v>
          </cell>
          <cell r="F2493" t="str">
            <v>Real Agosto</v>
          </cell>
          <cell r="G2493">
            <v>16585.47</v>
          </cell>
          <cell r="H2493" t="str">
            <v>B000101691</v>
          </cell>
          <cell r="J2493" t="str">
            <v>BI</v>
          </cell>
        </row>
        <row r="2494">
          <cell r="A2494" t="str">
            <v>MANTENIMIENTO CUSIANA</v>
          </cell>
          <cell r="B2494" t="str">
            <v>760049</v>
          </cell>
          <cell r="C2494" t="str">
            <v>TECH SERV PERM CONTR</v>
          </cell>
          <cell r="D2494" t="str">
            <v>JUN04.SERVICIO SEÑAL SATEL.FOTOCOPIADO,MANTO FAX,V</v>
          </cell>
          <cell r="E2494" t="str">
            <v>SAL&amp;COM S.A</v>
          </cell>
          <cell r="F2494" t="str">
            <v>Real Agosto</v>
          </cell>
          <cell r="G2494">
            <v>517.04999999999995</v>
          </cell>
          <cell r="H2494" t="str">
            <v>B000101691</v>
          </cell>
          <cell r="J2494" t="str">
            <v>BI</v>
          </cell>
        </row>
        <row r="2495">
          <cell r="A2495" t="str">
            <v>MANTENIMIENTO CUSIANA</v>
          </cell>
          <cell r="B2495" t="str">
            <v>760049</v>
          </cell>
          <cell r="C2495" t="str">
            <v>TECH SERV PERM CONTR</v>
          </cell>
          <cell r="D2495" t="str">
            <v>JUL/04 REEM  PAGO IMPORTACIONES TERCEROS</v>
          </cell>
          <cell r="E2495" t="str">
            <v>MERCO REPRESENTACIONES LTD S.I.A</v>
          </cell>
          <cell r="F2495" t="str">
            <v>Real Agosto</v>
          </cell>
          <cell r="G2495">
            <v>441.03</v>
          </cell>
          <cell r="H2495" t="str">
            <v>B000101691</v>
          </cell>
          <cell r="J2495" t="str">
            <v>BI</v>
          </cell>
        </row>
        <row r="2496">
          <cell r="A2496" t="str">
            <v>MANTENIMIENTO CUSIANA</v>
          </cell>
          <cell r="B2496" t="str">
            <v>760049</v>
          </cell>
          <cell r="C2496" t="str">
            <v>TECH SERV PERM CONTR</v>
          </cell>
          <cell r="D2496" t="str">
            <v>JUL/04 REEM  PAGO IMPORTACIONES TERCEROS</v>
          </cell>
          <cell r="E2496" t="str">
            <v>MERCO REPRESENTACIONES LTD S.I.A</v>
          </cell>
          <cell r="F2496" t="str">
            <v>Real Agosto</v>
          </cell>
          <cell r="G2496">
            <v>25.07</v>
          </cell>
          <cell r="H2496" t="str">
            <v>B000101691</v>
          </cell>
          <cell r="J2496" t="str">
            <v>BI</v>
          </cell>
        </row>
        <row r="2497">
          <cell r="A2497" t="str">
            <v>MANTENIMIENTO CUSIANA</v>
          </cell>
          <cell r="B2497" t="str">
            <v>760049</v>
          </cell>
          <cell r="C2497" t="str">
            <v>TECH SERV PERM CONTR</v>
          </cell>
          <cell r="D2497" t="str">
            <v>JUN/04 REEM GTOS IMPORTACIO, REV KR 1900000235</v>
          </cell>
          <cell r="E2497" t="str">
            <v>MERCO REPRESENTACIONES LTD S.I.A</v>
          </cell>
          <cell r="F2497" t="str">
            <v>Real Agosto</v>
          </cell>
          <cell r="G2497">
            <v>2090.4</v>
          </cell>
          <cell r="H2497" t="str">
            <v>B000101691</v>
          </cell>
          <cell r="J2497" t="str">
            <v>BI</v>
          </cell>
        </row>
        <row r="2498">
          <cell r="A2498" t="str">
            <v>MANTENIMIENTO CUSIANA</v>
          </cell>
          <cell r="B2498" t="str">
            <v>760049</v>
          </cell>
          <cell r="C2498" t="str">
            <v>TECH SERV PERM CONTR</v>
          </cell>
          <cell r="D2498" t="str">
            <v>CONCILIACION DE PAGOS CON BASE OTROSI No. 03 SDL</v>
          </cell>
          <cell r="E2498" t="str">
            <v>EQUIPO DE SERVICIOS PETROLEROS LTDA</v>
          </cell>
          <cell r="F2498" t="str">
            <v>Real Agosto</v>
          </cell>
          <cell r="G2498">
            <v>924363.5</v>
          </cell>
          <cell r="H2498" t="str">
            <v>B000101691</v>
          </cell>
          <cell r="J2498" t="str">
            <v>BI</v>
          </cell>
        </row>
        <row r="2499">
          <cell r="A2499" t="str">
            <v>MANTENIMIENTO CUSIANA</v>
          </cell>
          <cell r="B2499" t="str">
            <v>760049</v>
          </cell>
          <cell r="C2499" t="str">
            <v>TECH SERV PERM CONTR</v>
          </cell>
          <cell r="D2499" t="str">
            <v>JUL/04 SERVICIOS PRESTADOS MESDE JULIO/2004</v>
          </cell>
          <cell r="E2499" t="str">
            <v>CIA DE SERVICIOS Y ADMON S.A. SERDA</v>
          </cell>
          <cell r="F2499" t="str">
            <v>Real Agosto</v>
          </cell>
          <cell r="G2499">
            <v>175.97</v>
          </cell>
          <cell r="H2499" t="str">
            <v>B000101691</v>
          </cell>
          <cell r="J2499" t="str">
            <v>BI</v>
          </cell>
        </row>
        <row r="2500">
          <cell r="A2500" t="str">
            <v>MANTENIMIENTO CUSIANA</v>
          </cell>
          <cell r="B2500" t="str">
            <v>760049</v>
          </cell>
          <cell r="C2500" t="str">
            <v>TECH SERV PERM CONTR</v>
          </cell>
          <cell r="D2500" t="str">
            <v>JUL/04 COBRO DE PRODUCCION DE CRUDO</v>
          </cell>
          <cell r="E2500" t="str">
            <v>EQUIPO DE SERVICIOS PETROLEROS LTDA</v>
          </cell>
          <cell r="F2500" t="str">
            <v>Real Agosto</v>
          </cell>
          <cell r="G2500">
            <v>392698.26</v>
          </cell>
          <cell r="H2500" t="str">
            <v>B000101691</v>
          </cell>
          <cell r="J2500" t="str">
            <v>BI</v>
          </cell>
        </row>
        <row r="2501">
          <cell r="A2501" t="str">
            <v>MANTENIMIENTO CUSIANA</v>
          </cell>
          <cell r="B2501" t="str">
            <v>760049</v>
          </cell>
          <cell r="C2501" t="str">
            <v>TECH SERV PERM CONTR</v>
          </cell>
          <cell r="D2501" t="str">
            <v>JUL/04 COBRO DE PRODUCCION DE CRUDO</v>
          </cell>
          <cell r="E2501" t="str">
            <v>EQUIPO DE SERVICIOS PETROLEROS LTDA</v>
          </cell>
          <cell r="F2501" t="str">
            <v>Real Agosto</v>
          </cell>
          <cell r="G2501">
            <v>168299.34</v>
          </cell>
          <cell r="H2501" t="str">
            <v>B000101691</v>
          </cell>
          <cell r="J2501" t="str">
            <v>BI</v>
          </cell>
        </row>
        <row r="2502">
          <cell r="A2502" t="str">
            <v>MANTENIMIENTO CUSIANA</v>
          </cell>
          <cell r="B2502" t="str">
            <v>760049</v>
          </cell>
          <cell r="C2502" t="str">
            <v>TECH SERV PERM CONTR</v>
          </cell>
          <cell r="D2502">
            <v>0</v>
          </cell>
          <cell r="E2502" t="str">
            <v>ROHDE &amp; LIESENFELD</v>
          </cell>
          <cell r="F2502" t="str">
            <v>Real Agosto</v>
          </cell>
          <cell r="G2502">
            <v>576.71</v>
          </cell>
          <cell r="H2502" t="str">
            <v>B000101691</v>
          </cell>
          <cell r="J2502" t="str">
            <v>BI</v>
          </cell>
        </row>
        <row r="2503">
          <cell r="A2503" t="str">
            <v>MANTENIMIENTO CUSIANA</v>
          </cell>
          <cell r="B2503" t="str">
            <v>760049</v>
          </cell>
          <cell r="C2503" t="str">
            <v>TECH SERV PERM CONTR</v>
          </cell>
          <cell r="D2503">
            <v>0</v>
          </cell>
          <cell r="E2503" t="str">
            <v>ROHDE &amp; LIESENFELD</v>
          </cell>
          <cell r="F2503" t="str">
            <v>Real Agosto</v>
          </cell>
          <cell r="G2503">
            <v>570.30999999999995</v>
          </cell>
          <cell r="H2503" t="str">
            <v>B000101691</v>
          </cell>
          <cell r="J2503" t="str">
            <v>BI</v>
          </cell>
        </row>
        <row r="2504">
          <cell r="A2504" t="str">
            <v>MANTENIMIENTO CUSIANA</v>
          </cell>
          <cell r="B2504" t="str">
            <v>760049</v>
          </cell>
          <cell r="C2504" t="str">
            <v>TECH SERV PERM CONTR</v>
          </cell>
          <cell r="D2504">
            <v>0</v>
          </cell>
          <cell r="E2504" t="str">
            <v>ROHDE &amp; LIESENFELD</v>
          </cell>
          <cell r="F2504" t="str">
            <v>Real Agosto</v>
          </cell>
          <cell r="G2504">
            <v>71.290000000000006</v>
          </cell>
          <cell r="H2504" t="str">
            <v>B000101691</v>
          </cell>
          <cell r="J2504" t="str">
            <v>BI</v>
          </cell>
        </row>
        <row r="2505">
          <cell r="A2505" t="str">
            <v>MANTENIMIENTO CUSIANA</v>
          </cell>
          <cell r="B2505" t="str">
            <v>760049</v>
          </cell>
          <cell r="C2505" t="str">
            <v>TECH SERV PERM CONTR</v>
          </cell>
          <cell r="D2505" t="str">
            <v>PISTON - HEAVY VERSION BEARING</v>
          </cell>
          <cell r="E2505" t="str">
            <v>ENERGY DYNAMICS</v>
          </cell>
          <cell r="F2505" t="str">
            <v>Real Agosto</v>
          </cell>
          <cell r="G2505">
            <v>1061.0999999999999</v>
          </cell>
          <cell r="H2505" t="str">
            <v>B000101691</v>
          </cell>
          <cell r="J2505" t="str">
            <v>BI</v>
          </cell>
        </row>
        <row r="2506">
          <cell r="A2506" t="str">
            <v>MANTENIMIENTO CUSIANA</v>
          </cell>
          <cell r="B2506" t="str">
            <v>760049</v>
          </cell>
          <cell r="C2506" t="str">
            <v>TECH SERV PERM CONTR</v>
          </cell>
          <cell r="D2506" t="str">
            <v>DIGITAL CAMERA C-4000 ZOOM 4.0 BOROSCOPIO RIGIDO</v>
          </cell>
          <cell r="E2506" t="str">
            <v>"NEW CONTINENT SUPPLIERS, INC."</v>
          </cell>
          <cell r="F2506" t="str">
            <v>Real Agosto</v>
          </cell>
          <cell r="G2506">
            <v>2382.6799999999998</v>
          </cell>
          <cell r="H2506" t="str">
            <v>B000101691</v>
          </cell>
          <cell r="J2506" t="str">
            <v>BI</v>
          </cell>
        </row>
        <row r="2507">
          <cell r="A2507" t="str">
            <v>MANTENIMIENTO CUSIANA</v>
          </cell>
          <cell r="B2507" t="str">
            <v>760049</v>
          </cell>
          <cell r="C2507" t="str">
            <v>TECH SERV PERM CONTR</v>
          </cell>
          <cell r="D2507" t="str">
            <v>WASHER, SHIMM AND SHAFT</v>
          </cell>
          <cell r="E2507" t="str">
            <v>TWIN DISC INCORPORATED</v>
          </cell>
          <cell r="F2507" t="str">
            <v>Real Agosto</v>
          </cell>
          <cell r="G2507">
            <v>628.5</v>
          </cell>
          <cell r="H2507" t="str">
            <v>B000101691</v>
          </cell>
          <cell r="J2507" t="str">
            <v>BI</v>
          </cell>
        </row>
        <row r="2508">
          <cell r="A2508" t="str">
            <v>MANTENIMIENTO CUSIANA</v>
          </cell>
          <cell r="B2508" t="str">
            <v>760049</v>
          </cell>
          <cell r="C2508" t="str">
            <v>TECH SERV PERM CONTR</v>
          </cell>
          <cell r="D2508" t="str">
            <v>REPAIR OF THREE WARRANTLY</v>
          </cell>
          <cell r="E2508" t="str">
            <v>"DIDRIKSON ASSOCIATES, INC."</v>
          </cell>
          <cell r="F2508" t="str">
            <v>Real Agosto</v>
          </cell>
          <cell r="G2508">
            <v>16430</v>
          </cell>
          <cell r="H2508" t="str">
            <v>B000101691</v>
          </cell>
          <cell r="J2508" t="str">
            <v>BI</v>
          </cell>
        </row>
        <row r="2509">
          <cell r="A2509" t="str">
            <v>MANTENIMIENTO CUSIANA</v>
          </cell>
          <cell r="B2509" t="str">
            <v>760049</v>
          </cell>
          <cell r="C2509" t="str">
            <v>TECH SERV PERM CONTR</v>
          </cell>
          <cell r="D2509">
            <v>0</v>
          </cell>
          <cell r="E2509" t="str">
            <v>GR/IR-THIRD PARTY</v>
          </cell>
          <cell r="F2509" t="str">
            <v>Real Agosto</v>
          </cell>
          <cell r="G2509">
            <v>2800</v>
          </cell>
          <cell r="H2509" t="str">
            <v>B000101691</v>
          </cell>
          <cell r="J2509" t="str">
            <v>BI</v>
          </cell>
        </row>
        <row r="2510">
          <cell r="A2510" t="str">
            <v>MANTENIMIENTO CUSIANA</v>
          </cell>
          <cell r="B2510" t="str">
            <v>760049</v>
          </cell>
          <cell r="C2510" t="str">
            <v>TECH SERV PERM CONTR</v>
          </cell>
          <cell r="D2510" t="str">
            <v>SWITCH VIBRATION RATING</v>
          </cell>
          <cell r="E2510" t="str">
            <v>MURPHY DE MEXICO S.A. DE C.V.</v>
          </cell>
          <cell r="F2510" t="str">
            <v>Real Agosto</v>
          </cell>
          <cell r="G2510">
            <v>805</v>
          </cell>
          <cell r="H2510" t="str">
            <v>B000101691</v>
          </cell>
          <cell r="J2510" t="str">
            <v>BI</v>
          </cell>
        </row>
        <row r="2511">
          <cell r="A2511" t="str">
            <v>MANTENIMIENTO CUSIANA</v>
          </cell>
          <cell r="B2511" t="str">
            <v>760049</v>
          </cell>
          <cell r="C2511" t="str">
            <v>TECH SERV PERM CONTR</v>
          </cell>
          <cell r="D2511">
            <v>0</v>
          </cell>
          <cell r="E2511" t="str">
            <v>ROHDE &amp; LIESENFELD</v>
          </cell>
          <cell r="F2511" t="str">
            <v>Real Agosto</v>
          </cell>
          <cell r="G2511">
            <v>1615.04</v>
          </cell>
          <cell r="H2511" t="str">
            <v>B000101691</v>
          </cell>
          <cell r="J2511" t="str">
            <v>BI</v>
          </cell>
        </row>
        <row r="2512">
          <cell r="A2512" t="str">
            <v>MANTENIMIENTO CUSIANA</v>
          </cell>
          <cell r="B2512" t="str">
            <v>760049</v>
          </cell>
          <cell r="C2512" t="str">
            <v>TECH SERV PERM CONTR</v>
          </cell>
          <cell r="D2512" t="str">
            <v>91708 367</v>
          </cell>
          <cell r="E2512" t="str">
            <v>SALDO MIGRADO A SAP</v>
          </cell>
          <cell r="F2512" t="str">
            <v>Acumulado a Junio</v>
          </cell>
          <cell r="G2512">
            <v>420194.13</v>
          </cell>
          <cell r="H2512" t="str">
            <v>B000101691</v>
          </cell>
          <cell r="J2512" t="str">
            <v>NB</v>
          </cell>
        </row>
        <row r="2513">
          <cell r="A2513" t="str">
            <v>MANTENIMIENTO CUSIANA</v>
          </cell>
          <cell r="B2513" t="str">
            <v>760049</v>
          </cell>
          <cell r="C2513" t="str">
            <v>TECH SERV PERM CONTR</v>
          </cell>
          <cell r="D2513" t="str">
            <v>91704 367</v>
          </cell>
          <cell r="E2513" t="str">
            <v>SALDO MIGRADO A SAP</v>
          </cell>
          <cell r="F2513" t="str">
            <v>Acumulado a Junio</v>
          </cell>
          <cell r="G2513">
            <v>917558.42</v>
          </cell>
          <cell r="H2513" t="str">
            <v>B000101691</v>
          </cell>
          <cell r="J2513" t="str">
            <v>NB</v>
          </cell>
        </row>
        <row r="2514">
          <cell r="A2514" t="str">
            <v>MANTENIMIENTO CUSIANA</v>
          </cell>
          <cell r="B2514" t="str">
            <v>760049</v>
          </cell>
          <cell r="C2514" t="str">
            <v>TECH SERV PERM CONTR</v>
          </cell>
          <cell r="D2514" t="str">
            <v>91709 367</v>
          </cell>
          <cell r="E2514" t="str">
            <v>SALDO MIGRADO A SAP</v>
          </cell>
          <cell r="F2514" t="str">
            <v>Acumulado a Junio</v>
          </cell>
          <cell r="G2514">
            <v>128452.9</v>
          </cell>
          <cell r="H2514" t="str">
            <v>B000101691</v>
          </cell>
          <cell r="J2514" t="str">
            <v>NB</v>
          </cell>
        </row>
        <row r="2515">
          <cell r="A2515" t="str">
            <v>MANTENIMIENTO CUSIANA</v>
          </cell>
          <cell r="B2515" t="str">
            <v>760049</v>
          </cell>
          <cell r="C2515" t="str">
            <v>TECH SERV PERM CONTR</v>
          </cell>
          <cell r="D2515" t="str">
            <v>91705 367</v>
          </cell>
          <cell r="E2515" t="str">
            <v>SALDO MIGRADO A SAP</v>
          </cell>
          <cell r="F2515" t="str">
            <v>Acumulado a Junio</v>
          </cell>
          <cell r="G2515">
            <v>1117065.74</v>
          </cell>
          <cell r="H2515" t="str">
            <v>B000101691</v>
          </cell>
          <cell r="J2515" t="str">
            <v>NB</v>
          </cell>
        </row>
        <row r="2516">
          <cell r="A2516" t="str">
            <v>MANTENIMIENTO CUSIANA</v>
          </cell>
          <cell r="B2516" t="str">
            <v>760049</v>
          </cell>
          <cell r="C2516" t="str">
            <v>TECH SERV PERM CONTR</v>
          </cell>
          <cell r="D2516" t="str">
            <v>91708 367</v>
          </cell>
          <cell r="E2516" t="str">
            <v>DIESEL PROCESS RECOV</v>
          </cell>
          <cell r="F2516" t="str">
            <v>Acumulado a Junio</v>
          </cell>
          <cell r="G2516">
            <v>199734.41</v>
          </cell>
          <cell r="H2516" t="str">
            <v>B000101691</v>
          </cell>
          <cell r="J2516" t="str">
            <v>NB</v>
          </cell>
        </row>
        <row r="2517">
          <cell r="A2517" t="str">
            <v>MANTENIMIENTO CUSIANA</v>
          </cell>
          <cell r="B2517" t="str">
            <v>760049</v>
          </cell>
          <cell r="C2517" t="str">
            <v>TECH SERV PERM CONTR</v>
          </cell>
          <cell r="D2517" t="str">
            <v>91709 367</v>
          </cell>
          <cell r="E2517" t="str">
            <v>DIESEL PROCESS RECOV</v>
          </cell>
          <cell r="F2517" t="str">
            <v>Acumulado a Junio</v>
          </cell>
          <cell r="G2517">
            <v>61609.59</v>
          </cell>
          <cell r="H2517" t="str">
            <v>B000101691</v>
          </cell>
          <cell r="J2517" t="str">
            <v>NB</v>
          </cell>
        </row>
        <row r="2518">
          <cell r="A2518" t="str">
            <v>MANTENIMIENTO CUSIANA</v>
          </cell>
          <cell r="B2518" t="str">
            <v>760049</v>
          </cell>
          <cell r="C2518" t="str">
            <v>TECH SERV PERM CONTR</v>
          </cell>
          <cell r="D2518" t="str">
            <v>91704 367</v>
          </cell>
          <cell r="E2518" t="str">
            <v>DIESEL PROCESS RECOV</v>
          </cell>
          <cell r="F2518" t="str">
            <v>Acumulado a Junio</v>
          </cell>
          <cell r="G2518">
            <v>424524.77</v>
          </cell>
          <cell r="H2518" t="str">
            <v>B000101691</v>
          </cell>
          <cell r="J2518" t="str">
            <v>NB</v>
          </cell>
        </row>
        <row r="2519">
          <cell r="A2519" t="str">
            <v>MANTENIMIENTO CUSIANA</v>
          </cell>
          <cell r="B2519" t="str">
            <v>760049</v>
          </cell>
          <cell r="C2519" t="str">
            <v>TECH SERV PERM CONTR</v>
          </cell>
          <cell r="D2519" t="str">
            <v>91705 367</v>
          </cell>
          <cell r="E2519" t="str">
            <v>DIESEL PROCESS RECOV</v>
          </cell>
          <cell r="F2519" t="str">
            <v>Acumulado a Junio</v>
          </cell>
          <cell r="G2519">
            <v>584441.14</v>
          </cell>
          <cell r="H2519" t="str">
            <v>B000101691</v>
          </cell>
          <cell r="J2519" t="str">
            <v>NB</v>
          </cell>
        </row>
        <row r="2520">
          <cell r="A2520" t="str">
            <v>MANTENIMIENTO CUSIANA</v>
          </cell>
          <cell r="B2520" t="str">
            <v>760049</v>
          </cell>
          <cell r="C2520" t="str">
            <v>TECH SERV PERM CONTR</v>
          </cell>
          <cell r="F2520" t="str">
            <v>WIP Agosto</v>
          </cell>
          <cell r="G2520">
            <v>0</v>
          </cell>
          <cell r="H2520" t="str">
            <v>B000101691</v>
          </cell>
        </row>
        <row r="2521">
          <cell r="A2521" t="str">
            <v>OPERACIONES CUPIAGUA</v>
          </cell>
          <cell r="B2521" t="str">
            <v>700000</v>
          </cell>
          <cell r="C2521" t="str">
            <v>SALARIES</v>
          </cell>
          <cell r="D2521" t="str">
            <v>2004-7 SALARIOS</v>
          </cell>
          <cell r="E2521" t="str">
            <v>ACCS RECEIV PAYROLL</v>
          </cell>
          <cell r="F2521" t="str">
            <v>Real Julio</v>
          </cell>
          <cell r="G2521">
            <v>-470.19</v>
          </cell>
          <cell r="H2521" t="str">
            <v>B000101832</v>
          </cell>
          <cell r="J2521" t="str">
            <v>BI</v>
          </cell>
        </row>
        <row r="2522">
          <cell r="A2522" t="str">
            <v>OPERACIONES CUPIAGUA</v>
          </cell>
          <cell r="B2522" t="str">
            <v>700000</v>
          </cell>
          <cell r="C2522" t="str">
            <v>SALARIES</v>
          </cell>
          <cell r="D2522" t="str">
            <v>2004-7 SALARIOS</v>
          </cell>
          <cell r="E2522" t="str">
            <v>A/R LONG TERM EMPLYE</v>
          </cell>
          <cell r="F2522" t="str">
            <v>Real Julio</v>
          </cell>
          <cell r="G2522">
            <v>59096.06</v>
          </cell>
          <cell r="H2522" t="str">
            <v>B000101832</v>
          </cell>
          <cell r="J2522" t="str">
            <v>BI</v>
          </cell>
        </row>
        <row r="2523">
          <cell r="A2523" t="str">
            <v>OPERACIONES CUPIAGUA</v>
          </cell>
          <cell r="B2523" t="str">
            <v>700000</v>
          </cell>
          <cell r="C2523" t="str">
            <v>SALARIES</v>
          </cell>
          <cell r="D2523" t="str">
            <v>2004-8 SALARIOS</v>
          </cell>
          <cell r="E2523" t="str">
            <v>A/R LONG TERM EMPLYE</v>
          </cell>
          <cell r="F2523" t="str">
            <v>Real Agosto</v>
          </cell>
          <cell r="G2523">
            <v>-1679.49</v>
          </cell>
          <cell r="H2523" t="str">
            <v>B000101832</v>
          </cell>
          <cell r="J2523" t="str">
            <v>BI</v>
          </cell>
        </row>
        <row r="2524">
          <cell r="A2524" t="str">
            <v>OPERACIONES CUPIAGUA</v>
          </cell>
          <cell r="B2524" t="str">
            <v>700000</v>
          </cell>
          <cell r="C2524" t="str">
            <v>SALARIES</v>
          </cell>
          <cell r="D2524" t="str">
            <v>OMINA LOCAL</v>
          </cell>
          <cell r="E2524" t="str">
            <v>ACCS RECEIV PAYROLL</v>
          </cell>
          <cell r="F2524" t="str">
            <v>Real Agosto</v>
          </cell>
          <cell r="G2524">
            <v>-487.27</v>
          </cell>
          <cell r="H2524" t="str">
            <v>B000101832</v>
          </cell>
          <cell r="J2524" t="str">
            <v>BI</v>
          </cell>
        </row>
        <row r="2525">
          <cell r="A2525" t="str">
            <v>OPERACIONES CUPIAGUA</v>
          </cell>
          <cell r="B2525" t="str">
            <v>700000</v>
          </cell>
          <cell r="C2525" t="str">
            <v>SALARIES</v>
          </cell>
          <cell r="D2525" t="str">
            <v>004-7 SALARIOS</v>
          </cell>
          <cell r="E2525" t="str">
            <v>OTHER BENEFITS</v>
          </cell>
          <cell r="F2525" t="str">
            <v>Real Agosto</v>
          </cell>
          <cell r="G2525">
            <v>-9823.3799999999992</v>
          </cell>
          <cell r="H2525" t="str">
            <v>B000101832</v>
          </cell>
          <cell r="J2525" t="str">
            <v>BI</v>
          </cell>
        </row>
        <row r="2526">
          <cell r="A2526" t="str">
            <v>OPERACIONES CUPIAGUA</v>
          </cell>
          <cell r="B2526" t="str">
            <v>700000</v>
          </cell>
          <cell r="C2526" t="str">
            <v>SALARIES</v>
          </cell>
          <cell r="D2526" t="str">
            <v>2004-8 SALARIOS</v>
          </cell>
          <cell r="E2526" t="str">
            <v>ACCS RECEIV PAYROLL</v>
          </cell>
          <cell r="F2526" t="str">
            <v>Real Agosto</v>
          </cell>
          <cell r="G2526">
            <v>48605.49</v>
          </cell>
          <cell r="H2526" t="str">
            <v>B000101832</v>
          </cell>
          <cell r="J2526" t="str">
            <v>BI</v>
          </cell>
        </row>
        <row r="2527">
          <cell r="A2527" t="str">
            <v>OPERACIONES CUPIAGUA</v>
          </cell>
          <cell r="B2527" t="str">
            <v>700000</v>
          </cell>
          <cell r="C2527" t="str">
            <v>SALARIES</v>
          </cell>
          <cell r="D2527" t="str">
            <v>004-7 SALARIOS</v>
          </cell>
          <cell r="E2527" t="str">
            <v>SALARIES</v>
          </cell>
          <cell r="F2527" t="str">
            <v>Real Agosto</v>
          </cell>
          <cell r="G2527">
            <v>5907.5</v>
          </cell>
          <cell r="H2527" t="str">
            <v>B000101832</v>
          </cell>
          <cell r="J2527" t="str">
            <v>BI</v>
          </cell>
        </row>
        <row r="2528">
          <cell r="A2528" t="str">
            <v>OPERACIONES CUPIAGUA</v>
          </cell>
          <cell r="B2528" t="str">
            <v>700000</v>
          </cell>
          <cell r="C2528" t="str">
            <v>SALARIES</v>
          </cell>
          <cell r="D2528" t="str">
            <v>NOMINA LOCAL</v>
          </cell>
          <cell r="E2528" t="str">
            <v>SALARIES</v>
          </cell>
          <cell r="F2528" t="str">
            <v>Real Agosto</v>
          </cell>
          <cell r="G2528">
            <v>5939.01</v>
          </cell>
          <cell r="H2528" t="str">
            <v>B000101832</v>
          </cell>
          <cell r="J2528" t="str">
            <v>BI</v>
          </cell>
        </row>
        <row r="2529">
          <cell r="A2529" t="str">
            <v>OPERACIONES CUPIAGUA</v>
          </cell>
          <cell r="B2529" t="str">
            <v>700000</v>
          </cell>
          <cell r="C2529" t="str">
            <v>SALARIES</v>
          </cell>
          <cell r="D2529" t="str">
            <v>91502 100</v>
          </cell>
          <cell r="E2529" t="str">
            <v>SALDO MIGRADO A SAP</v>
          </cell>
          <cell r="F2529" t="str">
            <v>Acumulado a Junio</v>
          </cell>
          <cell r="G2529">
            <v>321687.88</v>
          </cell>
          <cell r="H2529" t="str">
            <v>B000101832</v>
          </cell>
          <cell r="J2529" t="str">
            <v>NB</v>
          </cell>
        </row>
        <row r="2530">
          <cell r="A2530" t="str">
            <v>OPERACIONES CUPIAGUA</v>
          </cell>
          <cell r="B2530" t="str">
            <v>700010</v>
          </cell>
          <cell r="C2530" t="str">
            <v>OVERTIME</v>
          </cell>
          <cell r="D2530" t="str">
            <v>2004-7 SALARIOS</v>
          </cell>
          <cell r="E2530" t="str">
            <v>A/R LONG TERM EMPLYE</v>
          </cell>
          <cell r="F2530" t="str">
            <v>Real Julio</v>
          </cell>
          <cell r="G2530">
            <v>1728.87</v>
          </cell>
          <cell r="H2530" t="str">
            <v>B000101832</v>
          </cell>
          <cell r="J2530" t="str">
            <v>BI</v>
          </cell>
        </row>
        <row r="2531">
          <cell r="A2531" t="str">
            <v>OPERACIONES CUPIAGUA</v>
          </cell>
          <cell r="B2531" t="str">
            <v>700010</v>
          </cell>
          <cell r="C2531" t="str">
            <v>OVERTIME</v>
          </cell>
          <cell r="D2531" t="str">
            <v>2004-8 SALARIOS</v>
          </cell>
          <cell r="E2531" t="str">
            <v>ACCS RECEIV PAYROLL</v>
          </cell>
          <cell r="F2531" t="str">
            <v>Real Agosto</v>
          </cell>
          <cell r="G2531">
            <v>2708.9</v>
          </cell>
          <cell r="H2531" t="str">
            <v>B000101832</v>
          </cell>
          <cell r="J2531" t="str">
            <v>BI</v>
          </cell>
        </row>
        <row r="2532">
          <cell r="A2532" t="str">
            <v>OPERACIONES CUPIAGUA</v>
          </cell>
          <cell r="B2532" t="str">
            <v>700010</v>
          </cell>
          <cell r="C2532" t="str">
            <v>OVERTIME</v>
          </cell>
          <cell r="D2532" t="str">
            <v>91502 110</v>
          </cell>
          <cell r="E2532" t="str">
            <v>SALDO MIGRADO A SAP</v>
          </cell>
          <cell r="F2532" t="str">
            <v>Acumulado a Junio</v>
          </cell>
          <cell r="G2532">
            <v>13425.7</v>
          </cell>
          <cell r="H2532" t="str">
            <v>B000101832</v>
          </cell>
          <cell r="J2532" t="str">
            <v>NB</v>
          </cell>
        </row>
        <row r="2533">
          <cell r="A2533" t="str">
            <v>OPERACIONES CUPIAGUA</v>
          </cell>
          <cell r="B2533" t="str">
            <v>701000</v>
          </cell>
          <cell r="C2533" t="str">
            <v>EDUC ASSIST-JOB RELA</v>
          </cell>
          <cell r="D2533" t="str">
            <v>91502 221</v>
          </cell>
          <cell r="E2533" t="str">
            <v>SALDO MIGRADO A SAP</v>
          </cell>
          <cell r="F2533" t="str">
            <v>Acumulado a Junio</v>
          </cell>
          <cell r="G2533">
            <v>833.04</v>
          </cell>
          <cell r="H2533" t="str">
            <v>B000101832</v>
          </cell>
          <cell r="J2533" t="str">
            <v>NB</v>
          </cell>
        </row>
        <row r="2534">
          <cell r="A2534" t="str">
            <v>OPERACIONES CUPIAGUA</v>
          </cell>
          <cell r="B2534" t="str">
            <v>701045</v>
          </cell>
          <cell r="C2534" t="str">
            <v>MEDICAL INSURANCE</v>
          </cell>
          <cell r="D2534" t="str">
            <v>2004-7 BENEFICIOS</v>
          </cell>
          <cell r="E2534" t="str">
            <v>ACCS RECEIV PAYROLL</v>
          </cell>
          <cell r="F2534" t="str">
            <v>Real Julio</v>
          </cell>
          <cell r="G2534">
            <v>-535.66</v>
          </cell>
          <cell r="H2534" t="str">
            <v>B000101832</v>
          </cell>
          <cell r="J2534" t="str">
            <v>BI</v>
          </cell>
        </row>
        <row r="2535">
          <cell r="A2535" t="str">
            <v>OPERACIONES CUPIAGUA</v>
          </cell>
          <cell r="B2535" t="str">
            <v>701045</v>
          </cell>
          <cell r="C2535" t="str">
            <v>MEDICAL INSURANCE</v>
          </cell>
          <cell r="D2535" t="str">
            <v>ABR/04 HONORARIOS ADMON/REEM PLAN MEDICO</v>
          </cell>
          <cell r="E2535" t="str">
            <v>DELIMA MERCER CONSULTORIA DE RECURS</v>
          </cell>
          <cell r="F2535" t="str">
            <v>Real Julio</v>
          </cell>
          <cell r="G2535">
            <v>35.409999999999997</v>
          </cell>
          <cell r="H2535" t="str">
            <v>B000101832</v>
          </cell>
          <cell r="J2535" t="str">
            <v>BI</v>
          </cell>
        </row>
        <row r="2536">
          <cell r="A2536" t="str">
            <v>OPERACIONES CUPIAGUA</v>
          </cell>
          <cell r="B2536" t="str">
            <v>701045</v>
          </cell>
          <cell r="C2536" t="str">
            <v>MEDICAL INSURANCE</v>
          </cell>
          <cell r="D2536" t="str">
            <v>ABR/04 HONORARIOS ADMON/REEM PLAN MEDICO</v>
          </cell>
          <cell r="E2536" t="str">
            <v>DELIMA MERCER CONSULTORIA DE RECURS</v>
          </cell>
          <cell r="F2536" t="str">
            <v>Real Julio</v>
          </cell>
          <cell r="G2536">
            <v>403.91</v>
          </cell>
          <cell r="H2536" t="str">
            <v>B000101832</v>
          </cell>
          <cell r="J2536" t="str">
            <v>BI</v>
          </cell>
        </row>
        <row r="2537">
          <cell r="A2537" t="str">
            <v>OPERACIONES CUPIAGUA</v>
          </cell>
          <cell r="B2537" t="str">
            <v>701045</v>
          </cell>
          <cell r="C2537" t="str">
            <v>MEDICAL INSURANCE</v>
          </cell>
          <cell r="D2537" t="str">
            <v>MAY/04 HONORARIOS ADMON/ REEM  PLAN MEDICO</v>
          </cell>
          <cell r="E2537" t="str">
            <v>DELIMA MERCER CONSULTORIA DE RECURS</v>
          </cell>
          <cell r="F2537" t="str">
            <v>Real Julio</v>
          </cell>
          <cell r="G2537">
            <v>11.37</v>
          </cell>
          <cell r="H2537" t="str">
            <v>B000101832</v>
          </cell>
          <cell r="J2537" t="str">
            <v>BI</v>
          </cell>
        </row>
        <row r="2538">
          <cell r="A2538" t="str">
            <v>OPERACIONES CUPIAGUA</v>
          </cell>
          <cell r="B2538" t="str">
            <v>701045</v>
          </cell>
          <cell r="C2538" t="str">
            <v>MEDICAL INSURANCE</v>
          </cell>
          <cell r="D2538" t="str">
            <v>MAY/04 HONORARIOS ADMON/ REEM  PLAN MEDICO</v>
          </cell>
          <cell r="E2538" t="str">
            <v>DELIMA MERCER CONSULTORIA DE RECURS</v>
          </cell>
          <cell r="F2538" t="str">
            <v>Real Julio</v>
          </cell>
          <cell r="G2538">
            <v>362.7</v>
          </cell>
          <cell r="H2538" t="str">
            <v>B000101832</v>
          </cell>
          <cell r="J2538" t="str">
            <v>BI</v>
          </cell>
        </row>
        <row r="2539">
          <cell r="A2539" t="str">
            <v>OPERACIONES CUPIAGUA</v>
          </cell>
          <cell r="B2539" t="str">
            <v>701045</v>
          </cell>
          <cell r="C2539" t="str">
            <v>MEDICAL INSURANCE</v>
          </cell>
          <cell r="D2539" t="str">
            <v>2004-8 BENEFICIOS</v>
          </cell>
          <cell r="E2539" t="str">
            <v>A/R LONG TERM EMPLYE</v>
          </cell>
          <cell r="F2539" t="str">
            <v>Real Agosto</v>
          </cell>
          <cell r="G2539">
            <v>-415.84</v>
          </cell>
          <cell r="H2539" t="str">
            <v>B000101832</v>
          </cell>
          <cell r="J2539" t="str">
            <v>BI</v>
          </cell>
        </row>
        <row r="2540">
          <cell r="A2540" t="str">
            <v>OPERACIONES CUPIAGUA</v>
          </cell>
          <cell r="B2540" t="str">
            <v>701045</v>
          </cell>
          <cell r="C2540" t="str">
            <v>MEDICAL INSURANCE</v>
          </cell>
          <cell r="D2540" t="str">
            <v>004-7 BENEFICIOS</v>
          </cell>
          <cell r="E2540" t="str">
            <v>OTHER BENEFITS</v>
          </cell>
          <cell r="F2540" t="str">
            <v>Real Agosto</v>
          </cell>
          <cell r="G2540">
            <v>-10.68</v>
          </cell>
          <cell r="H2540" t="str">
            <v>B000101832</v>
          </cell>
          <cell r="J2540" t="str">
            <v>BI</v>
          </cell>
        </row>
        <row r="2541">
          <cell r="A2541" t="str">
            <v>OPERACIONES CUPIAGUA</v>
          </cell>
          <cell r="B2541" t="str">
            <v>701045</v>
          </cell>
          <cell r="C2541" t="str">
            <v>MEDICAL INSURANCE</v>
          </cell>
          <cell r="D2541" t="str">
            <v>NOMINA LOCAL</v>
          </cell>
          <cell r="E2541" t="str">
            <v>SALARIES</v>
          </cell>
          <cell r="F2541" t="str">
            <v>Real Agosto</v>
          </cell>
          <cell r="G2541">
            <v>-10.73</v>
          </cell>
          <cell r="H2541" t="str">
            <v>B000101832</v>
          </cell>
          <cell r="J2541" t="str">
            <v>BI</v>
          </cell>
        </row>
        <row r="2542">
          <cell r="A2542" t="str">
            <v>OPERACIONES CUPIAGUA</v>
          </cell>
          <cell r="B2542" t="str">
            <v>701045</v>
          </cell>
          <cell r="C2542" t="str">
            <v>MEDICAL INSURANCE</v>
          </cell>
          <cell r="D2542" t="str">
            <v>JUL 16-7/04 CITA MEDICA ESPECIALISTA H. ROSSELLY</v>
          </cell>
          <cell r="E2542" t="str">
            <v>SOCIEDAD HOTELERA CIEN INTER</v>
          </cell>
          <cell r="F2542" t="str">
            <v>Real Agosto</v>
          </cell>
          <cell r="G2542">
            <v>54.06</v>
          </cell>
          <cell r="H2542" t="str">
            <v>B000101832</v>
          </cell>
          <cell r="J2542" t="str">
            <v>BI</v>
          </cell>
        </row>
        <row r="2543">
          <cell r="A2543" t="str">
            <v>OPERACIONES CUPIAGUA</v>
          </cell>
          <cell r="B2543" t="str">
            <v>701045</v>
          </cell>
          <cell r="C2543" t="str">
            <v>MEDICAL INSURANCE</v>
          </cell>
          <cell r="D2543" t="str">
            <v>JUL 16-7/04 CITA MEDICA ESPECIALISTA H. ROSSELLY</v>
          </cell>
          <cell r="E2543" t="str">
            <v>SOCIEDAD HOTELERA CIEN INTER</v>
          </cell>
          <cell r="F2543" t="str">
            <v>Real Agosto</v>
          </cell>
          <cell r="G2543">
            <v>18.600000000000001</v>
          </cell>
          <cell r="H2543" t="str">
            <v>B000101832</v>
          </cell>
          <cell r="J2543" t="str">
            <v>BI</v>
          </cell>
        </row>
        <row r="2544">
          <cell r="A2544" t="str">
            <v>OPERACIONES CUPIAGUA</v>
          </cell>
          <cell r="B2544" t="str">
            <v>701045</v>
          </cell>
          <cell r="C2544" t="str">
            <v>MEDICAL INSURANCE</v>
          </cell>
          <cell r="D2544" t="str">
            <v>JUL 16-7/04 CITA MEDICA ESPECIALISTA H. ROSSELLY</v>
          </cell>
          <cell r="E2544" t="str">
            <v>SOCIEDAD HOTELERA CIEN INTER</v>
          </cell>
          <cell r="F2544" t="str">
            <v>Real Agosto</v>
          </cell>
          <cell r="G2544">
            <v>1.8</v>
          </cell>
          <cell r="H2544" t="str">
            <v>B000101832</v>
          </cell>
          <cell r="J2544" t="str">
            <v>BI</v>
          </cell>
        </row>
        <row r="2545">
          <cell r="A2545" t="str">
            <v>OPERACIONES CUPIAGUA</v>
          </cell>
          <cell r="B2545" t="str">
            <v>701045</v>
          </cell>
          <cell r="C2545" t="str">
            <v>MEDICAL INSURANCE</v>
          </cell>
          <cell r="D2545" t="str">
            <v>ENE/04 HONORARIOS ADMON PLAN MEDICO FAMILIAR</v>
          </cell>
          <cell r="E2545" t="str">
            <v>DELIMA MERCER CONSULTORIA DE RECURS</v>
          </cell>
          <cell r="F2545" t="str">
            <v>Real Agosto</v>
          </cell>
          <cell r="G2545">
            <v>347.91</v>
          </cell>
          <cell r="H2545" t="str">
            <v>B000101832</v>
          </cell>
          <cell r="J2545" t="str">
            <v>BI</v>
          </cell>
        </row>
        <row r="2546">
          <cell r="A2546" t="str">
            <v>OPERACIONES CUPIAGUA</v>
          </cell>
          <cell r="B2546" t="str">
            <v>701045</v>
          </cell>
          <cell r="C2546" t="str">
            <v>MEDICAL INSURANCE</v>
          </cell>
          <cell r="D2546" t="str">
            <v>ENE/04 HONORARIOS ADMON PLAN MEDICO FAMILIAR</v>
          </cell>
          <cell r="E2546" t="str">
            <v>DELIMA MERCER CONSULTORIA DE RECURS</v>
          </cell>
          <cell r="F2546" t="str">
            <v>Real Agosto</v>
          </cell>
          <cell r="G2546">
            <v>32.07</v>
          </cell>
          <cell r="H2546" t="str">
            <v>B000101832</v>
          </cell>
          <cell r="J2546" t="str">
            <v>BI</v>
          </cell>
        </row>
        <row r="2547">
          <cell r="A2547" t="str">
            <v>OPERACIONES CUPIAGUA</v>
          </cell>
          <cell r="B2547" t="str">
            <v>701045</v>
          </cell>
          <cell r="C2547" t="str">
            <v>MEDICAL INSURANCE</v>
          </cell>
          <cell r="D2547" t="str">
            <v>004-7 BENEFICIOS</v>
          </cell>
          <cell r="E2547" t="str">
            <v>SALARIES</v>
          </cell>
          <cell r="F2547" t="str">
            <v>Real Agosto</v>
          </cell>
          <cell r="G2547">
            <v>40.04</v>
          </cell>
          <cell r="H2547" t="str">
            <v>B000101832</v>
          </cell>
          <cell r="J2547" t="str">
            <v>BI</v>
          </cell>
        </row>
        <row r="2548">
          <cell r="A2548" t="str">
            <v>OPERACIONES CUPIAGUA</v>
          </cell>
          <cell r="B2548" t="str">
            <v>701045</v>
          </cell>
          <cell r="C2548" t="str">
            <v>MEDICAL INSURANCE</v>
          </cell>
          <cell r="D2548">
            <v>0</v>
          </cell>
          <cell r="E2548" t="str">
            <v>DELIMA MERCER CONSULTORIA DE RECURS</v>
          </cell>
          <cell r="F2548" t="str">
            <v>Real Agosto</v>
          </cell>
          <cell r="G2548">
            <v>367.53</v>
          </cell>
          <cell r="H2548" t="str">
            <v>B000101832</v>
          </cell>
          <cell r="J2548" t="str">
            <v>BI</v>
          </cell>
        </row>
        <row r="2549">
          <cell r="A2549" t="str">
            <v>OPERACIONES CUPIAGUA</v>
          </cell>
          <cell r="B2549" t="str">
            <v>701045</v>
          </cell>
          <cell r="C2549" t="str">
            <v>MEDICAL INSURANCE</v>
          </cell>
          <cell r="D2549" t="str">
            <v>91502 122</v>
          </cell>
          <cell r="E2549" t="str">
            <v>TECH SERV PERM CONTR</v>
          </cell>
          <cell r="F2549" t="str">
            <v>Acumulado a Junio</v>
          </cell>
          <cell r="G2549">
            <v>-2315.62</v>
          </cell>
          <cell r="H2549" t="str">
            <v>B000101832</v>
          </cell>
          <cell r="J2549" t="str">
            <v>NB</v>
          </cell>
        </row>
        <row r="2550">
          <cell r="A2550" t="str">
            <v>OPERACIONES CUPIAGUA</v>
          </cell>
          <cell r="B2550" t="str">
            <v>701105</v>
          </cell>
          <cell r="C2550" t="str">
            <v>OTHER BENEFITS</v>
          </cell>
          <cell r="D2550" t="str">
            <v>BENEFICIOS</v>
          </cell>
          <cell r="E2550" t="str">
            <v>ACCS RECEIV PAYROLL</v>
          </cell>
          <cell r="F2550" t="str">
            <v>Real Julio</v>
          </cell>
          <cell r="G2550">
            <v>-1879.62</v>
          </cell>
          <cell r="H2550" t="str">
            <v>B000101832</v>
          </cell>
          <cell r="J2550" t="str">
            <v>BI</v>
          </cell>
        </row>
        <row r="2551">
          <cell r="A2551" t="str">
            <v>OPERACIONES CUPIAGUA</v>
          </cell>
          <cell r="B2551" t="str">
            <v>701105</v>
          </cell>
          <cell r="C2551" t="str">
            <v>OTHER BENEFITS</v>
          </cell>
          <cell r="D2551" t="str">
            <v>2004-7 BENEFICIOS</v>
          </cell>
          <cell r="E2551" t="str">
            <v>A/R LONG TERM EMPLYE</v>
          </cell>
          <cell r="F2551" t="str">
            <v>Real Julio</v>
          </cell>
          <cell r="G2551">
            <v>74945.740000000005</v>
          </cell>
          <cell r="H2551" t="str">
            <v>B000101832</v>
          </cell>
          <cell r="J2551" t="str">
            <v>BI</v>
          </cell>
        </row>
        <row r="2552">
          <cell r="A2552" t="str">
            <v>OPERACIONES CUPIAGUA</v>
          </cell>
          <cell r="B2552" t="str">
            <v>701105</v>
          </cell>
          <cell r="C2552" t="str">
            <v>OTHER BENEFITS</v>
          </cell>
          <cell r="D2552" t="str">
            <v>BENEFICIOS</v>
          </cell>
          <cell r="E2552" t="str">
            <v>A/R LONG TERM EMPLYE</v>
          </cell>
          <cell r="F2552" t="str">
            <v>Real Julio</v>
          </cell>
          <cell r="G2552">
            <v>38581.26</v>
          </cell>
          <cell r="H2552" t="str">
            <v>B000101832</v>
          </cell>
          <cell r="J2552" t="str">
            <v>BI</v>
          </cell>
        </row>
        <row r="2553">
          <cell r="A2553" t="str">
            <v>OPERACIONES CUPIAGUA</v>
          </cell>
          <cell r="B2553" t="str">
            <v>701105</v>
          </cell>
          <cell r="C2553" t="str">
            <v>OTHER BENEFITS</v>
          </cell>
          <cell r="D2553" t="str">
            <v>004-7 BENEFICIOS</v>
          </cell>
          <cell r="E2553" t="str">
            <v>OTHER BENEFITS</v>
          </cell>
          <cell r="F2553" t="str">
            <v>Real Agosto</v>
          </cell>
          <cell r="G2553">
            <v>-9394.77</v>
          </cell>
          <cell r="H2553" t="str">
            <v>B000101832</v>
          </cell>
          <cell r="J2553" t="str">
            <v>BI</v>
          </cell>
        </row>
        <row r="2554">
          <cell r="A2554" t="str">
            <v>OPERACIONES CUPIAGUA</v>
          </cell>
          <cell r="B2554" t="str">
            <v>701105</v>
          </cell>
          <cell r="C2554" t="str">
            <v>OTHER BENEFITS</v>
          </cell>
          <cell r="D2554" t="str">
            <v>ENEFICIOS</v>
          </cell>
          <cell r="E2554" t="str">
            <v>OTHER BENEFITS</v>
          </cell>
          <cell r="F2554" t="str">
            <v>Real Agosto</v>
          </cell>
          <cell r="G2554">
            <v>-5175.26</v>
          </cell>
          <cell r="H2554" t="str">
            <v>B000101832</v>
          </cell>
          <cell r="J2554" t="str">
            <v>BI</v>
          </cell>
        </row>
        <row r="2555">
          <cell r="A2555" t="str">
            <v>OPERACIONES CUPIAGUA</v>
          </cell>
          <cell r="B2555" t="str">
            <v>701105</v>
          </cell>
          <cell r="C2555" t="str">
            <v>OTHER BENEFITS</v>
          </cell>
          <cell r="D2555" t="str">
            <v>2004-8 BENEFICIOS</v>
          </cell>
          <cell r="E2555" t="str">
            <v>ACCS RECEIV PAYROLL</v>
          </cell>
          <cell r="F2555" t="str">
            <v>Real Agosto</v>
          </cell>
          <cell r="G2555">
            <v>6513.27</v>
          </cell>
          <cell r="H2555" t="str">
            <v>B000101832</v>
          </cell>
          <cell r="J2555" t="str">
            <v>BI</v>
          </cell>
        </row>
        <row r="2556">
          <cell r="A2556" t="str">
            <v>OPERACIONES CUPIAGUA</v>
          </cell>
          <cell r="B2556" t="str">
            <v>701105</v>
          </cell>
          <cell r="C2556" t="str">
            <v>OTHER BENEFITS</v>
          </cell>
          <cell r="D2556" t="str">
            <v>BENEFICIOS</v>
          </cell>
          <cell r="E2556" t="str">
            <v>ACCS RECEIV PAYROLL</v>
          </cell>
          <cell r="F2556" t="str">
            <v>Real Agosto</v>
          </cell>
          <cell r="G2556">
            <v>33231.17</v>
          </cell>
          <cell r="H2556" t="str">
            <v>B000101832</v>
          </cell>
          <cell r="J2556" t="str">
            <v>BI</v>
          </cell>
        </row>
        <row r="2557">
          <cell r="A2557" t="str">
            <v>OPERACIONES CUPIAGUA</v>
          </cell>
          <cell r="B2557" t="str">
            <v>701105</v>
          </cell>
          <cell r="C2557" t="str">
            <v>OTHER BENEFITS</v>
          </cell>
          <cell r="D2557" t="str">
            <v>OMINA LOCAL</v>
          </cell>
          <cell r="E2557" t="str">
            <v>CITI-COL-PAYMEN0028C</v>
          </cell>
          <cell r="F2557" t="str">
            <v>Real Agosto</v>
          </cell>
          <cell r="G2557">
            <v>131.86000000000001</v>
          </cell>
          <cell r="H2557" t="str">
            <v>B000101832</v>
          </cell>
          <cell r="J2557" t="str">
            <v>BI</v>
          </cell>
        </row>
        <row r="2558">
          <cell r="A2558" t="str">
            <v>OPERACIONES CUPIAGUA</v>
          </cell>
          <cell r="B2558" t="str">
            <v>701105</v>
          </cell>
          <cell r="C2558" t="str">
            <v>OTHER BENEFITS</v>
          </cell>
          <cell r="D2558" t="str">
            <v>004-7 BENEFICIOS</v>
          </cell>
          <cell r="E2558" t="str">
            <v>SALARIES</v>
          </cell>
          <cell r="F2558" t="str">
            <v>Real Agosto</v>
          </cell>
          <cell r="G2558">
            <v>394.27</v>
          </cell>
          <cell r="H2558" t="str">
            <v>B000101832</v>
          </cell>
          <cell r="J2558" t="str">
            <v>BI</v>
          </cell>
        </row>
        <row r="2559">
          <cell r="A2559" t="str">
            <v>OPERACIONES CUPIAGUA</v>
          </cell>
          <cell r="B2559" t="str">
            <v>701105</v>
          </cell>
          <cell r="C2559" t="str">
            <v>OTHER BENEFITS</v>
          </cell>
          <cell r="D2559" t="str">
            <v>ENEFICIOS</v>
          </cell>
          <cell r="E2559" t="str">
            <v>SALARIES</v>
          </cell>
          <cell r="F2559" t="str">
            <v>Real Agosto</v>
          </cell>
          <cell r="G2559">
            <v>2536.98</v>
          </cell>
          <cell r="H2559" t="str">
            <v>B000101832</v>
          </cell>
          <cell r="J2559" t="str">
            <v>BI</v>
          </cell>
        </row>
        <row r="2560">
          <cell r="A2560" t="str">
            <v>OPERACIONES CUPIAGUA</v>
          </cell>
          <cell r="B2560" t="str">
            <v>701105</v>
          </cell>
          <cell r="C2560" t="str">
            <v>OTHER BENEFITS</v>
          </cell>
          <cell r="D2560" t="str">
            <v>NOMINA LOCAL</v>
          </cell>
          <cell r="E2560" t="str">
            <v>SALARIES</v>
          </cell>
          <cell r="F2560" t="str">
            <v>Real Agosto</v>
          </cell>
          <cell r="G2560">
            <v>3414.38</v>
          </cell>
          <cell r="H2560" t="str">
            <v>B000101832</v>
          </cell>
          <cell r="J2560" t="str">
            <v>BI</v>
          </cell>
        </row>
        <row r="2561">
          <cell r="A2561" t="str">
            <v>OPERACIONES CUPIAGUA</v>
          </cell>
          <cell r="B2561" t="str">
            <v>701105</v>
          </cell>
          <cell r="C2561" t="str">
            <v>OTHER BENEFITS</v>
          </cell>
          <cell r="D2561" t="str">
            <v>RECLAS NOMINA 08</v>
          </cell>
          <cell r="E2561" t="str">
            <v>MISCELLANEOUS TX EXP</v>
          </cell>
          <cell r="F2561" t="str">
            <v>Real Agosto</v>
          </cell>
          <cell r="G2561">
            <v>6524.49</v>
          </cell>
          <cell r="H2561" t="str">
            <v>B000101832</v>
          </cell>
          <cell r="J2561" t="str">
            <v>BI</v>
          </cell>
        </row>
        <row r="2562">
          <cell r="A2562" t="str">
            <v>OPERACIONES CUPIAGUA</v>
          </cell>
          <cell r="B2562" t="str">
            <v>701105</v>
          </cell>
          <cell r="C2562" t="str">
            <v>OTHER BENEFITS</v>
          </cell>
          <cell r="D2562" t="str">
            <v>91502 120</v>
          </cell>
          <cell r="E2562" t="str">
            <v>SALDO MIGRADO A SAP</v>
          </cell>
          <cell r="F2562" t="str">
            <v>Acumulado a Junio</v>
          </cell>
          <cell r="G2562">
            <v>438125.11</v>
          </cell>
          <cell r="H2562" t="str">
            <v>B000101832</v>
          </cell>
          <cell r="J2562" t="str">
            <v>NB</v>
          </cell>
        </row>
        <row r="2563">
          <cell r="A2563" t="str">
            <v>OPERACIONES CUPIAGUA</v>
          </cell>
          <cell r="B2563" t="str">
            <v>704035</v>
          </cell>
          <cell r="C2563" t="str">
            <v>TRAVEL 100% DEDUCTBL</v>
          </cell>
          <cell r="D2563" t="str">
            <v>JUN04.REEMBOLSO GASTOS TRAMIT.VISA PARQUEADEROS</v>
          </cell>
          <cell r="E2563" t="str">
            <v>"GONZALEZ CHAPARRO, LUIS EDUARDO"</v>
          </cell>
          <cell r="F2563" t="str">
            <v>Real Julio</v>
          </cell>
          <cell r="G2563">
            <v>74.94</v>
          </cell>
          <cell r="H2563" t="str">
            <v>B000101832</v>
          </cell>
          <cell r="J2563" t="str">
            <v>BI</v>
          </cell>
        </row>
        <row r="2564">
          <cell r="A2564" t="str">
            <v>OPERACIONES CUPIAGUA</v>
          </cell>
          <cell r="B2564" t="str">
            <v>704035</v>
          </cell>
          <cell r="C2564" t="str">
            <v>TRAVEL 100% DEDUCTBL</v>
          </cell>
          <cell r="D2564" t="str">
            <v>JUNIO/04 REEMBOLSO TIQUETES</v>
          </cell>
          <cell r="E2564" t="str">
            <v>A/R - PRELIM POST</v>
          </cell>
          <cell r="F2564" t="str">
            <v>Real Julio</v>
          </cell>
          <cell r="G2564">
            <v>1101.75</v>
          </cell>
          <cell r="H2564" t="str">
            <v>B000101832</v>
          </cell>
          <cell r="J2564" t="str">
            <v>BI</v>
          </cell>
        </row>
        <row r="2565">
          <cell r="A2565" t="str">
            <v>OPERACIONES CUPIAGUA</v>
          </cell>
          <cell r="B2565" t="str">
            <v>704035</v>
          </cell>
          <cell r="C2565" t="str">
            <v>TRAVEL 100% DEDUCTBL</v>
          </cell>
          <cell r="D2565" t="str">
            <v>JUNIO/04 REEMBOLSO TIQUETES</v>
          </cell>
          <cell r="E2565" t="str">
            <v>A/R - PRELIM POST</v>
          </cell>
          <cell r="F2565" t="str">
            <v>Real Agosto</v>
          </cell>
          <cell r="G2565">
            <v>-1101.75</v>
          </cell>
          <cell r="H2565" t="str">
            <v>B000101832</v>
          </cell>
          <cell r="J2565" t="str">
            <v>BI</v>
          </cell>
        </row>
        <row r="2566">
          <cell r="A2566" t="str">
            <v>OPERACIONES CUPIAGUA</v>
          </cell>
          <cell r="B2566" t="str">
            <v>704035</v>
          </cell>
          <cell r="C2566" t="str">
            <v>TRAVEL 100% DEDUCTBL</v>
          </cell>
          <cell r="D2566" t="str">
            <v>JUL/04 REEMBOLSO TIQUETES</v>
          </cell>
          <cell r="E2566" t="str">
            <v>A/R - PRELIM POST</v>
          </cell>
          <cell r="F2566" t="str">
            <v>Real Agosto</v>
          </cell>
          <cell r="G2566">
            <v>2279.04</v>
          </cell>
          <cell r="H2566" t="str">
            <v>B000101832</v>
          </cell>
          <cell r="J2566" t="str">
            <v>BI</v>
          </cell>
        </row>
        <row r="2567">
          <cell r="A2567" t="str">
            <v>OPERACIONES CUPIAGUA</v>
          </cell>
          <cell r="B2567" t="str">
            <v>704035</v>
          </cell>
          <cell r="C2567" t="str">
            <v>TRAVEL 100% DEDUCTBL</v>
          </cell>
          <cell r="D2567" t="str">
            <v>JUNIO/04 REEMBOLSO TIQUETES</v>
          </cell>
          <cell r="E2567" t="str">
            <v>A/R - PRELIM POST</v>
          </cell>
          <cell r="F2567" t="str">
            <v>Real Agosto</v>
          </cell>
          <cell r="G2567">
            <v>1101.75</v>
          </cell>
          <cell r="H2567" t="str">
            <v>B000101832</v>
          </cell>
          <cell r="J2567" t="str">
            <v>BI</v>
          </cell>
        </row>
        <row r="2568">
          <cell r="A2568" t="str">
            <v>OPERACIONES CUPIAGUA</v>
          </cell>
          <cell r="B2568" t="str">
            <v>704035</v>
          </cell>
          <cell r="C2568" t="str">
            <v>TRAVEL 100% DEDUCTBL</v>
          </cell>
          <cell r="D2568" t="str">
            <v>91502 201</v>
          </cell>
          <cell r="E2568" t="str">
            <v>TECH SERV PERM CONTR</v>
          </cell>
          <cell r="F2568" t="str">
            <v>Acumulado a Junio</v>
          </cell>
          <cell r="G2568">
            <v>-27.48</v>
          </cell>
          <cell r="H2568" t="str">
            <v>B000101832</v>
          </cell>
          <cell r="J2568" t="str">
            <v>NB</v>
          </cell>
        </row>
        <row r="2569">
          <cell r="A2569" t="str">
            <v>OPERACIONES CUPIAGUA</v>
          </cell>
          <cell r="B2569" t="str">
            <v>704035</v>
          </cell>
          <cell r="C2569" t="str">
            <v>TRAVEL 100% DEDUCTBL</v>
          </cell>
          <cell r="D2569" t="str">
            <v>91501 201</v>
          </cell>
          <cell r="E2569" t="str">
            <v>SALDO MIGRADO A SAP</v>
          </cell>
          <cell r="F2569" t="str">
            <v>Acumulado a Junio</v>
          </cell>
          <cell r="G2569">
            <v>27.47</v>
          </cell>
          <cell r="H2569" t="str">
            <v>B000101832</v>
          </cell>
          <cell r="J2569" t="str">
            <v>NB</v>
          </cell>
        </row>
        <row r="2570">
          <cell r="A2570" t="str">
            <v>OPERACIONES CUPIAGUA</v>
          </cell>
          <cell r="B2570" t="str">
            <v>704035</v>
          </cell>
          <cell r="C2570" t="str">
            <v>TRAVEL 100% DEDUCTBL</v>
          </cell>
          <cell r="D2570" t="str">
            <v>91502 200</v>
          </cell>
          <cell r="E2570" t="str">
            <v>SALDO MIGRADO A SAP</v>
          </cell>
          <cell r="F2570" t="str">
            <v>Acumulado a Junio</v>
          </cell>
          <cell r="G2570">
            <v>347.92</v>
          </cell>
          <cell r="H2570" t="str">
            <v>B000101832</v>
          </cell>
          <cell r="J2570" t="str">
            <v>NB</v>
          </cell>
        </row>
        <row r="2571">
          <cell r="A2571" t="str">
            <v>OPERACIONES CUPIAGUA</v>
          </cell>
          <cell r="B2571" t="str">
            <v>704050</v>
          </cell>
          <cell r="C2571" t="str">
            <v>SEMINAR-TRAINING FEE</v>
          </cell>
          <cell r="D2571" t="str">
            <v>MAY26-28/4 CAPACITACION SEM MEDICION FLUJO</v>
          </cell>
          <cell r="E2571" t="str">
            <v>INSTRUMENTOS &amp; CONTROLES S.A.</v>
          </cell>
          <cell r="F2571" t="str">
            <v>Real Julio</v>
          </cell>
          <cell r="G2571">
            <v>318.07</v>
          </cell>
          <cell r="H2571" t="str">
            <v>B000101832</v>
          </cell>
          <cell r="J2571" t="str">
            <v>BI</v>
          </cell>
        </row>
        <row r="2572">
          <cell r="A2572" t="str">
            <v>OPERACIONES CUPIAGUA</v>
          </cell>
          <cell r="B2572" t="str">
            <v>704050</v>
          </cell>
          <cell r="C2572" t="str">
            <v>SEMINAR-TRAINING FEE</v>
          </cell>
          <cell r="D2572" t="str">
            <v>JUN10-12/04 ALOJ, FLOREZ CARLOS JULIO</v>
          </cell>
          <cell r="E2572" t="str">
            <v>SOCIEDAD HOTELERA CIEN INTER</v>
          </cell>
          <cell r="F2572" t="str">
            <v>Real Julio</v>
          </cell>
          <cell r="G2572">
            <v>120.44</v>
          </cell>
          <cell r="H2572" t="str">
            <v>B000101832</v>
          </cell>
          <cell r="J2572" t="str">
            <v>BI</v>
          </cell>
        </row>
        <row r="2573">
          <cell r="A2573" t="str">
            <v>OPERACIONES CUPIAGUA</v>
          </cell>
          <cell r="B2573" t="str">
            <v>704050</v>
          </cell>
          <cell r="C2573" t="str">
            <v>SEMINAR-TRAINING FEE</v>
          </cell>
          <cell r="D2573" t="str">
            <v>JUN10-12/04 ALOJ, FLOREZ CARLOS JULIO</v>
          </cell>
          <cell r="E2573" t="str">
            <v>SOCIEDAD HOTELERA CIEN INTER</v>
          </cell>
          <cell r="F2573" t="str">
            <v>Real Julio</v>
          </cell>
          <cell r="G2573">
            <v>25.93</v>
          </cell>
          <cell r="H2573" t="str">
            <v>B000101832</v>
          </cell>
          <cell r="J2573" t="str">
            <v>BI</v>
          </cell>
        </row>
        <row r="2574">
          <cell r="A2574" t="str">
            <v>OPERACIONES CUPIAGUA</v>
          </cell>
          <cell r="B2574" t="str">
            <v>704050</v>
          </cell>
          <cell r="C2574" t="str">
            <v>SEMINAR-TRAINING FEE</v>
          </cell>
          <cell r="D2574" t="str">
            <v>JUN10-12/04 ALOJ, FLOREZ CARLOS JULIO</v>
          </cell>
          <cell r="E2574" t="str">
            <v>SOCIEDAD HOTELERA CIEN INTER</v>
          </cell>
          <cell r="F2574" t="str">
            <v>Real Julio</v>
          </cell>
          <cell r="G2574">
            <v>2.59</v>
          </cell>
          <cell r="H2574" t="str">
            <v>B000101832</v>
          </cell>
          <cell r="J2574" t="str">
            <v>BI</v>
          </cell>
        </row>
        <row r="2575">
          <cell r="A2575" t="str">
            <v>OPERACIONES CUPIAGUA</v>
          </cell>
          <cell r="B2575" t="str">
            <v>704050</v>
          </cell>
          <cell r="C2575" t="str">
            <v>SEMINAR-TRAINING FEE</v>
          </cell>
          <cell r="D2575" t="str">
            <v>JUN10-12/4 ALOJ, GALAN NAIRO</v>
          </cell>
          <cell r="E2575" t="str">
            <v>SOCIEDAD HOTELERA CIEN INTER</v>
          </cell>
          <cell r="F2575" t="str">
            <v>Real Julio</v>
          </cell>
          <cell r="G2575">
            <v>101.94</v>
          </cell>
          <cell r="H2575" t="str">
            <v>B000101832</v>
          </cell>
          <cell r="J2575" t="str">
            <v>BI</v>
          </cell>
        </row>
        <row r="2576">
          <cell r="A2576" t="str">
            <v>OPERACIONES CUPIAGUA</v>
          </cell>
          <cell r="B2576" t="str">
            <v>704050</v>
          </cell>
          <cell r="C2576" t="str">
            <v>SEMINAR-TRAINING FEE</v>
          </cell>
          <cell r="D2576" t="str">
            <v>JUN10-12/4 ALOJ, GALAN NAIRO</v>
          </cell>
          <cell r="E2576" t="str">
            <v>SOCIEDAD HOTELERA CIEN INTER</v>
          </cell>
          <cell r="F2576" t="str">
            <v>Real Julio</v>
          </cell>
          <cell r="G2576">
            <v>27.99</v>
          </cell>
          <cell r="H2576" t="str">
            <v>B000101832</v>
          </cell>
          <cell r="J2576" t="str">
            <v>BI</v>
          </cell>
        </row>
        <row r="2577">
          <cell r="A2577" t="str">
            <v>OPERACIONES CUPIAGUA</v>
          </cell>
          <cell r="B2577" t="str">
            <v>704050</v>
          </cell>
          <cell r="C2577" t="str">
            <v>SEMINAR-TRAINING FEE</v>
          </cell>
          <cell r="D2577" t="str">
            <v>JUN10-12/4 ALOJ, GALAN NAIRO</v>
          </cell>
          <cell r="E2577" t="str">
            <v>SOCIEDAD HOTELERA CIEN INTER</v>
          </cell>
          <cell r="F2577" t="str">
            <v>Real Julio</v>
          </cell>
          <cell r="G2577">
            <v>1.95</v>
          </cell>
          <cell r="H2577" t="str">
            <v>B000101832</v>
          </cell>
          <cell r="J2577" t="str">
            <v>BI</v>
          </cell>
        </row>
        <row r="2578">
          <cell r="A2578" t="str">
            <v>OPERACIONES CUPIAGUA</v>
          </cell>
          <cell r="B2578" t="str">
            <v>704050</v>
          </cell>
          <cell r="C2578" t="str">
            <v>SEMINAR-TRAINING FEE</v>
          </cell>
          <cell r="D2578" t="str">
            <v>ENE04.REEMB.MATRIC. V SEM.TECN.ELECTRONICA</v>
          </cell>
          <cell r="E2578" t="str">
            <v>GRANADOS PUENTES JUAN CARLOS</v>
          </cell>
          <cell r="F2578" t="str">
            <v>Real Julio</v>
          </cell>
          <cell r="G2578">
            <v>385.53</v>
          </cell>
          <cell r="H2578" t="str">
            <v>B000101832</v>
          </cell>
          <cell r="J2578" t="str">
            <v>BI</v>
          </cell>
        </row>
        <row r="2579">
          <cell r="A2579" t="str">
            <v>OPERACIONES CUPIAGUA</v>
          </cell>
          <cell r="B2579" t="str">
            <v>704050</v>
          </cell>
          <cell r="C2579" t="str">
            <v>SEMINAR-TRAINING FEE</v>
          </cell>
          <cell r="D2579" t="str">
            <v>FEB04.REEMBOLSO EDUCATIVO VI SEM.ADMON EMPRESAS</v>
          </cell>
          <cell r="E2579" t="str">
            <v>GALAN GONZALEZ NAIRO ANTONIO</v>
          </cell>
          <cell r="F2579" t="str">
            <v>Real Julio</v>
          </cell>
          <cell r="G2579">
            <v>424.72</v>
          </cell>
          <cell r="H2579" t="str">
            <v>B000101832</v>
          </cell>
          <cell r="J2579" t="str">
            <v>BI</v>
          </cell>
        </row>
        <row r="2580">
          <cell r="A2580" t="str">
            <v>OPERACIONES CUPIAGUA</v>
          </cell>
          <cell r="B2580" t="str">
            <v>704050</v>
          </cell>
          <cell r="C2580" t="str">
            <v>SEMINAR-TRAINING FEE</v>
          </cell>
          <cell r="D2580" t="str">
            <v>JUL6-8/04 CURSO PSM</v>
          </cell>
          <cell r="E2580" t="str">
            <v>SOCIEDAD HOTELERA CIEN INTER</v>
          </cell>
          <cell r="F2580" t="str">
            <v>Real Julio</v>
          </cell>
          <cell r="G2580">
            <v>54.22</v>
          </cell>
          <cell r="H2580" t="str">
            <v>B000101832</v>
          </cell>
          <cell r="J2580" t="str">
            <v>BI</v>
          </cell>
        </row>
        <row r="2581">
          <cell r="A2581" t="str">
            <v>OPERACIONES CUPIAGUA</v>
          </cell>
          <cell r="B2581" t="str">
            <v>704050</v>
          </cell>
          <cell r="C2581" t="str">
            <v>SEMINAR-TRAINING FEE</v>
          </cell>
          <cell r="D2581" t="str">
            <v>JUL6-8/04 CURSO PSM</v>
          </cell>
          <cell r="E2581" t="str">
            <v>SOCIEDAD HOTELERA CIEN INTER</v>
          </cell>
          <cell r="F2581" t="str">
            <v>Real Julio</v>
          </cell>
          <cell r="G2581">
            <v>108.45</v>
          </cell>
          <cell r="H2581" t="str">
            <v>B000101832</v>
          </cell>
          <cell r="J2581" t="str">
            <v>BI</v>
          </cell>
        </row>
        <row r="2582">
          <cell r="A2582" t="str">
            <v>OPERACIONES CUPIAGUA</v>
          </cell>
          <cell r="B2582" t="str">
            <v>704050</v>
          </cell>
          <cell r="C2582" t="str">
            <v>SEMINAR-TRAINING FEE</v>
          </cell>
          <cell r="D2582" t="str">
            <v>JUL6-8/04 CURSO PSM</v>
          </cell>
          <cell r="E2582" t="str">
            <v>SOCIEDAD HOTELERA CIEN INTER</v>
          </cell>
          <cell r="F2582" t="str">
            <v>Real Julio</v>
          </cell>
          <cell r="G2582">
            <v>30.44</v>
          </cell>
          <cell r="H2582" t="str">
            <v>B000101832</v>
          </cell>
          <cell r="J2582" t="str">
            <v>BI</v>
          </cell>
        </row>
        <row r="2583">
          <cell r="A2583" t="str">
            <v>OPERACIONES CUPIAGUA</v>
          </cell>
          <cell r="B2583" t="str">
            <v>704050</v>
          </cell>
          <cell r="C2583" t="str">
            <v>SEMINAR-TRAINING FEE</v>
          </cell>
          <cell r="D2583" t="str">
            <v>JUL6-8/04 CURSO PSM</v>
          </cell>
          <cell r="E2583" t="str">
            <v>SOCIEDAD HOTELERA CIEN INTER</v>
          </cell>
          <cell r="F2583" t="str">
            <v>Real Julio</v>
          </cell>
          <cell r="G2583">
            <v>3.04</v>
          </cell>
          <cell r="H2583" t="str">
            <v>B000101832</v>
          </cell>
          <cell r="J2583" t="str">
            <v>BI</v>
          </cell>
        </row>
        <row r="2584">
          <cell r="A2584" t="str">
            <v>OPERACIONES CUPIAGUA</v>
          </cell>
          <cell r="B2584" t="str">
            <v>704050</v>
          </cell>
          <cell r="C2584" t="str">
            <v>SEMINAR-TRAINING FEE</v>
          </cell>
          <cell r="D2584" t="str">
            <v>JJUL 7/04 CURSO PSM</v>
          </cell>
          <cell r="E2584" t="str">
            <v>SOCIEDAD HOTELERA CIEN INTER</v>
          </cell>
          <cell r="F2584" t="str">
            <v>Real Julio</v>
          </cell>
          <cell r="G2584">
            <v>54.22</v>
          </cell>
          <cell r="H2584" t="str">
            <v>B000101832</v>
          </cell>
          <cell r="J2584" t="str">
            <v>BI</v>
          </cell>
        </row>
        <row r="2585">
          <cell r="A2585" t="str">
            <v>OPERACIONES CUPIAGUA</v>
          </cell>
          <cell r="B2585" t="str">
            <v>704050</v>
          </cell>
          <cell r="C2585" t="str">
            <v>SEMINAR-TRAINING FEE</v>
          </cell>
          <cell r="D2585" t="str">
            <v>JUL6-8/04 CURSO PSM J.TORRES</v>
          </cell>
          <cell r="E2585" t="str">
            <v>SOCIEDAD HOTELERA CIEN INTER</v>
          </cell>
          <cell r="F2585" t="str">
            <v>Real Julio</v>
          </cell>
          <cell r="G2585">
            <v>106.8</v>
          </cell>
          <cell r="H2585" t="str">
            <v>B000101832</v>
          </cell>
          <cell r="J2585" t="str">
            <v>BI</v>
          </cell>
        </row>
        <row r="2586">
          <cell r="A2586" t="str">
            <v>OPERACIONES CUPIAGUA</v>
          </cell>
          <cell r="B2586" t="str">
            <v>704050</v>
          </cell>
          <cell r="C2586" t="str">
            <v>SEMINAR-TRAINING FEE</v>
          </cell>
          <cell r="D2586" t="str">
            <v>JUL6-8/04 CURSO PSM J.TORRES</v>
          </cell>
          <cell r="E2586" t="str">
            <v>SOCIEDAD HOTELERA CIEN INTER</v>
          </cell>
          <cell r="F2586" t="str">
            <v>Real Julio</v>
          </cell>
          <cell r="G2586">
            <v>17.149999999999999</v>
          </cell>
          <cell r="H2586" t="str">
            <v>B000101832</v>
          </cell>
          <cell r="J2586" t="str">
            <v>BI</v>
          </cell>
        </row>
        <row r="2587">
          <cell r="A2587" t="str">
            <v>OPERACIONES CUPIAGUA</v>
          </cell>
          <cell r="B2587" t="str">
            <v>704050</v>
          </cell>
          <cell r="C2587" t="str">
            <v>SEMINAR-TRAINING FEE</v>
          </cell>
          <cell r="D2587" t="str">
            <v>JUL6-8/04 CURSO PSM J.TORRES</v>
          </cell>
          <cell r="E2587" t="str">
            <v>SOCIEDAD HOTELERA CIEN INTER</v>
          </cell>
          <cell r="F2587" t="str">
            <v>Real Julio</v>
          </cell>
          <cell r="G2587">
            <v>1.52</v>
          </cell>
          <cell r="H2587" t="str">
            <v>B000101832</v>
          </cell>
          <cell r="J2587" t="str">
            <v>BI</v>
          </cell>
        </row>
        <row r="2588">
          <cell r="A2588" t="str">
            <v>OPERACIONES CUPIAGUA</v>
          </cell>
          <cell r="B2588" t="str">
            <v>704050</v>
          </cell>
          <cell r="C2588" t="str">
            <v>SEMINAR-TRAINING FEE</v>
          </cell>
          <cell r="D2588" t="str">
            <v>JJUL 7/04 CURSO PSM L.D.OVALLE</v>
          </cell>
          <cell r="E2588" t="str">
            <v>SOCIEDAD HOTELERA CIEN INTER</v>
          </cell>
          <cell r="F2588" t="str">
            <v>Real Julio</v>
          </cell>
          <cell r="G2588">
            <v>162.66999999999999</v>
          </cell>
          <cell r="H2588" t="str">
            <v>B000101832</v>
          </cell>
          <cell r="J2588" t="str">
            <v>BI</v>
          </cell>
        </row>
        <row r="2589">
          <cell r="A2589" t="str">
            <v>OPERACIONES CUPIAGUA</v>
          </cell>
          <cell r="B2589" t="str">
            <v>704050</v>
          </cell>
          <cell r="C2589" t="str">
            <v>SEMINAR-TRAINING FEE</v>
          </cell>
          <cell r="D2589" t="str">
            <v>JJUL 7/04 CURSO PSM L.D.OVALLE</v>
          </cell>
          <cell r="E2589" t="str">
            <v>SOCIEDAD HOTELERA CIEN INTER</v>
          </cell>
          <cell r="F2589" t="str">
            <v>Real Julio</v>
          </cell>
          <cell r="G2589">
            <v>35.130000000000003</v>
          </cell>
          <cell r="H2589" t="str">
            <v>B000101832</v>
          </cell>
          <cell r="J2589" t="str">
            <v>BI</v>
          </cell>
        </row>
        <row r="2590">
          <cell r="A2590" t="str">
            <v>OPERACIONES CUPIAGUA</v>
          </cell>
          <cell r="B2590" t="str">
            <v>704050</v>
          </cell>
          <cell r="C2590" t="str">
            <v>SEMINAR-TRAINING FEE</v>
          </cell>
          <cell r="D2590" t="str">
            <v>JUL6-8/04 CURSO PSM P.SANABRIA</v>
          </cell>
          <cell r="E2590" t="str">
            <v>SOCIEDAD HOTELERA CIEN INTER</v>
          </cell>
          <cell r="F2590" t="str">
            <v>Real Julio</v>
          </cell>
          <cell r="G2590">
            <v>108.45</v>
          </cell>
          <cell r="H2590" t="str">
            <v>B000101832</v>
          </cell>
          <cell r="J2590" t="str">
            <v>BI</v>
          </cell>
        </row>
        <row r="2591">
          <cell r="A2591" t="str">
            <v>OPERACIONES CUPIAGUA</v>
          </cell>
          <cell r="B2591" t="str">
            <v>704050</v>
          </cell>
          <cell r="C2591" t="str">
            <v>SEMINAR-TRAINING FEE</v>
          </cell>
          <cell r="D2591" t="str">
            <v>JUL6-8/04 CURSO PSM P.SANABRIA</v>
          </cell>
          <cell r="E2591" t="str">
            <v>SOCIEDAD HOTELERA CIEN INTER</v>
          </cell>
          <cell r="F2591" t="str">
            <v>Real Julio</v>
          </cell>
          <cell r="G2591">
            <v>26.21</v>
          </cell>
          <cell r="H2591" t="str">
            <v>B000101832</v>
          </cell>
          <cell r="J2591" t="str">
            <v>BI</v>
          </cell>
        </row>
        <row r="2592">
          <cell r="A2592" t="str">
            <v>OPERACIONES CUPIAGUA</v>
          </cell>
          <cell r="B2592" t="str">
            <v>704050</v>
          </cell>
          <cell r="C2592" t="str">
            <v>SEMINAR-TRAINING FEE</v>
          </cell>
          <cell r="D2592" t="str">
            <v>JUL6-8/04 CURSO PSM P.SANABRIA</v>
          </cell>
          <cell r="E2592" t="str">
            <v>SOCIEDAD HOTELERA CIEN INTER</v>
          </cell>
          <cell r="F2592" t="str">
            <v>Real Julio</v>
          </cell>
          <cell r="G2592">
            <v>2.54</v>
          </cell>
          <cell r="H2592" t="str">
            <v>B000101832</v>
          </cell>
          <cell r="J2592" t="str">
            <v>BI</v>
          </cell>
        </row>
        <row r="2593">
          <cell r="A2593" t="str">
            <v>OPERACIONES CUPIAGUA</v>
          </cell>
          <cell r="B2593" t="str">
            <v>704050</v>
          </cell>
          <cell r="C2593" t="str">
            <v>SEMINAR-TRAINING FEE</v>
          </cell>
          <cell r="D2593" t="str">
            <v>JUL6-8/04 CURSO PSM C.FLORES</v>
          </cell>
          <cell r="E2593" t="str">
            <v>SOCIEDAD HOTELERA CIEN INTER</v>
          </cell>
          <cell r="F2593" t="str">
            <v>Real Julio</v>
          </cell>
          <cell r="G2593">
            <v>123.06</v>
          </cell>
          <cell r="H2593" t="str">
            <v>B000101832</v>
          </cell>
          <cell r="J2593" t="str">
            <v>BI</v>
          </cell>
        </row>
        <row r="2594">
          <cell r="A2594" t="str">
            <v>OPERACIONES CUPIAGUA</v>
          </cell>
          <cell r="B2594" t="str">
            <v>704050</v>
          </cell>
          <cell r="C2594" t="str">
            <v>SEMINAR-TRAINING FEE</v>
          </cell>
          <cell r="D2594" t="str">
            <v>JUL6-8/04 CURSO PSM C.FLORES</v>
          </cell>
          <cell r="E2594" t="str">
            <v>SOCIEDAD HOTELERA CIEN INTER</v>
          </cell>
          <cell r="F2594" t="str">
            <v>Real Julio</v>
          </cell>
          <cell r="G2594">
            <v>16.59</v>
          </cell>
          <cell r="H2594" t="str">
            <v>B000101832</v>
          </cell>
          <cell r="J2594" t="str">
            <v>BI</v>
          </cell>
        </row>
        <row r="2595">
          <cell r="A2595" t="str">
            <v>OPERACIONES CUPIAGUA</v>
          </cell>
          <cell r="B2595" t="str">
            <v>704050</v>
          </cell>
          <cell r="C2595" t="str">
            <v>SEMINAR-TRAINING FEE</v>
          </cell>
          <cell r="D2595" t="str">
            <v>JUL6-8/04 CURSO PSM C.FLORES</v>
          </cell>
          <cell r="E2595" t="str">
            <v>SOCIEDAD HOTELERA CIEN INTER</v>
          </cell>
          <cell r="F2595" t="str">
            <v>Real Julio</v>
          </cell>
          <cell r="G2595">
            <v>1.53</v>
          </cell>
          <cell r="H2595" t="str">
            <v>B000101832</v>
          </cell>
          <cell r="J2595" t="str">
            <v>BI</v>
          </cell>
        </row>
        <row r="2596">
          <cell r="A2596" t="str">
            <v>OPERACIONES CUPIAGUA</v>
          </cell>
          <cell r="B2596" t="str">
            <v>704050</v>
          </cell>
          <cell r="C2596" t="str">
            <v>SEMINAR-TRAINING FEE</v>
          </cell>
          <cell r="D2596" t="str">
            <v>JUL6-8/04 CURSO PSM S. BARRERA</v>
          </cell>
          <cell r="E2596" t="str">
            <v>SOCIEDAD HOTELERA CIEN INTER</v>
          </cell>
          <cell r="F2596" t="str">
            <v>Real Julio</v>
          </cell>
          <cell r="G2596">
            <v>108.45</v>
          </cell>
          <cell r="H2596" t="str">
            <v>B000101832</v>
          </cell>
          <cell r="J2596" t="str">
            <v>BI</v>
          </cell>
        </row>
        <row r="2597">
          <cell r="A2597" t="str">
            <v>OPERACIONES CUPIAGUA</v>
          </cell>
          <cell r="B2597" t="str">
            <v>704050</v>
          </cell>
          <cell r="C2597" t="str">
            <v>SEMINAR-TRAINING FEE</v>
          </cell>
          <cell r="D2597" t="str">
            <v>JUL6-8/04 CURSO PSM S. BARRERA</v>
          </cell>
          <cell r="E2597" t="str">
            <v>SOCIEDAD HOTELERA CIEN INTER</v>
          </cell>
          <cell r="F2597" t="str">
            <v>Real Julio</v>
          </cell>
          <cell r="G2597">
            <v>19.48</v>
          </cell>
          <cell r="H2597" t="str">
            <v>B000101832</v>
          </cell>
          <cell r="J2597" t="str">
            <v>BI</v>
          </cell>
        </row>
        <row r="2598">
          <cell r="A2598" t="str">
            <v>OPERACIONES CUPIAGUA</v>
          </cell>
          <cell r="B2598" t="str">
            <v>704050</v>
          </cell>
          <cell r="C2598" t="str">
            <v>SEMINAR-TRAINING FEE</v>
          </cell>
          <cell r="D2598" t="str">
            <v>JUL6-8/04 CURSO PSM S. BARRERA</v>
          </cell>
          <cell r="E2598" t="str">
            <v>SOCIEDAD HOTELERA CIEN INTER</v>
          </cell>
          <cell r="F2598" t="str">
            <v>Real Julio</v>
          </cell>
          <cell r="G2598">
            <v>1.95</v>
          </cell>
          <cell r="H2598" t="str">
            <v>B000101832</v>
          </cell>
          <cell r="J2598" t="str">
            <v>BI</v>
          </cell>
        </row>
        <row r="2599">
          <cell r="A2599" t="str">
            <v>OPERACIONES CUPIAGUA</v>
          </cell>
          <cell r="B2599" t="str">
            <v>704050</v>
          </cell>
          <cell r="C2599" t="str">
            <v>SEMINAR-TRAINING FEE</v>
          </cell>
          <cell r="D2599" t="str">
            <v>JUL 7-8/04 CURSO PSM R.BLANQUICET</v>
          </cell>
          <cell r="E2599" t="str">
            <v>SOCIEDAD HOTELERA CIEN INTER</v>
          </cell>
          <cell r="F2599" t="str">
            <v>Real Julio</v>
          </cell>
          <cell r="G2599">
            <v>54.22</v>
          </cell>
          <cell r="H2599" t="str">
            <v>B000101832</v>
          </cell>
          <cell r="J2599" t="str">
            <v>BI</v>
          </cell>
        </row>
        <row r="2600">
          <cell r="A2600" t="str">
            <v>OPERACIONES CUPIAGUA</v>
          </cell>
          <cell r="B2600" t="str">
            <v>704050</v>
          </cell>
          <cell r="C2600" t="str">
            <v>SEMINAR-TRAINING FEE</v>
          </cell>
          <cell r="D2600" t="str">
            <v>JUL 7-8/04 CURSO PSM R.BLANQUICET</v>
          </cell>
          <cell r="E2600" t="str">
            <v>SOCIEDAD HOTELERA CIEN INTER</v>
          </cell>
          <cell r="F2600" t="str">
            <v>Real Julio</v>
          </cell>
          <cell r="G2600">
            <v>16.21</v>
          </cell>
          <cell r="H2600" t="str">
            <v>B000101832</v>
          </cell>
          <cell r="J2600" t="str">
            <v>BI</v>
          </cell>
        </row>
        <row r="2601">
          <cell r="A2601" t="str">
            <v>OPERACIONES CUPIAGUA</v>
          </cell>
          <cell r="B2601" t="str">
            <v>704050</v>
          </cell>
          <cell r="C2601" t="str">
            <v>SEMINAR-TRAINING FEE</v>
          </cell>
          <cell r="D2601" t="str">
            <v>JUL 7-8/04 CURSO PSM R.BLANQUICET</v>
          </cell>
          <cell r="E2601" t="str">
            <v>SOCIEDAD HOTELERA CIEN INTER</v>
          </cell>
          <cell r="F2601" t="str">
            <v>Real Julio</v>
          </cell>
          <cell r="G2601">
            <v>1.62</v>
          </cell>
          <cell r="H2601" t="str">
            <v>B000101832</v>
          </cell>
          <cell r="J2601" t="str">
            <v>BI</v>
          </cell>
        </row>
        <row r="2602">
          <cell r="A2602" t="str">
            <v>OPERACIONES CUPIAGUA</v>
          </cell>
          <cell r="B2602" t="str">
            <v>704050</v>
          </cell>
          <cell r="C2602" t="str">
            <v>SEMINAR-TRAINING FEE</v>
          </cell>
          <cell r="D2602" t="str">
            <v>JUL 7-8/04 CURSO PSM A.NI;O</v>
          </cell>
          <cell r="E2602" t="str">
            <v>SOCIEDAD HOTELERA CIEN INTER</v>
          </cell>
          <cell r="F2602" t="str">
            <v>Real Julio</v>
          </cell>
          <cell r="G2602">
            <v>108.45</v>
          </cell>
          <cell r="H2602" t="str">
            <v>B000101832</v>
          </cell>
          <cell r="J2602" t="str">
            <v>BI</v>
          </cell>
        </row>
        <row r="2603">
          <cell r="A2603" t="str">
            <v>OPERACIONES CUPIAGUA</v>
          </cell>
          <cell r="B2603" t="str">
            <v>704050</v>
          </cell>
          <cell r="C2603" t="str">
            <v>SEMINAR-TRAINING FEE</v>
          </cell>
          <cell r="D2603" t="str">
            <v>JUL 7-8/04 CURSO PSM A.NI;O</v>
          </cell>
          <cell r="E2603" t="str">
            <v>SOCIEDAD HOTELERA CIEN INTER</v>
          </cell>
          <cell r="F2603" t="str">
            <v>Real Julio</v>
          </cell>
          <cell r="G2603">
            <v>23.94</v>
          </cell>
          <cell r="H2603" t="str">
            <v>B000101832</v>
          </cell>
          <cell r="J2603" t="str">
            <v>BI</v>
          </cell>
        </row>
        <row r="2604">
          <cell r="A2604" t="str">
            <v>OPERACIONES CUPIAGUA</v>
          </cell>
          <cell r="B2604" t="str">
            <v>704050</v>
          </cell>
          <cell r="C2604" t="str">
            <v>SEMINAR-TRAINING FEE</v>
          </cell>
          <cell r="D2604" t="str">
            <v>JUL 7-8/04 CURSO PSM A.NI;O</v>
          </cell>
          <cell r="E2604" t="str">
            <v>SOCIEDAD HOTELERA CIEN INTER</v>
          </cell>
          <cell r="F2604" t="str">
            <v>Real Julio</v>
          </cell>
          <cell r="G2604">
            <v>2.82</v>
          </cell>
          <cell r="H2604" t="str">
            <v>B000101832</v>
          </cell>
          <cell r="J2604" t="str">
            <v>BI</v>
          </cell>
        </row>
        <row r="2605">
          <cell r="A2605" t="str">
            <v>OPERACIONES CUPIAGUA</v>
          </cell>
          <cell r="B2605" t="str">
            <v>704050</v>
          </cell>
          <cell r="C2605" t="str">
            <v>SEMINAR-TRAINING FEE</v>
          </cell>
          <cell r="D2605" t="str">
            <v>JUL 7-8/04 CURSO PSM J.A. SILVA</v>
          </cell>
          <cell r="E2605" t="str">
            <v>SOCIEDAD HOTELERA CIEN INTER</v>
          </cell>
          <cell r="F2605" t="str">
            <v>Real Julio</v>
          </cell>
          <cell r="G2605">
            <v>108.45</v>
          </cell>
          <cell r="H2605" t="str">
            <v>B000101832</v>
          </cell>
          <cell r="J2605" t="str">
            <v>BI</v>
          </cell>
        </row>
        <row r="2606">
          <cell r="A2606" t="str">
            <v>OPERACIONES CUPIAGUA</v>
          </cell>
          <cell r="B2606" t="str">
            <v>704050</v>
          </cell>
          <cell r="C2606" t="str">
            <v>SEMINAR-TRAINING FEE</v>
          </cell>
          <cell r="D2606" t="str">
            <v>JUL 7-8/04 CURSO PSM J.A. SILVA</v>
          </cell>
          <cell r="E2606" t="str">
            <v>SOCIEDAD HOTELERA CIEN INTER</v>
          </cell>
          <cell r="F2606" t="str">
            <v>Real Julio</v>
          </cell>
          <cell r="G2606">
            <v>22.79</v>
          </cell>
          <cell r="H2606" t="str">
            <v>B000101832</v>
          </cell>
          <cell r="J2606" t="str">
            <v>BI</v>
          </cell>
        </row>
        <row r="2607">
          <cell r="A2607" t="str">
            <v>OPERACIONES CUPIAGUA</v>
          </cell>
          <cell r="B2607" t="str">
            <v>704050</v>
          </cell>
          <cell r="C2607" t="str">
            <v>SEMINAR-TRAINING FEE</v>
          </cell>
          <cell r="D2607" t="str">
            <v>JUL 7-8/04 CURSO PSM J.A. SILVA</v>
          </cell>
          <cell r="E2607" t="str">
            <v>SOCIEDAD HOTELERA CIEN INTER</v>
          </cell>
          <cell r="F2607" t="str">
            <v>Real Julio</v>
          </cell>
          <cell r="G2607">
            <v>2.4500000000000002</v>
          </cell>
          <cell r="H2607" t="str">
            <v>B000101832</v>
          </cell>
          <cell r="J2607" t="str">
            <v>BI</v>
          </cell>
        </row>
        <row r="2608">
          <cell r="A2608" t="str">
            <v>OPERACIONES CUPIAGUA</v>
          </cell>
          <cell r="B2608" t="str">
            <v>704050</v>
          </cell>
          <cell r="C2608" t="str">
            <v>SEMINAR-TRAINING FEE</v>
          </cell>
          <cell r="D2608" t="str">
            <v>JUL 7/04 CURSO PSM L.F.CASTRO</v>
          </cell>
          <cell r="E2608" t="str">
            <v>SOCIEDAD HOTELERA CIEN INTER</v>
          </cell>
          <cell r="F2608" t="str">
            <v>Real Julio</v>
          </cell>
          <cell r="G2608">
            <v>54.22</v>
          </cell>
          <cell r="H2608" t="str">
            <v>B000101832</v>
          </cell>
          <cell r="J2608" t="str">
            <v>BI</v>
          </cell>
        </row>
        <row r="2609">
          <cell r="A2609" t="str">
            <v>OPERACIONES CUPIAGUA</v>
          </cell>
          <cell r="B2609" t="str">
            <v>704050</v>
          </cell>
          <cell r="C2609" t="str">
            <v>SEMINAR-TRAINING FEE</v>
          </cell>
          <cell r="D2609" t="str">
            <v>JUL 7/04 CURSO PSM A.CARRILLO</v>
          </cell>
          <cell r="E2609" t="str">
            <v>SOCIEDAD HOTELERA CIEN INTER</v>
          </cell>
          <cell r="F2609" t="str">
            <v>Real Julio</v>
          </cell>
          <cell r="G2609">
            <v>54.22</v>
          </cell>
          <cell r="H2609" t="str">
            <v>B000101832</v>
          </cell>
          <cell r="J2609" t="str">
            <v>BI</v>
          </cell>
        </row>
        <row r="2610">
          <cell r="A2610" t="str">
            <v>OPERACIONES CUPIAGUA</v>
          </cell>
          <cell r="B2610" t="str">
            <v>704050</v>
          </cell>
          <cell r="C2610" t="str">
            <v>SEMINAR-TRAINING FEE</v>
          </cell>
          <cell r="D2610" t="str">
            <v>REEMBOLSO CAJA MENOR CUP COMPRA TIQUETE</v>
          </cell>
          <cell r="E2610" t="str">
            <v>"FONSECA GARAVITO, CLARA MARIA"</v>
          </cell>
          <cell r="F2610" t="str">
            <v>Real Agosto</v>
          </cell>
          <cell r="G2610">
            <v>68.290000000000006</v>
          </cell>
          <cell r="H2610" t="str">
            <v>B000101832</v>
          </cell>
          <cell r="J2610" t="str">
            <v>BI</v>
          </cell>
        </row>
        <row r="2611">
          <cell r="A2611" t="str">
            <v>OPERACIONES CUPIAGUA</v>
          </cell>
          <cell r="B2611" t="str">
            <v>704050</v>
          </cell>
          <cell r="C2611" t="str">
            <v>SEMINAR-TRAINING FEE</v>
          </cell>
          <cell r="D2611" t="str">
            <v>JUL 20-22/04 CURSP PSIM</v>
          </cell>
          <cell r="E2611" t="str">
            <v>SOCIEDAD HOTELERA CIEN INTER</v>
          </cell>
          <cell r="F2611" t="str">
            <v>Real Agosto</v>
          </cell>
          <cell r="G2611">
            <v>2.64</v>
          </cell>
          <cell r="H2611" t="str">
            <v>B000101832</v>
          </cell>
          <cell r="J2611" t="str">
            <v>BI</v>
          </cell>
        </row>
        <row r="2612">
          <cell r="A2612" t="str">
            <v>OPERACIONES CUPIAGUA</v>
          </cell>
          <cell r="B2612" t="str">
            <v>704050</v>
          </cell>
          <cell r="C2612" t="str">
            <v>SEMINAR-TRAINING FEE</v>
          </cell>
          <cell r="D2612" t="str">
            <v>JUL 20-22/04 CURSP PSIM J. ECHENIQUE</v>
          </cell>
          <cell r="E2612" t="str">
            <v>SOCIEDAD HOTELERA CIEN INTER</v>
          </cell>
          <cell r="F2612" t="str">
            <v>Real Agosto</v>
          </cell>
          <cell r="G2612">
            <v>123.35</v>
          </cell>
          <cell r="H2612" t="str">
            <v>B000101832</v>
          </cell>
          <cell r="J2612" t="str">
            <v>BI</v>
          </cell>
        </row>
        <row r="2613">
          <cell r="A2613" t="str">
            <v>OPERACIONES CUPIAGUA</v>
          </cell>
          <cell r="B2613" t="str">
            <v>704050</v>
          </cell>
          <cell r="C2613" t="str">
            <v>SEMINAR-TRAINING FEE</v>
          </cell>
          <cell r="D2613" t="str">
            <v>JUL 20-22/04 CURSP PSIM J. ECHENIQUE</v>
          </cell>
          <cell r="E2613" t="str">
            <v>SOCIEDAD HOTELERA CIEN INTER</v>
          </cell>
          <cell r="F2613" t="str">
            <v>Real Agosto</v>
          </cell>
          <cell r="G2613">
            <v>26.38</v>
          </cell>
          <cell r="H2613" t="str">
            <v>B000101832</v>
          </cell>
          <cell r="J2613" t="str">
            <v>BI</v>
          </cell>
        </row>
        <row r="2614">
          <cell r="A2614" t="str">
            <v>OPERACIONES CUPIAGUA</v>
          </cell>
          <cell r="B2614" t="str">
            <v>704050</v>
          </cell>
          <cell r="C2614" t="str">
            <v>SEMINAR-TRAINING FEE</v>
          </cell>
          <cell r="D2614" t="str">
            <v>JUL 20-22/04 CURSP PSIM J.JIMENEZ</v>
          </cell>
          <cell r="E2614" t="str">
            <v>SOCIEDAD HOTELERA CIEN INTER</v>
          </cell>
          <cell r="F2614" t="str">
            <v>Real Agosto</v>
          </cell>
          <cell r="G2614">
            <v>1.76</v>
          </cell>
          <cell r="H2614" t="str">
            <v>B000101832</v>
          </cell>
          <cell r="J2614" t="str">
            <v>BI</v>
          </cell>
        </row>
        <row r="2615">
          <cell r="A2615" t="str">
            <v>OPERACIONES CUPIAGUA</v>
          </cell>
          <cell r="B2615" t="str">
            <v>704050</v>
          </cell>
          <cell r="C2615" t="str">
            <v>SEMINAR-TRAINING FEE</v>
          </cell>
          <cell r="D2615" t="str">
            <v>JUL 20-22/04 CURSP PSIM J.JIMENEZ</v>
          </cell>
          <cell r="E2615" t="str">
            <v>SOCIEDAD HOTELERA CIEN INTER</v>
          </cell>
          <cell r="F2615" t="str">
            <v>Real Agosto</v>
          </cell>
          <cell r="G2615">
            <v>108.2</v>
          </cell>
          <cell r="H2615" t="str">
            <v>B000101832</v>
          </cell>
          <cell r="J2615" t="str">
            <v>BI</v>
          </cell>
        </row>
        <row r="2616">
          <cell r="A2616" t="str">
            <v>OPERACIONES CUPIAGUA</v>
          </cell>
          <cell r="B2616" t="str">
            <v>704050</v>
          </cell>
          <cell r="C2616" t="str">
            <v>SEMINAR-TRAINING FEE</v>
          </cell>
          <cell r="D2616" t="str">
            <v>JUL 20-22/04 CURSP PSIM J.JIMENEZ</v>
          </cell>
          <cell r="E2616" t="str">
            <v>SOCIEDAD HOTELERA CIEN INTER</v>
          </cell>
          <cell r="F2616" t="str">
            <v>Real Agosto</v>
          </cell>
          <cell r="G2616">
            <v>18.510000000000002</v>
          </cell>
          <cell r="H2616" t="str">
            <v>B000101832</v>
          </cell>
          <cell r="J2616" t="str">
            <v>BI</v>
          </cell>
        </row>
        <row r="2617">
          <cell r="A2617" t="str">
            <v>OPERACIONES CUPIAGUA</v>
          </cell>
          <cell r="B2617" t="str">
            <v>704050</v>
          </cell>
          <cell r="C2617" t="str">
            <v>SEMINAR-TRAINING FEE</v>
          </cell>
          <cell r="D2617" t="str">
            <v>JUL 20-22/04 CURSP PSIM J.SEGURA</v>
          </cell>
          <cell r="E2617" t="str">
            <v>SOCIEDAD HOTELERA CIEN INTER</v>
          </cell>
          <cell r="F2617" t="str">
            <v>Real Agosto</v>
          </cell>
          <cell r="G2617">
            <v>2.2000000000000002</v>
          </cell>
          <cell r="H2617" t="str">
            <v>B000101832</v>
          </cell>
          <cell r="J2617" t="str">
            <v>BI</v>
          </cell>
        </row>
        <row r="2618">
          <cell r="A2618" t="str">
            <v>OPERACIONES CUPIAGUA</v>
          </cell>
          <cell r="B2618" t="str">
            <v>704050</v>
          </cell>
          <cell r="C2618" t="str">
            <v>SEMINAR-TRAINING FEE</v>
          </cell>
          <cell r="D2618" t="str">
            <v>JUL 20-22/04 CURSP PSIM J.SEGURA</v>
          </cell>
          <cell r="E2618" t="str">
            <v>SOCIEDAD HOTELERA CIEN INTER</v>
          </cell>
          <cell r="F2618" t="str">
            <v>Real Agosto</v>
          </cell>
          <cell r="G2618">
            <v>108.2</v>
          </cell>
          <cell r="H2618" t="str">
            <v>B000101832</v>
          </cell>
          <cell r="J2618" t="str">
            <v>BI</v>
          </cell>
        </row>
        <row r="2619">
          <cell r="A2619" t="str">
            <v>OPERACIONES CUPIAGUA</v>
          </cell>
          <cell r="B2619" t="str">
            <v>704050</v>
          </cell>
          <cell r="C2619" t="str">
            <v>SEMINAR-TRAINING FEE</v>
          </cell>
          <cell r="D2619" t="str">
            <v>JUL 20-22/04 CURSP PSIM J.SEGURA</v>
          </cell>
          <cell r="E2619" t="str">
            <v>SOCIEDAD HOTELERA CIEN INTER</v>
          </cell>
          <cell r="F2619" t="str">
            <v>Real Agosto</v>
          </cell>
          <cell r="G2619">
            <v>29.53</v>
          </cell>
          <cell r="H2619" t="str">
            <v>B000101832</v>
          </cell>
          <cell r="J2619" t="str">
            <v>BI</v>
          </cell>
        </row>
        <row r="2620">
          <cell r="A2620" t="str">
            <v>OPERACIONES CUPIAGUA</v>
          </cell>
          <cell r="B2620" t="str">
            <v>704050</v>
          </cell>
          <cell r="C2620" t="str">
            <v>SEMINAR-TRAINING FEE</v>
          </cell>
          <cell r="D2620" t="str">
            <v>JUL 20-22/04 CURSP PSIM N.GALAN</v>
          </cell>
          <cell r="E2620" t="str">
            <v>SOCIEDAD HOTELERA CIEN INTER</v>
          </cell>
          <cell r="F2620" t="str">
            <v>Real Agosto</v>
          </cell>
          <cell r="G2620">
            <v>3.45</v>
          </cell>
          <cell r="H2620" t="str">
            <v>B000101832</v>
          </cell>
          <cell r="J2620" t="str">
            <v>BI</v>
          </cell>
        </row>
        <row r="2621">
          <cell r="A2621" t="str">
            <v>OPERACIONES CUPIAGUA</v>
          </cell>
          <cell r="B2621" t="str">
            <v>704050</v>
          </cell>
          <cell r="C2621" t="str">
            <v>SEMINAR-TRAINING FEE</v>
          </cell>
          <cell r="D2621" t="str">
            <v>JUL 20-22/04 CURSP PSIM N.GALAN</v>
          </cell>
          <cell r="E2621" t="str">
            <v>SOCIEDAD HOTELERA CIEN INTER</v>
          </cell>
          <cell r="F2621" t="str">
            <v>Real Agosto</v>
          </cell>
          <cell r="G2621">
            <v>108.2</v>
          </cell>
          <cell r="H2621" t="str">
            <v>B000101832</v>
          </cell>
          <cell r="J2621" t="str">
            <v>BI</v>
          </cell>
        </row>
        <row r="2622">
          <cell r="A2622" t="str">
            <v>OPERACIONES CUPIAGUA</v>
          </cell>
          <cell r="B2622" t="str">
            <v>704050</v>
          </cell>
          <cell r="C2622" t="str">
            <v>SEMINAR-TRAINING FEE</v>
          </cell>
          <cell r="D2622" t="str">
            <v>JUL 20-22/04 CURSP PSIM N.GALAN</v>
          </cell>
          <cell r="E2622" t="str">
            <v>SOCIEDAD HOTELERA CIEN INTER</v>
          </cell>
          <cell r="F2622" t="str">
            <v>Real Agosto</v>
          </cell>
          <cell r="G2622">
            <v>37.97</v>
          </cell>
          <cell r="H2622" t="str">
            <v>B000101832</v>
          </cell>
          <cell r="J2622" t="str">
            <v>BI</v>
          </cell>
        </row>
        <row r="2623">
          <cell r="A2623" t="str">
            <v>OPERACIONES CUPIAGUA</v>
          </cell>
          <cell r="B2623" t="str">
            <v>704050</v>
          </cell>
          <cell r="C2623" t="str">
            <v>SEMINAR-TRAINING FEE</v>
          </cell>
          <cell r="D2623" t="str">
            <v>JUL 20-22/04 CURSP PSIM N.GALAN</v>
          </cell>
          <cell r="E2623" t="str">
            <v>SOCIEDAD HOTELERA CIEN INTER</v>
          </cell>
          <cell r="F2623" t="str">
            <v>Real Agosto</v>
          </cell>
          <cell r="G2623">
            <v>21.77</v>
          </cell>
          <cell r="H2623" t="str">
            <v>B000101832</v>
          </cell>
          <cell r="J2623" t="str">
            <v>BI</v>
          </cell>
        </row>
        <row r="2624">
          <cell r="A2624" t="str">
            <v>OPERACIONES CUPIAGUA</v>
          </cell>
          <cell r="B2624" t="str">
            <v>704050</v>
          </cell>
          <cell r="C2624" t="str">
            <v>SEMINAR-TRAINING FEE</v>
          </cell>
          <cell r="D2624" t="str">
            <v>JUL 20-22/04 CURSP PSIM JC. VARGAS</v>
          </cell>
          <cell r="E2624" t="str">
            <v>SOCIEDAD HOTELERA CIEN INTER</v>
          </cell>
          <cell r="F2624" t="str">
            <v>Real Agosto</v>
          </cell>
          <cell r="G2624">
            <v>108.2</v>
          </cell>
          <cell r="H2624" t="str">
            <v>B000101832</v>
          </cell>
          <cell r="J2624" t="str">
            <v>BI</v>
          </cell>
        </row>
        <row r="2625">
          <cell r="A2625" t="str">
            <v>OPERACIONES CUPIAGUA</v>
          </cell>
          <cell r="B2625" t="str">
            <v>704050</v>
          </cell>
          <cell r="C2625" t="str">
            <v>SEMINAR-TRAINING FEE</v>
          </cell>
          <cell r="D2625" t="str">
            <v>JUL 20-22/04 CURSP PSIM JC. VARGAS</v>
          </cell>
          <cell r="E2625" t="str">
            <v>SOCIEDAD HOTELERA CIEN INTER</v>
          </cell>
          <cell r="F2625" t="str">
            <v>Real Agosto</v>
          </cell>
          <cell r="G2625">
            <v>27.11</v>
          </cell>
          <cell r="H2625" t="str">
            <v>B000101832</v>
          </cell>
          <cell r="J2625" t="str">
            <v>BI</v>
          </cell>
        </row>
        <row r="2626">
          <cell r="A2626" t="str">
            <v>OPERACIONES CUPIAGUA</v>
          </cell>
          <cell r="B2626" t="str">
            <v>704050</v>
          </cell>
          <cell r="C2626" t="str">
            <v>SEMINAR-TRAINING FEE</v>
          </cell>
          <cell r="D2626" t="str">
            <v>JUL 20-22/04 CURSP PSIM J. RODRIGUEZ</v>
          </cell>
          <cell r="E2626" t="str">
            <v>SOCIEDAD HOTELERA CIEN INTER</v>
          </cell>
          <cell r="F2626" t="str">
            <v>Real Agosto</v>
          </cell>
          <cell r="G2626">
            <v>0.89</v>
          </cell>
          <cell r="H2626" t="str">
            <v>B000101832</v>
          </cell>
          <cell r="J2626" t="str">
            <v>BI</v>
          </cell>
        </row>
        <row r="2627">
          <cell r="A2627" t="str">
            <v>OPERACIONES CUPIAGUA</v>
          </cell>
          <cell r="B2627" t="str">
            <v>704050</v>
          </cell>
          <cell r="C2627" t="str">
            <v>SEMINAR-TRAINING FEE</v>
          </cell>
          <cell r="D2627" t="str">
            <v>JUL 20-22/04 CURSP PSIM J. RODRIGUEZ</v>
          </cell>
          <cell r="E2627" t="str">
            <v>SOCIEDAD HOTELERA CIEN INTER</v>
          </cell>
          <cell r="F2627" t="str">
            <v>Real Agosto</v>
          </cell>
          <cell r="G2627">
            <v>108.2</v>
          </cell>
          <cell r="H2627" t="str">
            <v>B000101832</v>
          </cell>
          <cell r="J2627" t="str">
            <v>BI</v>
          </cell>
        </row>
        <row r="2628">
          <cell r="A2628" t="str">
            <v>OPERACIONES CUPIAGUA</v>
          </cell>
          <cell r="B2628" t="str">
            <v>704050</v>
          </cell>
          <cell r="C2628" t="str">
            <v>SEMINAR-TRAINING FEE</v>
          </cell>
          <cell r="D2628" t="str">
            <v>JUL 20-22/04 CURSP PSIM J. RODRIGUEZ</v>
          </cell>
          <cell r="E2628" t="str">
            <v>SOCIEDAD HOTELERA CIEN INTER</v>
          </cell>
          <cell r="F2628" t="str">
            <v>Real Agosto</v>
          </cell>
          <cell r="G2628">
            <v>18.690000000000001</v>
          </cell>
          <cell r="H2628" t="str">
            <v>B000101832</v>
          </cell>
          <cell r="J2628" t="str">
            <v>BI</v>
          </cell>
        </row>
        <row r="2629">
          <cell r="A2629" t="str">
            <v>OPERACIONES CUPIAGUA</v>
          </cell>
          <cell r="B2629" t="str">
            <v>704050</v>
          </cell>
          <cell r="C2629" t="str">
            <v>SEMINAR-TRAINING FEE</v>
          </cell>
          <cell r="D2629" t="str">
            <v>JUL 20-22/04 CURSP PSIM G.CRUZ</v>
          </cell>
          <cell r="E2629" t="str">
            <v>SOCIEDAD HOTELERA CIEN INTER</v>
          </cell>
          <cell r="F2629" t="str">
            <v>Real Agosto</v>
          </cell>
          <cell r="G2629">
            <v>108.2</v>
          </cell>
          <cell r="H2629" t="str">
            <v>B000101832</v>
          </cell>
          <cell r="J2629" t="str">
            <v>BI</v>
          </cell>
        </row>
        <row r="2630">
          <cell r="A2630" t="str">
            <v>OPERACIONES CUPIAGUA</v>
          </cell>
          <cell r="B2630" t="str">
            <v>704050</v>
          </cell>
          <cell r="C2630" t="str">
            <v>SEMINAR-TRAINING FEE</v>
          </cell>
          <cell r="D2630" t="str">
            <v>JUL 20-22/04 CURSP PSIM G.CRUZ</v>
          </cell>
          <cell r="E2630" t="str">
            <v>SOCIEDAD HOTELERA CIEN INTER</v>
          </cell>
          <cell r="F2630" t="str">
            <v>Real Agosto</v>
          </cell>
          <cell r="G2630">
            <v>2.92</v>
          </cell>
          <cell r="H2630" t="str">
            <v>B000101832</v>
          </cell>
          <cell r="J2630" t="str">
            <v>BI</v>
          </cell>
        </row>
        <row r="2631">
          <cell r="A2631" t="str">
            <v>OPERACIONES CUPIAGUA</v>
          </cell>
          <cell r="B2631" t="str">
            <v>704050</v>
          </cell>
          <cell r="C2631" t="str">
            <v>SEMINAR-TRAINING FEE</v>
          </cell>
          <cell r="D2631" t="str">
            <v>JUL 20-22/04 CURSP PSIM J. FONSECA</v>
          </cell>
          <cell r="E2631" t="str">
            <v>SOCIEDAD HOTELERA CIEN INTER</v>
          </cell>
          <cell r="F2631" t="str">
            <v>Real Agosto</v>
          </cell>
          <cell r="G2631">
            <v>1.1200000000000001</v>
          </cell>
          <cell r="H2631" t="str">
            <v>B000101832</v>
          </cell>
          <cell r="J2631" t="str">
            <v>BI</v>
          </cell>
        </row>
        <row r="2632">
          <cell r="A2632" t="str">
            <v>OPERACIONES CUPIAGUA</v>
          </cell>
          <cell r="B2632" t="str">
            <v>704050</v>
          </cell>
          <cell r="C2632" t="str">
            <v>SEMINAR-TRAINING FEE</v>
          </cell>
          <cell r="D2632" t="str">
            <v>JUL 20-22/04 CURSP PSIM J. FONSECA</v>
          </cell>
          <cell r="E2632" t="str">
            <v>SOCIEDAD HOTELERA CIEN INTER</v>
          </cell>
          <cell r="F2632" t="str">
            <v>Real Agosto</v>
          </cell>
          <cell r="G2632">
            <v>123.42</v>
          </cell>
          <cell r="H2632" t="str">
            <v>B000101832</v>
          </cell>
          <cell r="J2632" t="str">
            <v>BI</v>
          </cell>
        </row>
        <row r="2633">
          <cell r="A2633" t="str">
            <v>OPERACIONES CUPIAGUA</v>
          </cell>
          <cell r="B2633" t="str">
            <v>704050</v>
          </cell>
          <cell r="C2633" t="str">
            <v>SEMINAR-TRAINING FEE</v>
          </cell>
          <cell r="D2633" t="str">
            <v>JUL 20-22/04 CURSP PSIM J. FONSECA</v>
          </cell>
          <cell r="E2633" t="str">
            <v>SOCIEDAD HOTELERA CIEN INTER</v>
          </cell>
          <cell r="F2633" t="str">
            <v>Real Agosto</v>
          </cell>
          <cell r="G2633">
            <v>7.91</v>
          </cell>
          <cell r="H2633" t="str">
            <v>B000101832</v>
          </cell>
          <cell r="J2633" t="str">
            <v>BI</v>
          </cell>
        </row>
        <row r="2634">
          <cell r="A2634" t="str">
            <v>OPERACIONES CUPIAGUA</v>
          </cell>
          <cell r="B2634" t="str">
            <v>704050</v>
          </cell>
          <cell r="C2634" t="str">
            <v>SEMINAR-TRAINING FEE</v>
          </cell>
          <cell r="D2634" t="str">
            <v>JUL 20-22/04 CURSP PSIM J.GRANADOS</v>
          </cell>
          <cell r="E2634" t="str">
            <v>SOCIEDAD HOTELERA CIEN INTER</v>
          </cell>
          <cell r="F2634" t="str">
            <v>Real Agosto</v>
          </cell>
          <cell r="G2634">
            <v>108.2</v>
          </cell>
          <cell r="H2634" t="str">
            <v>B000101832</v>
          </cell>
          <cell r="J2634" t="str">
            <v>BI</v>
          </cell>
        </row>
        <row r="2635">
          <cell r="A2635" t="str">
            <v>OPERACIONES CUPIAGUA</v>
          </cell>
          <cell r="B2635" t="str">
            <v>704050</v>
          </cell>
          <cell r="C2635" t="str">
            <v>SEMINAR-TRAINING FEE</v>
          </cell>
          <cell r="D2635" t="str">
            <v>JUL 20-22/04 CURSP PSIM J.GRANADOS</v>
          </cell>
          <cell r="E2635" t="str">
            <v>SOCIEDAD HOTELERA CIEN INTER</v>
          </cell>
          <cell r="F2635" t="str">
            <v>Real Agosto</v>
          </cell>
          <cell r="G2635">
            <v>0.66</v>
          </cell>
          <cell r="H2635" t="str">
            <v>B000101832</v>
          </cell>
          <cell r="J2635" t="str">
            <v>BI</v>
          </cell>
        </row>
        <row r="2636">
          <cell r="A2636" t="str">
            <v>OPERACIONES CUPIAGUA</v>
          </cell>
          <cell r="B2636" t="str">
            <v>704050</v>
          </cell>
          <cell r="C2636" t="str">
            <v>SEMINAR-TRAINING FEE</v>
          </cell>
          <cell r="D2636" t="str">
            <v>JUL 20-22/04 CURSP PSIM J.GRANADOS</v>
          </cell>
          <cell r="E2636" t="str">
            <v>SOCIEDAD HOTELERA CIEN INTER</v>
          </cell>
          <cell r="F2636" t="str">
            <v>Real Agosto</v>
          </cell>
          <cell r="G2636">
            <v>8.76</v>
          </cell>
          <cell r="H2636" t="str">
            <v>B000101832</v>
          </cell>
          <cell r="J2636" t="str">
            <v>BI</v>
          </cell>
        </row>
        <row r="2637">
          <cell r="A2637" t="str">
            <v>OPERACIONES CUPIAGUA</v>
          </cell>
          <cell r="B2637" t="str">
            <v>704050</v>
          </cell>
          <cell r="C2637" t="str">
            <v>SEMINAR-TRAINING FEE</v>
          </cell>
          <cell r="D2637" t="str">
            <v>JUL 20-22/04 H.SANABRIA</v>
          </cell>
          <cell r="E2637" t="str">
            <v>SOCIEDAD HOTELERA CIEN INTER</v>
          </cell>
          <cell r="F2637" t="str">
            <v>Real Agosto</v>
          </cell>
          <cell r="G2637">
            <v>2.2999999999999998</v>
          </cell>
          <cell r="H2637" t="str">
            <v>B000101832</v>
          </cell>
          <cell r="J2637" t="str">
            <v>BI</v>
          </cell>
        </row>
        <row r="2638">
          <cell r="A2638" t="str">
            <v>OPERACIONES CUPIAGUA</v>
          </cell>
          <cell r="B2638" t="str">
            <v>704050</v>
          </cell>
          <cell r="C2638" t="str">
            <v>SEMINAR-TRAINING FEE</v>
          </cell>
          <cell r="D2638" t="str">
            <v>JUL 20-22/04 H.SANABRIA</v>
          </cell>
          <cell r="E2638" t="str">
            <v>SOCIEDAD HOTELERA CIEN INTER</v>
          </cell>
          <cell r="F2638" t="str">
            <v>Real Agosto</v>
          </cell>
          <cell r="G2638">
            <v>109.22</v>
          </cell>
          <cell r="H2638" t="str">
            <v>B000101832</v>
          </cell>
          <cell r="J2638" t="str">
            <v>BI</v>
          </cell>
        </row>
        <row r="2639">
          <cell r="A2639" t="str">
            <v>OPERACIONES CUPIAGUA</v>
          </cell>
          <cell r="B2639" t="str">
            <v>704050</v>
          </cell>
          <cell r="C2639" t="str">
            <v>SEMINAR-TRAINING FEE</v>
          </cell>
          <cell r="D2639" t="str">
            <v>JUL 20-22/04 H.SANABRIA</v>
          </cell>
          <cell r="E2639" t="str">
            <v>SOCIEDAD HOTELERA CIEN INTER</v>
          </cell>
          <cell r="F2639" t="str">
            <v>Real Agosto</v>
          </cell>
          <cell r="G2639">
            <v>22.99</v>
          </cell>
          <cell r="H2639" t="str">
            <v>B000101832</v>
          </cell>
          <cell r="J2639" t="str">
            <v>BI</v>
          </cell>
        </row>
        <row r="2640">
          <cell r="A2640" t="str">
            <v>OPERACIONES CUPIAGUA</v>
          </cell>
          <cell r="B2640" t="str">
            <v>704050</v>
          </cell>
          <cell r="C2640" t="str">
            <v>SEMINAR-TRAINING FEE</v>
          </cell>
          <cell r="D2640">
            <v>0</v>
          </cell>
          <cell r="E2640" t="str">
            <v>GR/IR-THIRD PARTY</v>
          </cell>
          <cell r="F2640" t="str">
            <v>Real Agosto</v>
          </cell>
          <cell r="G2640">
            <v>613.89</v>
          </cell>
          <cell r="H2640" t="str">
            <v>B000101832</v>
          </cell>
          <cell r="J2640" t="str">
            <v>BI</v>
          </cell>
        </row>
        <row r="2641">
          <cell r="A2641" t="str">
            <v>OPERACIONES CUPIAGUA</v>
          </cell>
          <cell r="B2641" t="str">
            <v>704050</v>
          </cell>
          <cell r="C2641" t="str">
            <v>SEMINAR-TRAINING FEE</v>
          </cell>
          <cell r="D2641" t="str">
            <v>91502 222</v>
          </cell>
          <cell r="E2641" t="str">
            <v>SALDO MIGRADO A SAP</v>
          </cell>
          <cell r="F2641" t="str">
            <v>Acumulado a Junio</v>
          </cell>
          <cell r="G2641">
            <v>5359.84</v>
          </cell>
          <cell r="H2641" t="str">
            <v>B000101832</v>
          </cell>
          <cell r="J2641" t="str">
            <v>NB</v>
          </cell>
        </row>
        <row r="2642">
          <cell r="A2642" t="str">
            <v>OPERACIONES CUPIAGUA</v>
          </cell>
          <cell r="B2642" t="str">
            <v>704050</v>
          </cell>
          <cell r="C2642" t="str">
            <v>SEMINAR-TRAINING FEE</v>
          </cell>
          <cell r="D2642" t="str">
            <v>91502 222</v>
          </cell>
          <cell r="E2642" t="str">
            <v>OIL PROCESS RECOV</v>
          </cell>
          <cell r="F2642" t="str">
            <v>Acumulado a Junio</v>
          </cell>
          <cell r="G2642">
            <v>945</v>
          </cell>
          <cell r="H2642" t="str">
            <v>B000101832</v>
          </cell>
          <cell r="J2642" t="str">
            <v>NB</v>
          </cell>
        </row>
        <row r="2643">
          <cell r="A2643" t="str">
            <v>OPERACIONES CUPIAGUA</v>
          </cell>
          <cell r="B2643" t="str">
            <v>712000</v>
          </cell>
          <cell r="C2643" t="str">
            <v>TEMPORARY HELP</v>
          </cell>
          <cell r="D2643" t="str">
            <v>MAY04.SUMINISTRO DE PERSONAL EN MISION</v>
          </cell>
          <cell r="E2643" t="str">
            <v>TRABAJOS TEMPORALES LTDA</v>
          </cell>
          <cell r="F2643" t="str">
            <v>Real Julio</v>
          </cell>
          <cell r="G2643">
            <v>708.1</v>
          </cell>
          <cell r="H2643" t="str">
            <v>B000101832</v>
          </cell>
          <cell r="J2643" t="str">
            <v>BI</v>
          </cell>
        </row>
        <row r="2644">
          <cell r="A2644" t="str">
            <v>OPERACIONES CUPIAGUA</v>
          </cell>
          <cell r="B2644" t="str">
            <v>712000</v>
          </cell>
          <cell r="C2644" t="str">
            <v>TEMPORARY HELP</v>
          </cell>
          <cell r="D2644" t="str">
            <v>MAY04.SUMINISTRO DE PERSONAL EN MISION</v>
          </cell>
          <cell r="E2644" t="str">
            <v>TRABAJOS TEMPORALES LTDA</v>
          </cell>
          <cell r="F2644" t="str">
            <v>Real Julio</v>
          </cell>
          <cell r="G2644">
            <v>79.849999999999994</v>
          </cell>
          <cell r="H2644" t="str">
            <v>B000101832</v>
          </cell>
          <cell r="J2644" t="str">
            <v>BI</v>
          </cell>
        </row>
        <row r="2645">
          <cell r="A2645" t="str">
            <v>OPERACIONES CUPIAGUA</v>
          </cell>
          <cell r="B2645" t="str">
            <v>712000</v>
          </cell>
          <cell r="C2645" t="str">
            <v>TEMPORARY HELP</v>
          </cell>
          <cell r="D2645">
            <v>0</v>
          </cell>
          <cell r="E2645" t="str">
            <v>GR/IR-THIRD PARTY</v>
          </cell>
          <cell r="F2645" t="str">
            <v>Real Agosto</v>
          </cell>
          <cell r="G2645">
            <v>460.46</v>
          </cell>
          <cell r="H2645" t="str">
            <v>B000101832</v>
          </cell>
          <cell r="J2645" t="str">
            <v>BI</v>
          </cell>
        </row>
        <row r="2646">
          <cell r="A2646" t="str">
            <v>OPERACIONES CUPIAGUA</v>
          </cell>
          <cell r="B2646" t="str">
            <v>712000</v>
          </cell>
          <cell r="C2646" t="str">
            <v>TEMPORARY HELP</v>
          </cell>
          <cell r="D2646">
            <v>0</v>
          </cell>
          <cell r="E2646" t="str">
            <v>GR/IR-THIRD PARTY</v>
          </cell>
          <cell r="F2646" t="str">
            <v>Real Agosto</v>
          </cell>
          <cell r="G2646">
            <v>340.81</v>
          </cell>
          <cell r="H2646" t="str">
            <v>B000101832</v>
          </cell>
          <cell r="J2646" t="str">
            <v>BI</v>
          </cell>
        </row>
        <row r="2647">
          <cell r="A2647" t="str">
            <v>OPERACIONES CUPIAGUA</v>
          </cell>
          <cell r="B2647" t="str">
            <v>712000</v>
          </cell>
          <cell r="C2647" t="str">
            <v>TEMPORARY HELP</v>
          </cell>
          <cell r="D2647" t="str">
            <v>JUL/04 SUMINISTRO DE PERSONAL</v>
          </cell>
          <cell r="E2647" t="str">
            <v>TRABAJOS TEMPORALES LTDA</v>
          </cell>
          <cell r="F2647" t="str">
            <v>Real Agosto</v>
          </cell>
          <cell r="G2647">
            <v>47.29</v>
          </cell>
          <cell r="H2647" t="str">
            <v>B000101832</v>
          </cell>
          <cell r="J2647" t="str">
            <v>BI</v>
          </cell>
        </row>
        <row r="2648">
          <cell r="A2648" t="str">
            <v>OPERACIONES CUPIAGUA</v>
          </cell>
          <cell r="B2648" t="str">
            <v>712000</v>
          </cell>
          <cell r="C2648" t="str">
            <v>TEMPORARY HELP</v>
          </cell>
          <cell r="D2648" t="str">
            <v>JUL/04 SUMINISTRO DE PERSONAL</v>
          </cell>
          <cell r="E2648" t="str">
            <v>TRABAJOS TEMPORALES LTDA</v>
          </cell>
          <cell r="F2648" t="str">
            <v>Real Agosto</v>
          </cell>
          <cell r="G2648">
            <v>413.29</v>
          </cell>
          <cell r="H2648" t="str">
            <v>B000101832</v>
          </cell>
          <cell r="J2648" t="str">
            <v>BI</v>
          </cell>
        </row>
        <row r="2649">
          <cell r="A2649" t="str">
            <v>OPERACIONES CUPIAGUA</v>
          </cell>
          <cell r="B2649" t="str">
            <v>712000</v>
          </cell>
          <cell r="C2649" t="str">
            <v>TEMPORARY HELP</v>
          </cell>
          <cell r="D2649" t="str">
            <v>JUL/04 SUMINISTRO DE PERSONAL</v>
          </cell>
          <cell r="E2649" t="str">
            <v>TRABAJOS TEMPORALES LTDA</v>
          </cell>
          <cell r="F2649" t="str">
            <v>Real Agosto</v>
          </cell>
          <cell r="G2649">
            <v>10.86</v>
          </cell>
          <cell r="H2649" t="str">
            <v>B000101832</v>
          </cell>
          <cell r="J2649" t="str">
            <v>BI</v>
          </cell>
        </row>
        <row r="2650">
          <cell r="A2650" t="str">
            <v>OPERACIONES CUPIAGUA</v>
          </cell>
          <cell r="B2650" t="str">
            <v>712000</v>
          </cell>
          <cell r="C2650" t="str">
            <v>TEMPORARY HELP</v>
          </cell>
          <cell r="D2650" t="str">
            <v>JUL/04 SUMINISTRO DE PERSONAL</v>
          </cell>
          <cell r="E2650" t="str">
            <v>TRABAJOS TEMPORALES LTDA</v>
          </cell>
          <cell r="F2650" t="str">
            <v>Real Agosto</v>
          </cell>
          <cell r="G2650">
            <v>94.91</v>
          </cell>
          <cell r="H2650" t="str">
            <v>B000101832</v>
          </cell>
          <cell r="J2650" t="str">
            <v>BI</v>
          </cell>
        </row>
        <row r="2651">
          <cell r="A2651" t="str">
            <v>OPERACIONES CUPIAGUA</v>
          </cell>
          <cell r="B2651" t="str">
            <v>712025</v>
          </cell>
          <cell r="C2651" t="str">
            <v>OTHER SPECIALIZED SV</v>
          </cell>
          <cell r="D2651" t="str">
            <v>ENE-MAR/04 AJUSTE RETROACTIVO TARIFAS</v>
          </cell>
          <cell r="E2651" t="str">
            <v>PROCESOS Y DISEÑOS ENERGETICOS S.A</v>
          </cell>
          <cell r="F2651" t="str">
            <v>Real Julio</v>
          </cell>
          <cell r="G2651">
            <v>446.51</v>
          </cell>
          <cell r="H2651" t="str">
            <v>B000101832</v>
          </cell>
          <cell r="J2651" t="str">
            <v>BI</v>
          </cell>
        </row>
        <row r="2652">
          <cell r="A2652" t="str">
            <v>OPERACIONES CUPIAGUA</v>
          </cell>
          <cell r="B2652" t="str">
            <v>712025</v>
          </cell>
          <cell r="C2652" t="str">
            <v>OTHER SPECIALIZED SV</v>
          </cell>
          <cell r="D2652" t="str">
            <v>91504 366</v>
          </cell>
          <cell r="E2652" t="str">
            <v>SALDO MIGRADO A SAP</v>
          </cell>
          <cell r="F2652" t="str">
            <v>Acumulado a Junio</v>
          </cell>
          <cell r="G2652">
            <v>8958.4</v>
          </cell>
          <cell r="H2652" t="str">
            <v>B000101832</v>
          </cell>
          <cell r="J2652" t="str">
            <v>NB</v>
          </cell>
        </row>
        <row r="2653">
          <cell r="A2653" t="str">
            <v>OPERACIONES CUPIAGUA</v>
          </cell>
          <cell r="B2653" t="str">
            <v>712025</v>
          </cell>
          <cell r="C2653" t="str">
            <v>OTHER SPECIALIZED SV</v>
          </cell>
          <cell r="D2653" t="str">
            <v>91505 366</v>
          </cell>
          <cell r="E2653" t="str">
            <v>SALDO MIGRADO A SAP</v>
          </cell>
          <cell r="F2653" t="str">
            <v>Acumulado a Junio</v>
          </cell>
          <cell r="G2653">
            <v>7165.14</v>
          </cell>
          <cell r="H2653" t="str">
            <v>B000101832</v>
          </cell>
          <cell r="J2653" t="str">
            <v>NB</v>
          </cell>
        </row>
        <row r="2654">
          <cell r="A2654" t="str">
            <v>OPERACIONES CUPIAGUA</v>
          </cell>
          <cell r="B2654" t="str">
            <v>712126</v>
          </cell>
          <cell r="C2654" t="str">
            <v>TECH SERV PUNC CONTR</v>
          </cell>
          <cell r="D2654" t="str">
            <v>DIC1-15-03 TRANS PUERTO/AEROP CASANARE</v>
          </cell>
          <cell r="E2654" t="str">
            <v>CONSORCIO MOS</v>
          </cell>
          <cell r="F2654" t="str">
            <v>Real Julio</v>
          </cell>
          <cell r="G2654">
            <v>-1886.48</v>
          </cell>
          <cell r="H2654" t="str">
            <v>B000101832</v>
          </cell>
          <cell r="J2654" t="str">
            <v>BI</v>
          </cell>
        </row>
        <row r="2655">
          <cell r="A2655" t="str">
            <v>OPERACIONES CUPIAGUA</v>
          </cell>
          <cell r="B2655" t="str">
            <v>712126</v>
          </cell>
          <cell r="C2655" t="str">
            <v>TECH SERV PUNC CONTR</v>
          </cell>
          <cell r="D2655" t="str">
            <v>DIC1-15-03 TRANS PUERTO/AEROP CASANARE</v>
          </cell>
          <cell r="E2655" t="str">
            <v>CONSORCIO MOS</v>
          </cell>
          <cell r="F2655" t="str">
            <v>Real Julio</v>
          </cell>
          <cell r="G2655">
            <v>1886.48</v>
          </cell>
          <cell r="H2655" t="str">
            <v>B000101832</v>
          </cell>
          <cell r="J2655" t="str">
            <v>BI</v>
          </cell>
        </row>
        <row r="2656">
          <cell r="A2656" t="str">
            <v>OPERACIONES CUPIAGUA</v>
          </cell>
          <cell r="B2656" t="str">
            <v>712126</v>
          </cell>
          <cell r="C2656" t="str">
            <v>TECH SERV PUNC CONTR</v>
          </cell>
          <cell r="D2656" t="str">
            <v>DIC1-15-03 TRANS PUERTO/AEROP CASANARE</v>
          </cell>
          <cell r="E2656" t="str">
            <v>CONSORCIO MOS</v>
          </cell>
          <cell r="F2656" t="str">
            <v>Real Julio</v>
          </cell>
          <cell r="G2656">
            <v>1886.48</v>
          </cell>
          <cell r="H2656" t="str">
            <v>B000101832</v>
          </cell>
          <cell r="J2656" t="str">
            <v>BI</v>
          </cell>
        </row>
        <row r="2657">
          <cell r="A2657" t="str">
            <v>OPERACIONES CUPIAGUA</v>
          </cell>
          <cell r="B2657" t="str">
            <v>712126</v>
          </cell>
          <cell r="C2657" t="str">
            <v>TECH SERV PUNC CONTR</v>
          </cell>
          <cell r="D2657" t="str">
            <v>FEB/04 TRANSP. DE PUERTOS Y AEROPUERTOS AL CASANAR</v>
          </cell>
          <cell r="E2657" t="str">
            <v>CONSORCIO MOS</v>
          </cell>
          <cell r="F2657" t="str">
            <v>Real Julio</v>
          </cell>
          <cell r="G2657">
            <v>3773.86</v>
          </cell>
          <cell r="H2657" t="str">
            <v>B000101832</v>
          </cell>
          <cell r="J2657" t="str">
            <v>BI</v>
          </cell>
        </row>
        <row r="2658">
          <cell r="A2658" t="str">
            <v>OPERACIONES CUPIAGUA</v>
          </cell>
          <cell r="B2658" t="str">
            <v>712126</v>
          </cell>
          <cell r="C2658" t="str">
            <v>TECH SERV PUNC CONTR</v>
          </cell>
          <cell r="D2658" t="str">
            <v>ENE/04 TRANS PUERTO/AEROP CASANARE</v>
          </cell>
          <cell r="E2658" t="str">
            <v>CONSORCIO MOS</v>
          </cell>
          <cell r="F2658" t="str">
            <v>Real Julio</v>
          </cell>
          <cell r="G2658">
            <v>1886.5</v>
          </cell>
          <cell r="H2658" t="str">
            <v>B000101832</v>
          </cell>
          <cell r="J2658" t="str">
            <v>BI</v>
          </cell>
        </row>
        <row r="2659">
          <cell r="A2659" t="str">
            <v>OPERACIONES CUPIAGUA</v>
          </cell>
          <cell r="B2659" t="str">
            <v>712126</v>
          </cell>
          <cell r="C2659" t="str">
            <v>TECH SERV PUNC CONTR</v>
          </cell>
          <cell r="D2659" t="str">
            <v>MAY/04 TRANS.TERRESTRE DE PUERTOS Y AERO. A CASANA</v>
          </cell>
          <cell r="E2659" t="str">
            <v>CONSORCIO MOS</v>
          </cell>
          <cell r="F2659" t="str">
            <v>Real Julio</v>
          </cell>
          <cell r="G2659">
            <v>6.05</v>
          </cell>
          <cell r="H2659" t="str">
            <v>B000101832</v>
          </cell>
          <cell r="J2659" t="str">
            <v>BI</v>
          </cell>
        </row>
        <row r="2660">
          <cell r="A2660" t="str">
            <v>OPERACIONES CUPIAGUA</v>
          </cell>
          <cell r="B2660" t="str">
            <v>712126</v>
          </cell>
          <cell r="C2660" t="str">
            <v>TECH SERV PUNC CONTR</v>
          </cell>
          <cell r="D2660">
            <v>0</v>
          </cell>
          <cell r="E2660" t="str">
            <v>CONSORCIO MOS</v>
          </cell>
          <cell r="F2660" t="str">
            <v>Real Julio</v>
          </cell>
          <cell r="G2660">
            <v>1889.35</v>
          </cell>
          <cell r="H2660" t="str">
            <v>B000101832</v>
          </cell>
          <cell r="J2660" t="str">
            <v>BI</v>
          </cell>
        </row>
        <row r="2661">
          <cell r="A2661" t="str">
            <v>OPERACIONES CUPIAGUA</v>
          </cell>
          <cell r="B2661" t="str">
            <v>712126</v>
          </cell>
          <cell r="C2661" t="str">
            <v>TECH SERV PUNC CONTR</v>
          </cell>
          <cell r="D2661">
            <v>0</v>
          </cell>
          <cell r="E2661" t="str">
            <v>GR/IR-THIRD PARTY</v>
          </cell>
          <cell r="F2661" t="str">
            <v>Real Julio</v>
          </cell>
          <cell r="G2661">
            <v>113.65</v>
          </cell>
          <cell r="H2661" t="str">
            <v>B000101832</v>
          </cell>
          <cell r="J2661" t="str">
            <v>BI</v>
          </cell>
        </row>
        <row r="2662">
          <cell r="A2662" t="str">
            <v>OPERACIONES CUPIAGUA</v>
          </cell>
          <cell r="B2662" t="str">
            <v>712126</v>
          </cell>
          <cell r="C2662" t="str">
            <v>TECH SERV PUNC CONTR</v>
          </cell>
          <cell r="D2662">
            <v>0</v>
          </cell>
          <cell r="E2662" t="str">
            <v>GR/IR-THIRD PARTY</v>
          </cell>
          <cell r="F2662" t="str">
            <v>Real Julio</v>
          </cell>
          <cell r="G2662">
            <v>413.68</v>
          </cell>
          <cell r="H2662" t="str">
            <v>B000101832</v>
          </cell>
          <cell r="J2662" t="str">
            <v>BI</v>
          </cell>
        </row>
        <row r="2663">
          <cell r="A2663" t="str">
            <v>OPERACIONES CUPIAGUA</v>
          </cell>
          <cell r="B2663" t="str">
            <v>712126</v>
          </cell>
          <cell r="C2663" t="str">
            <v>TECH SERV PUNC CONTR</v>
          </cell>
          <cell r="D2663" t="str">
            <v>MAR/04 MASTER DE SERVICIOS AL CONTRATO DE IMPORTAC</v>
          </cell>
          <cell r="E2663" t="str">
            <v>MERCO REPRESENTACIONES LTD S.I.A</v>
          </cell>
          <cell r="F2663" t="str">
            <v>Real Julio</v>
          </cell>
          <cell r="G2663">
            <v>8.76</v>
          </cell>
          <cell r="H2663" t="str">
            <v>B000101832</v>
          </cell>
          <cell r="J2663" t="str">
            <v>BI</v>
          </cell>
        </row>
        <row r="2664">
          <cell r="A2664" t="str">
            <v>OPERACIONES CUPIAGUA</v>
          </cell>
          <cell r="B2664" t="str">
            <v>712126</v>
          </cell>
          <cell r="C2664" t="str">
            <v>TECH SERV PUNC CONTR</v>
          </cell>
          <cell r="D2664">
            <v>0</v>
          </cell>
          <cell r="E2664" t="str">
            <v>GR/IR-THIRD PARTY</v>
          </cell>
          <cell r="F2664" t="str">
            <v>Real Julio</v>
          </cell>
          <cell r="G2664">
            <v>113.88</v>
          </cell>
          <cell r="H2664" t="str">
            <v>B000101832</v>
          </cell>
          <cell r="J2664" t="str">
            <v>BI</v>
          </cell>
        </row>
        <row r="2665">
          <cell r="A2665" t="str">
            <v>OPERACIONES CUPIAGUA</v>
          </cell>
          <cell r="B2665" t="str">
            <v>712126</v>
          </cell>
          <cell r="C2665" t="str">
            <v>TECH SERV PUNC CONTR</v>
          </cell>
          <cell r="D2665" t="str">
            <v>REEMBOLSO CAJA MENOR CUP PARQUEADERO</v>
          </cell>
          <cell r="E2665" t="str">
            <v>"FONSECA GARAVITO, CLARA MARIA"</v>
          </cell>
          <cell r="F2665" t="str">
            <v>Real Agosto</v>
          </cell>
          <cell r="G2665">
            <v>14.58</v>
          </cell>
          <cell r="H2665" t="str">
            <v>B000101832</v>
          </cell>
          <cell r="J2665" t="str">
            <v>BI</v>
          </cell>
        </row>
        <row r="2666">
          <cell r="A2666" t="str">
            <v>OPERACIONES CUPIAGUA</v>
          </cell>
          <cell r="B2666" t="str">
            <v>712126</v>
          </cell>
          <cell r="C2666" t="str">
            <v>TECH SERV PUNC CONTR</v>
          </cell>
          <cell r="D2666">
            <v>0</v>
          </cell>
          <cell r="E2666" t="str">
            <v>GR/IR-THIRD PARTY</v>
          </cell>
          <cell r="F2666" t="str">
            <v>Real Agosto</v>
          </cell>
          <cell r="G2666">
            <v>2983.72</v>
          </cell>
          <cell r="H2666" t="str">
            <v>B000101832</v>
          </cell>
          <cell r="J2666" t="str">
            <v>BI</v>
          </cell>
        </row>
        <row r="2667">
          <cell r="A2667" t="str">
            <v>OPERACIONES CUPIAGUA</v>
          </cell>
          <cell r="B2667" t="str">
            <v>712126</v>
          </cell>
          <cell r="C2667" t="str">
            <v>TECH SERV PUNC CONTR</v>
          </cell>
          <cell r="D2667" t="str">
            <v>91505 368</v>
          </cell>
          <cell r="E2667" t="str">
            <v>SALDO MIGRADO A SAP</v>
          </cell>
          <cell r="F2667" t="str">
            <v>Acumulado a Junio</v>
          </cell>
          <cell r="G2667">
            <v>2814.92</v>
          </cell>
          <cell r="H2667" t="str">
            <v>B000101832</v>
          </cell>
          <cell r="J2667" t="str">
            <v>NB</v>
          </cell>
        </row>
        <row r="2668">
          <cell r="A2668" t="str">
            <v>OPERACIONES CUPIAGUA</v>
          </cell>
          <cell r="B2668" t="str">
            <v>712126</v>
          </cell>
          <cell r="C2668" t="str">
            <v>TECH SERV PUNC CONTR</v>
          </cell>
          <cell r="D2668" t="str">
            <v>91504 368</v>
          </cell>
          <cell r="E2668" t="str">
            <v>SALDO MIGRADO A SAP</v>
          </cell>
          <cell r="F2668" t="str">
            <v>Acumulado a Junio</v>
          </cell>
          <cell r="G2668">
            <v>10635.3</v>
          </cell>
          <cell r="H2668" t="str">
            <v>B000101832</v>
          </cell>
          <cell r="J2668" t="str">
            <v>NB</v>
          </cell>
        </row>
        <row r="2669">
          <cell r="A2669" t="str">
            <v>OPERACIONES CUPIAGUA</v>
          </cell>
          <cell r="B2669" t="str">
            <v>712126</v>
          </cell>
          <cell r="C2669" t="str">
            <v>TECH SERV PUNC CONTR</v>
          </cell>
          <cell r="D2669" t="str">
            <v>91508 368</v>
          </cell>
          <cell r="E2669" t="str">
            <v>SALDO MIGRADO A SAP</v>
          </cell>
          <cell r="F2669" t="str">
            <v>Acumulado a Junio</v>
          </cell>
          <cell r="G2669">
            <v>3679.69</v>
          </cell>
          <cell r="H2669" t="str">
            <v>B000101832</v>
          </cell>
          <cell r="J2669" t="str">
            <v>NB</v>
          </cell>
        </row>
        <row r="2670">
          <cell r="A2670" t="str">
            <v>OPERACIONES CUPIAGUA</v>
          </cell>
          <cell r="B2670" t="str">
            <v>712126</v>
          </cell>
          <cell r="C2670" t="str">
            <v>TECH SERV PUNC CONTR</v>
          </cell>
          <cell r="D2670" t="str">
            <v>91507 368</v>
          </cell>
          <cell r="E2670" t="str">
            <v>SALDO MIGRADO A SAP</v>
          </cell>
          <cell r="F2670" t="str">
            <v>Acumulado a Junio</v>
          </cell>
          <cell r="G2670">
            <v>5769.99</v>
          </cell>
          <cell r="H2670" t="str">
            <v>B000101832</v>
          </cell>
          <cell r="J2670" t="str">
            <v>NB</v>
          </cell>
        </row>
        <row r="2671">
          <cell r="A2671" t="str">
            <v>OPERACIONES CUPIAGUA</v>
          </cell>
          <cell r="B2671" t="str">
            <v>720030</v>
          </cell>
          <cell r="C2671" t="str">
            <v>OTHER MAT'LS &amp; SUPPL</v>
          </cell>
          <cell r="D2671" t="str">
            <v>ENE/04 TRANS PUERTO/AEROP CASANARE</v>
          </cell>
          <cell r="E2671" t="str">
            <v>CONSORCIO MOS</v>
          </cell>
          <cell r="F2671" t="str">
            <v>Real Julio</v>
          </cell>
          <cell r="G2671">
            <v>43.19</v>
          </cell>
          <cell r="H2671" t="str">
            <v>B000101832</v>
          </cell>
          <cell r="J2671" t="str">
            <v>BI</v>
          </cell>
        </row>
        <row r="2672">
          <cell r="A2672" t="str">
            <v>OPERACIONES CUPIAGUA</v>
          </cell>
          <cell r="B2672" t="str">
            <v>720030</v>
          </cell>
          <cell r="C2672" t="str">
            <v>OTHER MAT'LS &amp; SUPPL</v>
          </cell>
          <cell r="D2672" t="str">
            <v>ABRIL/04 TRAN. TERRESTRE DE PUERTOS Y AERO A CASAN</v>
          </cell>
          <cell r="E2672" t="str">
            <v>CONSORCIO MOS</v>
          </cell>
          <cell r="F2672" t="str">
            <v>Real Julio</v>
          </cell>
          <cell r="G2672">
            <v>41.81</v>
          </cell>
          <cell r="H2672" t="str">
            <v>B000101832</v>
          </cell>
          <cell r="J2672" t="str">
            <v>BI</v>
          </cell>
        </row>
        <row r="2673">
          <cell r="A2673" t="str">
            <v>OPERACIONES CUPIAGUA</v>
          </cell>
          <cell r="B2673" t="str">
            <v>720030</v>
          </cell>
          <cell r="C2673" t="str">
            <v>OTHER MAT'LS &amp; SUPPL</v>
          </cell>
          <cell r="D2673" t="str">
            <v>MAY/04 TRANS.TERRESTRE DE PUERTOS Y AERO. A CASANA</v>
          </cell>
          <cell r="E2673" t="str">
            <v>CONSORCIO MOS</v>
          </cell>
          <cell r="F2673" t="str">
            <v>Real Julio</v>
          </cell>
          <cell r="G2673">
            <v>6.05</v>
          </cell>
          <cell r="H2673" t="str">
            <v>B000101832</v>
          </cell>
          <cell r="J2673" t="str">
            <v>BI</v>
          </cell>
        </row>
        <row r="2674">
          <cell r="A2674" t="str">
            <v>OPERACIONES CUPIAGUA</v>
          </cell>
          <cell r="B2674" t="str">
            <v>720030</v>
          </cell>
          <cell r="C2674" t="str">
            <v>OTHER MAT'LS &amp; SUPPL</v>
          </cell>
          <cell r="D2674" t="str">
            <v>MAR/04 TRANS. TERESTRE DE PUESTO Y AERO AL CASANAR</v>
          </cell>
          <cell r="E2674" t="str">
            <v>CONSORCIO MOS</v>
          </cell>
          <cell r="F2674" t="str">
            <v>Real Julio</v>
          </cell>
          <cell r="G2674">
            <v>32.42</v>
          </cell>
          <cell r="H2674" t="str">
            <v>B000101832</v>
          </cell>
          <cell r="J2674" t="str">
            <v>BI</v>
          </cell>
        </row>
        <row r="2675">
          <cell r="A2675" t="str">
            <v>OPERACIONES CUPIAGUA</v>
          </cell>
          <cell r="B2675" t="str">
            <v>720030</v>
          </cell>
          <cell r="C2675" t="str">
            <v>OTHER MAT'LS &amp; SUPPL</v>
          </cell>
          <cell r="D2675" t="str">
            <v>MAR/04 MASTER DE SERVICIOS AL CONTRATO DE IMPORTAC</v>
          </cell>
          <cell r="E2675" t="str">
            <v>MERCO REPRESENTACIONES LTD S.I.A</v>
          </cell>
          <cell r="F2675" t="str">
            <v>Real Julio</v>
          </cell>
          <cell r="G2675">
            <v>8.76</v>
          </cell>
          <cell r="H2675" t="str">
            <v>B000101832</v>
          </cell>
          <cell r="J2675" t="str">
            <v>BI</v>
          </cell>
        </row>
        <row r="2676">
          <cell r="A2676" t="str">
            <v>OPERACIONES CUPIAGUA</v>
          </cell>
          <cell r="B2676" t="str">
            <v>720030</v>
          </cell>
          <cell r="C2676" t="str">
            <v>OTHER MAT'LS &amp; SUPPL</v>
          </cell>
          <cell r="D2676" t="str">
            <v>B000102459;INTERFASE INV JUN.16 JUL.28 2004</v>
          </cell>
          <cell r="E2676" t="str">
            <v>INV  MAT/INV RECEP</v>
          </cell>
          <cell r="F2676" t="str">
            <v>Real Julio</v>
          </cell>
          <cell r="G2676">
            <v>1884.24</v>
          </cell>
          <cell r="H2676" t="str">
            <v>B000101832</v>
          </cell>
          <cell r="J2676" t="str">
            <v>BI</v>
          </cell>
        </row>
        <row r="2677">
          <cell r="A2677" t="str">
            <v>OPERACIONES CUPIAGUA</v>
          </cell>
          <cell r="B2677" t="str">
            <v>720030</v>
          </cell>
          <cell r="C2677" t="str">
            <v>OTHER MAT'LS &amp; SUPPL</v>
          </cell>
          <cell r="D2677" t="str">
            <v>B000102459;INTERFASE INV JUN.16 JUL.28 2004</v>
          </cell>
          <cell r="E2677" t="str">
            <v>INV  MAT/INV RECEP</v>
          </cell>
          <cell r="F2677" t="str">
            <v>Real Julio</v>
          </cell>
          <cell r="G2677">
            <v>197.13</v>
          </cell>
          <cell r="H2677" t="str">
            <v>B000101832</v>
          </cell>
          <cell r="J2677" t="str">
            <v>BI</v>
          </cell>
        </row>
        <row r="2678">
          <cell r="A2678" t="str">
            <v>OPERACIONES CUPIAGUA</v>
          </cell>
          <cell r="B2678" t="str">
            <v>720030</v>
          </cell>
          <cell r="C2678" t="str">
            <v>OTHER MAT'LS &amp; SUPPL</v>
          </cell>
          <cell r="D2678" t="str">
            <v>REEMBOLSO CAJA MENOR CUP ACOMP.MUSICAL, MONTAJE</v>
          </cell>
          <cell r="E2678" t="str">
            <v>"FONSECA GARAVITO, CLARA MARIA"</v>
          </cell>
          <cell r="F2678" t="str">
            <v>Real Agosto</v>
          </cell>
          <cell r="G2678">
            <v>214.57</v>
          </cell>
          <cell r="H2678" t="str">
            <v>B000101832</v>
          </cell>
          <cell r="J2678" t="str">
            <v>BI</v>
          </cell>
        </row>
        <row r="2679">
          <cell r="A2679" t="str">
            <v>OPERACIONES CUPIAGUA</v>
          </cell>
          <cell r="B2679" t="str">
            <v>720030</v>
          </cell>
          <cell r="C2679" t="str">
            <v>OTHER MAT'LS &amp; SUPPL</v>
          </cell>
          <cell r="D2679" t="str">
            <v>SUM DE HAMACAS RECORDATORIO, MEDINA F. VASQUEZ LF</v>
          </cell>
          <cell r="E2679" t="str">
            <v>"RODRIGUEZ ROJAS, MAGDA ESVETLANA"</v>
          </cell>
          <cell r="F2679" t="str">
            <v>Real Agosto</v>
          </cell>
          <cell r="G2679">
            <v>267.95</v>
          </cell>
          <cell r="H2679" t="str">
            <v>B000101832</v>
          </cell>
          <cell r="J2679" t="str">
            <v>BI</v>
          </cell>
        </row>
        <row r="2680">
          <cell r="A2680" t="str">
            <v>OPERACIONES CUPIAGUA</v>
          </cell>
          <cell r="B2680" t="str">
            <v>720030</v>
          </cell>
          <cell r="C2680" t="str">
            <v>OTHER MAT'LS &amp; SUPPL</v>
          </cell>
          <cell r="D2680" t="str">
            <v>COMPRA DE CAMISETAS EVENTO DEPORTIVO</v>
          </cell>
          <cell r="E2680" t="str">
            <v>PACHECO RODRIGUEZ REMBERTO ADOLFO</v>
          </cell>
          <cell r="F2680" t="str">
            <v>Real Agosto</v>
          </cell>
          <cell r="G2680">
            <v>98.12</v>
          </cell>
          <cell r="H2680" t="str">
            <v>B000101832</v>
          </cell>
          <cell r="J2680" t="str">
            <v>BI</v>
          </cell>
        </row>
        <row r="2681">
          <cell r="A2681" t="str">
            <v>OPERACIONES CUPIAGUA</v>
          </cell>
          <cell r="B2681" t="str">
            <v>720030</v>
          </cell>
          <cell r="C2681" t="str">
            <v>OTHER MAT'LS &amp; SUPPL</v>
          </cell>
          <cell r="D2681" t="str">
            <v>B000102459;INTERFASE INV JUL.29 AGO.22 2004</v>
          </cell>
          <cell r="E2681" t="str">
            <v>INV  MAT/INV RECEP</v>
          </cell>
          <cell r="F2681" t="str">
            <v>Real Agosto</v>
          </cell>
          <cell r="G2681">
            <v>222.6</v>
          </cell>
          <cell r="H2681" t="str">
            <v>B000101832</v>
          </cell>
          <cell r="J2681" t="str">
            <v>BI</v>
          </cell>
        </row>
        <row r="2682">
          <cell r="A2682" t="str">
            <v>OPERACIONES CUPIAGUA</v>
          </cell>
          <cell r="B2682" t="str">
            <v>720030</v>
          </cell>
          <cell r="C2682" t="str">
            <v>OTHER MAT'LS &amp; SUPPL</v>
          </cell>
          <cell r="D2682" t="str">
            <v>B000101824;INTERFASE INV AGO.23 AGO.27 2004</v>
          </cell>
          <cell r="E2682" t="str">
            <v>INV  MAT/INV RECEP</v>
          </cell>
          <cell r="F2682" t="str">
            <v>Real Agosto</v>
          </cell>
          <cell r="G2682">
            <v>131.34</v>
          </cell>
          <cell r="H2682" t="str">
            <v>B000101832</v>
          </cell>
          <cell r="J2682" t="str">
            <v>BI</v>
          </cell>
        </row>
        <row r="2683">
          <cell r="A2683" t="str">
            <v>OPERACIONES CUPIAGUA</v>
          </cell>
          <cell r="B2683" t="str">
            <v>720030</v>
          </cell>
          <cell r="C2683" t="str">
            <v>OTHER MAT'LS &amp; SUPPL</v>
          </cell>
          <cell r="D2683" t="str">
            <v>B000102459;INTERFASE INV JUL.29 AGO.22 2004</v>
          </cell>
          <cell r="E2683" t="str">
            <v>INV  MAT/INV RECEP</v>
          </cell>
          <cell r="F2683" t="str">
            <v>Real Agosto</v>
          </cell>
          <cell r="G2683">
            <v>0.01</v>
          </cell>
          <cell r="H2683" t="str">
            <v>B000101832</v>
          </cell>
          <cell r="J2683" t="str">
            <v>BI</v>
          </cell>
        </row>
        <row r="2684">
          <cell r="A2684" t="str">
            <v>OPERACIONES CUPIAGUA</v>
          </cell>
          <cell r="B2684" t="str">
            <v>720030</v>
          </cell>
          <cell r="C2684" t="str">
            <v>OTHER MAT'LS &amp; SUPPL</v>
          </cell>
          <cell r="D2684" t="str">
            <v>B000101824;INTERFASE INV AGO.23 AGO.27 2004</v>
          </cell>
          <cell r="E2684" t="str">
            <v>INV MAT GNRAL CONTR</v>
          </cell>
          <cell r="F2684" t="str">
            <v>Real Agosto</v>
          </cell>
          <cell r="G2684">
            <v>24.28</v>
          </cell>
          <cell r="H2684" t="str">
            <v>B000101832</v>
          </cell>
          <cell r="J2684" t="str">
            <v>BI</v>
          </cell>
        </row>
        <row r="2685">
          <cell r="A2685" t="str">
            <v>OPERACIONES CUPIAGUA</v>
          </cell>
          <cell r="B2685" t="str">
            <v>720030</v>
          </cell>
          <cell r="C2685" t="str">
            <v>OTHER MAT'LS &amp; SUPPL</v>
          </cell>
          <cell r="D2685" t="str">
            <v>91505 469</v>
          </cell>
          <cell r="E2685" t="str">
            <v>SALDO MIGRADO A SAP</v>
          </cell>
          <cell r="F2685" t="str">
            <v>Acumulado a Junio</v>
          </cell>
          <cell r="G2685">
            <v>6948.66</v>
          </cell>
          <cell r="H2685" t="str">
            <v>B000101832</v>
          </cell>
          <cell r="J2685" t="str">
            <v>NB</v>
          </cell>
        </row>
        <row r="2686">
          <cell r="A2686" t="str">
            <v>OPERACIONES CUPIAGUA</v>
          </cell>
          <cell r="B2686" t="str">
            <v>720030</v>
          </cell>
          <cell r="C2686" t="str">
            <v>OTHER MAT'LS &amp; SUPPL</v>
          </cell>
          <cell r="D2686" t="str">
            <v>91504 469</v>
          </cell>
          <cell r="E2686" t="str">
            <v>SALDO MIGRADO A SAP</v>
          </cell>
          <cell r="F2686" t="str">
            <v>Acumulado a Junio</v>
          </cell>
          <cell r="G2686">
            <v>10185.67</v>
          </cell>
          <cell r="H2686" t="str">
            <v>B000101832</v>
          </cell>
          <cell r="J2686" t="str">
            <v>NB</v>
          </cell>
        </row>
        <row r="2687">
          <cell r="A2687" t="str">
            <v>OPERACIONES CUPIAGUA</v>
          </cell>
          <cell r="B2687" t="str">
            <v>720030</v>
          </cell>
          <cell r="C2687" t="str">
            <v>OTHER MAT'LS &amp; SUPPL</v>
          </cell>
          <cell r="D2687" t="str">
            <v>91508 469</v>
          </cell>
          <cell r="E2687" t="str">
            <v>SALDO MIGRADO A SAP</v>
          </cell>
          <cell r="F2687" t="str">
            <v>Acumulado a Junio</v>
          </cell>
          <cell r="G2687">
            <v>2483.88</v>
          </cell>
          <cell r="H2687" t="str">
            <v>B000101832</v>
          </cell>
          <cell r="J2687" t="str">
            <v>NB</v>
          </cell>
        </row>
        <row r="2688">
          <cell r="A2688" t="str">
            <v>OPERACIONES CUPIAGUA</v>
          </cell>
          <cell r="B2688" t="str">
            <v>720030</v>
          </cell>
          <cell r="C2688" t="str">
            <v>OTHER MAT'LS &amp; SUPPL</v>
          </cell>
          <cell r="D2688" t="str">
            <v>91507 469</v>
          </cell>
          <cell r="E2688" t="str">
            <v>SALDO MIGRADO A SAP</v>
          </cell>
          <cell r="F2688" t="str">
            <v>Acumulado a Junio</v>
          </cell>
          <cell r="G2688">
            <v>728.35</v>
          </cell>
          <cell r="H2688" t="str">
            <v>B000101832</v>
          </cell>
          <cell r="J2688" t="str">
            <v>NB</v>
          </cell>
        </row>
        <row r="2689">
          <cell r="A2689" t="str">
            <v>OPERACIONES CUPIAGUA</v>
          </cell>
          <cell r="B2689" t="str">
            <v>720030</v>
          </cell>
          <cell r="C2689" t="str">
            <v>OTHER MAT'LS &amp; SUPPL</v>
          </cell>
          <cell r="D2689" t="str">
            <v>91505 469</v>
          </cell>
          <cell r="E2689" t="str">
            <v>OIL PROCESS RECOV</v>
          </cell>
          <cell r="F2689" t="str">
            <v>Acumulado a Junio</v>
          </cell>
          <cell r="G2689">
            <v>32.770000000000003</v>
          </cell>
          <cell r="H2689" t="str">
            <v>B000101832</v>
          </cell>
          <cell r="J2689" t="str">
            <v>NB</v>
          </cell>
        </row>
        <row r="2690">
          <cell r="A2690" t="str">
            <v>OPERACIONES CUPIAGUA</v>
          </cell>
          <cell r="B2690" t="str">
            <v>720030</v>
          </cell>
          <cell r="C2690" t="str">
            <v>OTHER MAT'LS &amp; SUPPL</v>
          </cell>
          <cell r="D2690" t="str">
            <v>91508 469</v>
          </cell>
          <cell r="E2690" t="str">
            <v>OIL PROCESS RECOV</v>
          </cell>
          <cell r="F2690" t="str">
            <v>Acumulado a Junio</v>
          </cell>
          <cell r="G2690">
            <v>4600</v>
          </cell>
          <cell r="H2690" t="str">
            <v>B000101832</v>
          </cell>
          <cell r="J2690" t="str">
            <v>NB</v>
          </cell>
        </row>
        <row r="2691">
          <cell r="A2691" t="str">
            <v>OPERACIONES CUPIAGUA</v>
          </cell>
          <cell r="B2691" t="str">
            <v>720030</v>
          </cell>
          <cell r="C2691" t="str">
            <v>OTHER MAT'LS &amp; SUPPL</v>
          </cell>
          <cell r="D2691" t="str">
            <v>91507 469</v>
          </cell>
          <cell r="E2691" t="str">
            <v>OIL PROCESS RECOV</v>
          </cell>
          <cell r="F2691" t="str">
            <v>Acumulado a Junio</v>
          </cell>
          <cell r="G2691">
            <v>268.74</v>
          </cell>
          <cell r="H2691" t="str">
            <v>B000101832</v>
          </cell>
          <cell r="J2691" t="str">
            <v>NB</v>
          </cell>
        </row>
        <row r="2692">
          <cell r="A2692" t="str">
            <v>OPERACIONES CUPIAGUA</v>
          </cell>
          <cell r="B2692" t="str">
            <v>720030</v>
          </cell>
          <cell r="C2692" t="str">
            <v>OTHER MAT'LS &amp; SUPPL</v>
          </cell>
          <cell r="D2692" t="str">
            <v>91504 469</v>
          </cell>
          <cell r="E2692" t="str">
            <v>OIL PROCESS RECOV</v>
          </cell>
          <cell r="F2692" t="str">
            <v>Acumulado a Junio</v>
          </cell>
          <cell r="G2692">
            <v>385.32</v>
          </cell>
          <cell r="H2692" t="str">
            <v>B000101832</v>
          </cell>
          <cell r="J2692" t="str">
            <v>NB</v>
          </cell>
        </row>
        <row r="2693">
          <cell r="A2693" t="str">
            <v>OPERACIONES CUPIAGUA</v>
          </cell>
          <cell r="B2693" t="str">
            <v>722000</v>
          </cell>
          <cell r="C2693" t="str">
            <v>CHEMICALS-CONSUMED</v>
          </cell>
          <cell r="D2693">
            <v>0</v>
          </cell>
          <cell r="E2693" t="str">
            <v>GR/IR-THIRD PARTY</v>
          </cell>
          <cell r="F2693" t="str">
            <v>Real Julio</v>
          </cell>
          <cell r="G2693">
            <v>-8118.23</v>
          </cell>
          <cell r="H2693" t="str">
            <v>B000101832</v>
          </cell>
          <cell r="J2693" t="str">
            <v>BI</v>
          </cell>
        </row>
        <row r="2694">
          <cell r="A2694" t="str">
            <v>OPERACIONES CUPIAGUA</v>
          </cell>
          <cell r="B2694" t="str">
            <v>722000</v>
          </cell>
          <cell r="C2694" t="str">
            <v>CHEMICALS-CONSUMED</v>
          </cell>
          <cell r="D2694">
            <v>0</v>
          </cell>
          <cell r="E2694" t="str">
            <v>GR/IR-THIRD PARTY</v>
          </cell>
          <cell r="F2694" t="str">
            <v>Real Julio</v>
          </cell>
          <cell r="G2694">
            <v>-998.93</v>
          </cell>
          <cell r="H2694" t="str">
            <v>B000101832</v>
          </cell>
          <cell r="J2694" t="str">
            <v>BI</v>
          </cell>
        </row>
        <row r="2695">
          <cell r="A2695" t="str">
            <v>OPERACIONES CUPIAGUA</v>
          </cell>
          <cell r="B2695" t="str">
            <v>722000</v>
          </cell>
          <cell r="C2695" t="str">
            <v>CHEMICALS-CONSUMED</v>
          </cell>
          <cell r="D2695">
            <v>0</v>
          </cell>
          <cell r="E2695" t="str">
            <v>GR/IR-THIRD PARTY</v>
          </cell>
          <cell r="F2695" t="str">
            <v>Real Julio</v>
          </cell>
          <cell r="G2695">
            <v>-19564.439999999999</v>
          </cell>
          <cell r="H2695" t="str">
            <v>B000101832</v>
          </cell>
          <cell r="J2695" t="str">
            <v>BI</v>
          </cell>
        </row>
        <row r="2696">
          <cell r="A2696" t="str">
            <v>OPERACIONES CUPIAGUA</v>
          </cell>
          <cell r="B2696" t="str">
            <v>722000</v>
          </cell>
          <cell r="C2696" t="str">
            <v>CHEMICALS-CONSUMED</v>
          </cell>
          <cell r="D2696" t="str">
            <v>MAR-ABRIL/04 HONORARIOS CO 20089</v>
          </cell>
          <cell r="E2696" t="str">
            <v>ARAUJO IBARRA &amp; ASOCIADOS S.A</v>
          </cell>
          <cell r="F2696" t="str">
            <v>Real Julio</v>
          </cell>
          <cell r="G2696">
            <v>15.49</v>
          </cell>
          <cell r="H2696" t="str">
            <v>B000101832</v>
          </cell>
          <cell r="J2696" t="str">
            <v>BI</v>
          </cell>
        </row>
        <row r="2697">
          <cell r="A2697" t="str">
            <v>OPERACIONES CUPIAGUA</v>
          </cell>
          <cell r="B2697" t="str">
            <v>722000</v>
          </cell>
          <cell r="C2697" t="str">
            <v>CHEMICALS-CONSUMED</v>
          </cell>
          <cell r="D2697" t="str">
            <v>JUN/04/SERVICIOS RECETOR</v>
          </cell>
          <cell r="E2697" t="str">
            <v>NALCO DE COLOMBIA LTDA.</v>
          </cell>
          <cell r="F2697" t="str">
            <v>Real Julio</v>
          </cell>
          <cell r="G2697">
            <v>6110.95</v>
          </cell>
          <cell r="H2697" t="str">
            <v>B000101832</v>
          </cell>
          <cell r="J2697" t="str">
            <v>BI</v>
          </cell>
        </row>
        <row r="2698">
          <cell r="A2698" t="str">
            <v>OPERACIONES CUPIAGUA</v>
          </cell>
          <cell r="B2698" t="str">
            <v>722000</v>
          </cell>
          <cell r="C2698" t="str">
            <v>CHEMICALS-CONSUMED</v>
          </cell>
          <cell r="D2698" t="str">
            <v>0405.SUMINISTRO.NITROGENO.LIQUIDO.TRANSPORTE</v>
          </cell>
          <cell r="E2698" t="str">
            <v>GASES INDUSTRIALES DE COLOMBIA S.A.</v>
          </cell>
          <cell r="F2698" t="str">
            <v>Real Julio</v>
          </cell>
          <cell r="G2698">
            <v>8670.66</v>
          </cell>
          <cell r="H2698" t="str">
            <v>B000101832</v>
          </cell>
          <cell r="J2698" t="str">
            <v>BI</v>
          </cell>
        </row>
        <row r="2699">
          <cell r="A2699" t="str">
            <v>OPERACIONES CUPIAGUA</v>
          </cell>
          <cell r="B2699" t="str">
            <v>722000</v>
          </cell>
          <cell r="C2699" t="str">
            <v>CHEMICALS-CONSUMED</v>
          </cell>
          <cell r="D2699" t="str">
            <v>0405.ALQUILER.CILINDROS.TANQUES</v>
          </cell>
          <cell r="E2699" t="str">
            <v>GASES INDUSTRIALES DE COLOMBIA S.A.</v>
          </cell>
          <cell r="F2699" t="str">
            <v>Real Julio</v>
          </cell>
          <cell r="G2699">
            <v>964.79</v>
          </cell>
          <cell r="H2699" t="str">
            <v>B000101832</v>
          </cell>
          <cell r="J2699" t="str">
            <v>BI</v>
          </cell>
        </row>
        <row r="2700">
          <cell r="A2700" t="str">
            <v>OPERACIONES CUPIAGUA</v>
          </cell>
          <cell r="B2700" t="str">
            <v>722000</v>
          </cell>
          <cell r="C2700" t="str">
            <v>CHEMICALS-CONSUMED</v>
          </cell>
          <cell r="D2700" t="str">
            <v>MAR/04 ADMON PROG PLAN VALLEJO</v>
          </cell>
          <cell r="E2700" t="str">
            <v>ARAUJO IBARRA &amp; ASOCIADOS S.A</v>
          </cell>
          <cell r="F2700" t="str">
            <v>Real Julio</v>
          </cell>
          <cell r="G2700">
            <v>165.65</v>
          </cell>
          <cell r="H2700" t="str">
            <v>B000101832</v>
          </cell>
          <cell r="J2700" t="str">
            <v>BI</v>
          </cell>
        </row>
        <row r="2701">
          <cell r="A2701" t="str">
            <v>OPERACIONES CUPIAGUA</v>
          </cell>
          <cell r="B2701" t="str">
            <v>722000</v>
          </cell>
          <cell r="C2701" t="str">
            <v>CHEMICALS-CONSUMED</v>
          </cell>
          <cell r="D2701">
            <v>0</v>
          </cell>
          <cell r="E2701" t="str">
            <v>GR/IR-THIRD PARTY</v>
          </cell>
          <cell r="F2701" t="str">
            <v>Real Julio</v>
          </cell>
          <cell r="G2701">
            <v>8118.23</v>
          </cell>
          <cell r="H2701" t="str">
            <v>B000101832</v>
          </cell>
          <cell r="J2701" t="str">
            <v>BI</v>
          </cell>
        </row>
        <row r="2702">
          <cell r="A2702" t="str">
            <v>OPERACIONES CUPIAGUA</v>
          </cell>
          <cell r="B2702" t="str">
            <v>722000</v>
          </cell>
          <cell r="C2702" t="str">
            <v>CHEMICALS-CONSUMED</v>
          </cell>
          <cell r="D2702">
            <v>0</v>
          </cell>
          <cell r="E2702" t="str">
            <v>GR/IR-THIRD PARTY</v>
          </cell>
          <cell r="F2702" t="str">
            <v>Real Julio</v>
          </cell>
          <cell r="G2702">
            <v>998.93</v>
          </cell>
          <cell r="H2702" t="str">
            <v>B000101832</v>
          </cell>
          <cell r="J2702" t="str">
            <v>BI</v>
          </cell>
        </row>
        <row r="2703">
          <cell r="A2703" t="str">
            <v>OPERACIONES CUPIAGUA</v>
          </cell>
          <cell r="B2703" t="str">
            <v>722000</v>
          </cell>
          <cell r="C2703" t="str">
            <v>CHEMICALS-CONSUMED</v>
          </cell>
          <cell r="D2703">
            <v>0</v>
          </cell>
          <cell r="E2703" t="str">
            <v>GR/IR-THIRD PARTY</v>
          </cell>
          <cell r="F2703" t="str">
            <v>Real Julio</v>
          </cell>
          <cell r="G2703">
            <v>998.93</v>
          </cell>
          <cell r="H2703" t="str">
            <v>B000101832</v>
          </cell>
          <cell r="J2703" t="str">
            <v>BI</v>
          </cell>
        </row>
        <row r="2704">
          <cell r="A2704" t="str">
            <v>OPERACIONES CUPIAGUA</v>
          </cell>
          <cell r="B2704" t="str">
            <v>722000</v>
          </cell>
          <cell r="C2704" t="str">
            <v>CHEMICALS-CONSUMED</v>
          </cell>
          <cell r="D2704">
            <v>0</v>
          </cell>
          <cell r="E2704" t="str">
            <v>GR/IR-THIRD PARTY</v>
          </cell>
          <cell r="F2704" t="str">
            <v>Real Julio</v>
          </cell>
          <cell r="G2704">
            <v>8118.23</v>
          </cell>
          <cell r="H2704" t="str">
            <v>B000101832</v>
          </cell>
          <cell r="J2704" t="str">
            <v>BI</v>
          </cell>
        </row>
        <row r="2705">
          <cell r="A2705" t="str">
            <v>OPERACIONES CUPIAGUA</v>
          </cell>
          <cell r="B2705" t="str">
            <v>722000</v>
          </cell>
          <cell r="C2705" t="str">
            <v>CHEMICALS-CONSUMED</v>
          </cell>
          <cell r="D2705" t="str">
            <v>FEB/04 TRANSP. DE PUERTOS Y AEROPUERTOS AL CASANAR</v>
          </cell>
          <cell r="E2705" t="str">
            <v>CONSORCIO MOS</v>
          </cell>
          <cell r="F2705" t="str">
            <v>Real Julio</v>
          </cell>
          <cell r="G2705">
            <v>3915.65</v>
          </cell>
          <cell r="H2705" t="str">
            <v>B000101832</v>
          </cell>
          <cell r="J2705" t="str">
            <v>BI</v>
          </cell>
        </row>
        <row r="2706">
          <cell r="A2706" t="str">
            <v>OPERACIONES CUPIAGUA</v>
          </cell>
          <cell r="B2706" t="str">
            <v>722000</v>
          </cell>
          <cell r="C2706" t="str">
            <v>CHEMICALS-CONSUMED</v>
          </cell>
          <cell r="D2706" t="str">
            <v>ENE/04 TRANS PUERTO/AEROP CASANARE</v>
          </cell>
          <cell r="E2706" t="str">
            <v>CONSORCIO MOS</v>
          </cell>
          <cell r="F2706" t="str">
            <v>Real Julio</v>
          </cell>
          <cell r="G2706">
            <v>3845.55</v>
          </cell>
          <cell r="H2706" t="str">
            <v>B000101832</v>
          </cell>
          <cell r="J2706" t="str">
            <v>BI</v>
          </cell>
        </row>
        <row r="2707">
          <cell r="A2707" t="str">
            <v>OPERACIONES CUPIAGUA</v>
          </cell>
          <cell r="B2707" t="str">
            <v>722000</v>
          </cell>
          <cell r="C2707" t="str">
            <v>CHEMICALS-CONSUMED</v>
          </cell>
          <cell r="D2707" t="str">
            <v>JUN/04 SUMINISTRO DE QUIMICOS RECETOR</v>
          </cell>
          <cell r="E2707" t="str">
            <v>NALCO DE COLOMBIA LTDA.</v>
          </cell>
          <cell r="F2707" t="str">
            <v>Real Julio</v>
          </cell>
          <cell r="G2707">
            <v>2300</v>
          </cell>
          <cell r="H2707" t="str">
            <v>B000101832</v>
          </cell>
          <cell r="J2707" t="str">
            <v>BI</v>
          </cell>
        </row>
        <row r="2708">
          <cell r="A2708" t="str">
            <v>OPERACIONES CUPIAGUA</v>
          </cell>
          <cell r="B2708" t="str">
            <v>722000</v>
          </cell>
          <cell r="C2708" t="str">
            <v>CHEMICALS-CONSUMED</v>
          </cell>
          <cell r="D2708" t="str">
            <v>MAY/04 SOBRECONSUMO CUS CUP FLORE;A</v>
          </cell>
          <cell r="E2708" t="str">
            <v>NALCO DE COLOMBIA LTDA.</v>
          </cell>
          <cell r="F2708" t="str">
            <v>Real Julio</v>
          </cell>
          <cell r="G2708">
            <v>1856.29</v>
          </cell>
          <cell r="H2708" t="str">
            <v>B000101832</v>
          </cell>
          <cell r="J2708" t="str">
            <v>BI</v>
          </cell>
        </row>
        <row r="2709">
          <cell r="A2709" t="str">
            <v>OPERACIONES CUPIAGUA</v>
          </cell>
          <cell r="B2709" t="str">
            <v>722000</v>
          </cell>
          <cell r="C2709" t="str">
            <v>CHEMICALS-CONSUMED</v>
          </cell>
          <cell r="D2709" t="str">
            <v>JUN/04 SUMINISTRO DE QUIMICOS CUP</v>
          </cell>
          <cell r="E2709" t="str">
            <v>NALCO DE COLOMBIA LTDA.</v>
          </cell>
          <cell r="F2709" t="str">
            <v>Real Julio</v>
          </cell>
          <cell r="G2709">
            <v>17771.580000000002</v>
          </cell>
          <cell r="H2709" t="str">
            <v>B000101832</v>
          </cell>
          <cell r="J2709" t="str">
            <v>BI</v>
          </cell>
        </row>
        <row r="2710">
          <cell r="A2710" t="str">
            <v>OPERACIONES CUPIAGUA</v>
          </cell>
          <cell r="B2710" t="str">
            <v>722000</v>
          </cell>
          <cell r="C2710" t="str">
            <v>CHEMICALS-CONSUMED</v>
          </cell>
          <cell r="D2710" t="str">
            <v>MAR/04 TRANS. TERESTRE DE PUESTO Y AERO AL CASANAR</v>
          </cell>
          <cell r="E2710" t="str">
            <v>CONSORCIO MOS</v>
          </cell>
          <cell r="F2710" t="str">
            <v>Real Julio</v>
          </cell>
          <cell r="G2710">
            <v>3913</v>
          </cell>
          <cell r="H2710" t="str">
            <v>B000101832</v>
          </cell>
          <cell r="J2710" t="str">
            <v>BI</v>
          </cell>
        </row>
        <row r="2711">
          <cell r="A2711" t="str">
            <v>OPERACIONES CUPIAGUA</v>
          </cell>
          <cell r="B2711" t="str">
            <v>722000</v>
          </cell>
          <cell r="C2711" t="str">
            <v>CHEMICALS-CONSUMED</v>
          </cell>
          <cell r="D2711">
            <v>0</v>
          </cell>
          <cell r="E2711" t="str">
            <v>GR/IR-THIRD PARTY</v>
          </cell>
          <cell r="F2711" t="str">
            <v>Real Julio</v>
          </cell>
          <cell r="G2711">
            <v>99.71</v>
          </cell>
          <cell r="H2711" t="str">
            <v>B000101832</v>
          </cell>
          <cell r="J2711" t="str">
            <v>BI</v>
          </cell>
        </row>
        <row r="2712">
          <cell r="A2712" t="str">
            <v>OPERACIONES CUPIAGUA</v>
          </cell>
          <cell r="B2712" t="str">
            <v>722000</v>
          </cell>
          <cell r="C2712" t="str">
            <v>CHEMICALS-CONSUMED</v>
          </cell>
          <cell r="D2712">
            <v>0</v>
          </cell>
          <cell r="E2712" t="str">
            <v>GR/IR-THIRD PARTY</v>
          </cell>
          <cell r="F2712" t="str">
            <v>Real Julio</v>
          </cell>
          <cell r="G2712">
            <v>204.52</v>
          </cell>
          <cell r="H2712" t="str">
            <v>B000101832</v>
          </cell>
          <cell r="J2712" t="str">
            <v>BI</v>
          </cell>
        </row>
        <row r="2713">
          <cell r="A2713" t="str">
            <v>OPERACIONES CUPIAGUA</v>
          </cell>
          <cell r="B2713" t="str">
            <v>722000</v>
          </cell>
          <cell r="C2713" t="str">
            <v>CHEMICALS-CONSUMED</v>
          </cell>
          <cell r="D2713">
            <v>0</v>
          </cell>
          <cell r="E2713" t="str">
            <v>GR/IR-THIRD PARTY</v>
          </cell>
          <cell r="F2713" t="str">
            <v>Real Julio</v>
          </cell>
          <cell r="G2713">
            <v>61.3</v>
          </cell>
          <cell r="H2713" t="str">
            <v>B000101832</v>
          </cell>
          <cell r="J2713" t="str">
            <v>BI</v>
          </cell>
        </row>
        <row r="2714">
          <cell r="A2714" t="str">
            <v>OPERACIONES CUPIAGUA</v>
          </cell>
          <cell r="B2714" t="str">
            <v>722000</v>
          </cell>
          <cell r="C2714" t="str">
            <v>CHEMICALS-CONSUMED</v>
          </cell>
          <cell r="D2714">
            <v>0</v>
          </cell>
          <cell r="E2714" t="str">
            <v>GR/IR-THIRD PARTY</v>
          </cell>
          <cell r="F2714" t="str">
            <v>Real Julio</v>
          </cell>
          <cell r="G2714">
            <v>34.159999999999997</v>
          </cell>
          <cell r="H2714" t="str">
            <v>B000101832</v>
          </cell>
          <cell r="J2714" t="str">
            <v>BI</v>
          </cell>
        </row>
        <row r="2715">
          <cell r="A2715" t="str">
            <v>OPERACIONES CUPIAGUA</v>
          </cell>
          <cell r="B2715" t="str">
            <v>722000</v>
          </cell>
          <cell r="C2715" t="str">
            <v>CHEMICALS-CONSUMED</v>
          </cell>
          <cell r="D2715">
            <v>0</v>
          </cell>
          <cell r="E2715" t="str">
            <v>GR/IR-THIRD PARTY</v>
          </cell>
          <cell r="F2715" t="str">
            <v>Real Julio</v>
          </cell>
          <cell r="G2715">
            <v>5.1100000000000003</v>
          </cell>
          <cell r="H2715" t="str">
            <v>B000101832</v>
          </cell>
          <cell r="J2715" t="str">
            <v>BI</v>
          </cell>
        </row>
        <row r="2716">
          <cell r="A2716" t="str">
            <v>OPERACIONES CUPIAGUA</v>
          </cell>
          <cell r="B2716" t="str">
            <v>722000</v>
          </cell>
          <cell r="C2716" t="str">
            <v>CHEMICALS-CONSUMED</v>
          </cell>
          <cell r="D2716">
            <v>0</v>
          </cell>
          <cell r="E2716" t="str">
            <v>GR/IR-THIRD PARTY</v>
          </cell>
          <cell r="F2716" t="str">
            <v>Real Julio</v>
          </cell>
          <cell r="G2716">
            <v>3.8</v>
          </cell>
          <cell r="H2716" t="str">
            <v>B000101832</v>
          </cell>
          <cell r="J2716" t="str">
            <v>BI</v>
          </cell>
        </row>
        <row r="2717">
          <cell r="A2717" t="str">
            <v>OPERACIONES CUPIAGUA</v>
          </cell>
          <cell r="B2717" t="str">
            <v>722000</v>
          </cell>
          <cell r="C2717" t="str">
            <v>CHEMICALS-CONSUMED</v>
          </cell>
          <cell r="D2717" t="str">
            <v>MAR/04 MASTER DE SERVICIOS AL CONTRATO DE IMPORTAC</v>
          </cell>
          <cell r="E2717" t="str">
            <v>MERCO REPRESENTACIONES LTD S.I.A</v>
          </cell>
          <cell r="F2717" t="str">
            <v>Real Julio</v>
          </cell>
          <cell r="G2717">
            <v>78.3</v>
          </cell>
          <cell r="H2717" t="str">
            <v>B000101832</v>
          </cell>
          <cell r="J2717" t="str">
            <v>BI</v>
          </cell>
        </row>
        <row r="2718">
          <cell r="A2718" t="str">
            <v>OPERACIONES CUPIAGUA</v>
          </cell>
          <cell r="B2718" t="str">
            <v>722000</v>
          </cell>
          <cell r="C2718" t="str">
            <v>CHEMICALS-CONSUMED</v>
          </cell>
          <cell r="D2718">
            <v>0</v>
          </cell>
          <cell r="E2718" t="str">
            <v>GR/IR-THIRD PARTY</v>
          </cell>
          <cell r="F2718" t="str">
            <v>Real Julio</v>
          </cell>
          <cell r="G2718">
            <v>19564.439999999999</v>
          </cell>
          <cell r="H2718" t="str">
            <v>B000101832</v>
          </cell>
          <cell r="J2718" t="str">
            <v>BI</v>
          </cell>
        </row>
        <row r="2719">
          <cell r="A2719" t="str">
            <v>OPERACIONES CUPIAGUA</v>
          </cell>
          <cell r="B2719" t="str">
            <v>722000</v>
          </cell>
          <cell r="C2719" t="str">
            <v>CHEMICALS-CONSUMED</v>
          </cell>
          <cell r="D2719">
            <v>0</v>
          </cell>
          <cell r="E2719" t="str">
            <v>GR/IR-THIRD PARTY</v>
          </cell>
          <cell r="F2719" t="str">
            <v>Real Julio</v>
          </cell>
          <cell r="G2719">
            <v>22139.439999999999</v>
          </cell>
          <cell r="H2719" t="str">
            <v>B000101832</v>
          </cell>
          <cell r="J2719" t="str">
            <v>BI</v>
          </cell>
        </row>
        <row r="2720">
          <cell r="A2720" t="str">
            <v>OPERACIONES CUPIAGUA</v>
          </cell>
          <cell r="B2720" t="str">
            <v>722000</v>
          </cell>
          <cell r="C2720" t="str">
            <v>CHEMICALS-CONSUMED</v>
          </cell>
          <cell r="D2720">
            <v>0</v>
          </cell>
          <cell r="E2720" t="str">
            <v>EQUISTAR CHEMICALS LP</v>
          </cell>
          <cell r="F2720" t="str">
            <v>Real Julio</v>
          </cell>
          <cell r="G2720">
            <v>0</v>
          </cell>
          <cell r="H2720" t="str">
            <v>B000101832</v>
          </cell>
          <cell r="J2720" t="str">
            <v>BI</v>
          </cell>
        </row>
        <row r="2721">
          <cell r="A2721" t="str">
            <v>OPERACIONES CUPIAGUA</v>
          </cell>
          <cell r="B2721" t="str">
            <v>722000</v>
          </cell>
          <cell r="C2721" t="str">
            <v>CHEMICALS-CONSUMED</v>
          </cell>
          <cell r="D2721" t="str">
            <v>JUN/04 SUMINISTRO DE QUIMICOS RECETOR</v>
          </cell>
          <cell r="E2721" t="str">
            <v>NALCO DE COLOMBIA LTDA.</v>
          </cell>
          <cell r="F2721" t="str">
            <v>Real Agosto</v>
          </cell>
          <cell r="G2721">
            <v>-2300</v>
          </cell>
          <cell r="H2721" t="str">
            <v>B000101832</v>
          </cell>
          <cell r="J2721" t="str">
            <v>BI</v>
          </cell>
        </row>
        <row r="2722">
          <cell r="A2722" t="str">
            <v>OPERACIONES CUPIAGUA</v>
          </cell>
          <cell r="B2722" t="str">
            <v>722000</v>
          </cell>
          <cell r="C2722" t="str">
            <v>CHEMICALS-CONSUMED</v>
          </cell>
          <cell r="D2722" t="str">
            <v>MAY/04 SOBRECONSUMO CUS CUP FLORE;A</v>
          </cell>
          <cell r="E2722" t="str">
            <v>NALCO DE COLOMBIA LTDA.</v>
          </cell>
          <cell r="F2722" t="str">
            <v>Real Agosto</v>
          </cell>
          <cell r="G2722">
            <v>-1856.29</v>
          </cell>
          <cell r="H2722" t="str">
            <v>B000101832</v>
          </cell>
          <cell r="J2722" t="str">
            <v>BI</v>
          </cell>
        </row>
        <row r="2723">
          <cell r="A2723" t="str">
            <v>OPERACIONES CUPIAGUA</v>
          </cell>
          <cell r="B2723" t="str">
            <v>722000</v>
          </cell>
          <cell r="C2723" t="str">
            <v>CHEMICALS-CONSUMED</v>
          </cell>
          <cell r="D2723" t="str">
            <v>JUN/04 SUMINISTRO DE QUIMICOS CUP</v>
          </cell>
          <cell r="E2723" t="str">
            <v>NALCO DE COLOMBIA LTDA.</v>
          </cell>
          <cell r="F2723" t="str">
            <v>Real Agosto</v>
          </cell>
          <cell r="G2723">
            <v>-17771.580000000002</v>
          </cell>
          <cell r="H2723" t="str">
            <v>B000101832</v>
          </cell>
          <cell r="J2723" t="str">
            <v>BI</v>
          </cell>
        </row>
        <row r="2724">
          <cell r="A2724" t="str">
            <v>OPERACIONES CUPIAGUA</v>
          </cell>
          <cell r="B2724" t="str">
            <v>722000</v>
          </cell>
          <cell r="C2724" t="str">
            <v>CHEMICALS-CONSUMED</v>
          </cell>
          <cell r="D2724">
            <v>0</v>
          </cell>
          <cell r="E2724" t="str">
            <v>GR/IR-THIRD PARTY</v>
          </cell>
          <cell r="F2724" t="str">
            <v>Real Agosto</v>
          </cell>
          <cell r="G2724">
            <v>-1008.82</v>
          </cell>
          <cell r="H2724" t="str">
            <v>B000101832</v>
          </cell>
          <cell r="J2724" t="str">
            <v>BI</v>
          </cell>
        </row>
        <row r="2725">
          <cell r="A2725" t="str">
            <v>OPERACIONES CUPIAGUA</v>
          </cell>
          <cell r="B2725" t="str">
            <v>722000</v>
          </cell>
          <cell r="C2725" t="str">
            <v>CHEMICALS-CONSUMED</v>
          </cell>
          <cell r="D2725">
            <v>0</v>
          </cell>
          <cell r="E2725" t="str">
            <v>GR/IR-THIRD PARTY</v>
          </cell>
          <cell r="F2725" t="str">
            <v>Real Agosto</v>
          </cell>
          <cell r="G2725">
            <v>1008.82</v>
          </cell>
          <cell r="H2725" t="str">
            <v>B000101832</v>
          </cell>
          <cell r="J2725" t="str">
            <v>BI</v>
          </cell>
        </row>
        <row r="2726">
          <cell r="A2726" t="str">
            <v>OPERACIONES CUPIAGUA</v>
          </cell>
          <cell r="B2726" t="str">
            <v>722000</v>
          </cell>
          <cell r="C2726" t="str">
            <v>CHEMICALS-CONSUMED</v>
          </cell>
          <cell r="D2726">
            <v>0</v>
          </cell>
          <cell r="E2726" t="str">
            <v>GR/IR-THIRD PARTY</v>
          </cell>
          <cell r="F2726" t="str">
            <v>Real Agosto</v>
          </cell>
          <cell r="G2726">
            <v>4912.3599999999997</v>
          </cell>
          <cell r="H2726" t="str">
            <v>B000101832</v>
          </cell>
          <cell r="J2726" t="str">
            <v>BI</v>
          </cell>
        </row>
        <row r="2727">
          <cell r="A2727" t="str">
            <v>OPERACIONES CUPIAGUA</v>
          </cell>
          <cell r="B2727" t="str">
            <v>722000</v>
          </cell>
          <cell r="C2727" t="str">
            <v>CHEMICALS-CONSUMED</v>
          </cell>
          <cell r="D2727">
            <v>0</v>
          </cell>
          <cell r="E2727" t="str">
            <v>GR/IR-THIRD PARTY</v>
          </cell>
          <cell r="F2727" t="str">
            <v>Real Agosto</v>
          </cell>
          <cell r="G2727">
            <v>1008.82</v>
          </cell>
          <cell r="H2727" t="str">
            <v>B000101832</v>
          </cell>
          <cell r="J2727" t="str">
            <v>BI</v>
          </cell>
        </row>
        <row r="2728">
          <cell r="A2728" t="str">
            <v>OPERACIONES CUPIAGUA</v>
          </cell>
          <cell r="B2728" t="str">
            <v>722000</v>
          </cell>
          <cell r="C2728" t="str">
            <v>CHEMICALS-CONSUMED</v>
          </cell>
          <cell r="D2728" t="str">
            <v>ENERO/04 GASTOS FIJOS</v>
          </cell>
          <cell r="E2728" t="str">
            <v>MERCO REPRESENTACIONES LTD S.I.A</v>
          </cell>
          <cell r="F2728" t="str">
            <v>Real Agosto</v>
          </cell>
          <cell r="G2728">
            <v>30.01</v>
          </cell>
          <cell r="H2728" t="str">
            <v>B000101832</v>
          </cell>
          <cell r="J2728" t="str">
            <v>BI</v>
          </cell>
        </row>
        <row r="2729">
          <cell r="A2729" t="str">
            <v>OPERACIONES CUPIAGUA</v>
          </cell>
          <cell r="B2729" t="str">
            <v>722000</v>
          </cell>
          <cell r="C2729" t="str">
            <v>CHEMICALS-CONSUMED</v>
          </cell>
          <cell r="D2729" t="str">
            <v>DIC/03 SERVICIOS VARIOS DE IMPORTACIONES</v>
          </cell>
          <cell r="E2729" t="str">
            <v>MERCO REPRESENTACIONES LTD S.I.A</v>
          </cell>
          <cell r="F2729" t="str">
            <v>Real Agosto</v>
          </cell>
          <cell r="G2729">
            <v>25.41</v>
          </cell>
          <cell r="H2729" t="str">
            <v>B000101832</v>
          </cell>
          <cell r="J2729" t="str">
            <v>BI</v>
          </cell>
        </row>
        <row r="2730">
          <cell r="A2730" t="str">
            <v>OPERACIONES CUPIAGUA</v>
          </cell>
          <cell r="B2730" t="str">
            <v>722000</v>
          </cell>
          <cell r="C2730" t="str">
            <v>CHEMICALS-CONSUMED</v>
          </cell>
          <cell r="D2730">
            <v>0</v>
          </cell>
          <cell r="E2730" t="str">
            <v>NALCO DE COLOMBIA LTDA.</v>
          </cell>
          <cell r="F2730" t="str">
            <v>Real Agosto</v>
          </cell>
          <cell r="G2730">
            <v>1899.72</v>
          </cell>
          <cell r="H2730" t="str">
            <v>B000101832</v>
          </cell>
          <cell r="J2730" t="str">
            <v>BI</v>
          </cell>
        </row>
        <row r="2731">
          <cell r="A2731" t="str">
            <v>OPERACIONES CUPIAGUA</v>
          </cell>
          <cell r="B2731" t="str">
            <v>722000</v>
          </cell>
          <cell r="C2731" t="str">
            <v>CHEMICALS-CONSUMED</v>
          </cell>
          <cell r="D2731">
            <v>0</v>
          </cell>
          <cell r="E2731" t="str">
            <v>NALCO DE COLOMBIA LTDA.</v>
          </cell>
          <cell r="F2731" t="str">
            <v>Real Agosto</v>
          </cell>
          <cell r="G2731">
            <v>2461.6799999999998</v>
          </cell>
          <cell r="H2731" t="str">
            <v>B000101832</v>
          </cell>
          <cell r="J2731" t="str">
            <v>BI</v>
          </cell>
        </row>
        <row r="2732">
          <cell r="A2732" t="str">
            <v>OPERACIONES CUPIAGUA</v>
          </cell>
          <cell r="B2732" t="str">
            <v>722000</v>
          </cell>
          <cell r="C2732" t="str">
            <v>CHEMICALS-CONSUMED</v>
          </cell>
          <cell r="D2732">
            <v>0</v>
          </cell>
          <cell r="E2732" t="str">
            <v>NALCO DE COLOMBIA LTDA.</v>
          </cell>
          <cell r="F2732" t="str">
            <v>Real Agosto</v>
          </cell>
          <cell r="G2732">
            <v>8828.4500000000007</v>
          </cell>
          <cell r="H2732" t="str">
            <v>B000101832</v>
          </cell>
          <cell r="J2732" t="str">
            <v>BI</v>
          </cell>
        </row>
        <row r="2733">
          <cell r="A2733" t="str">
            <v>OPERACIONES CUPIAGUA</v>
          </cell>
          <cell r="B2733" t="str">
            <v>722000</v>
          </cell>
          <cell r="C2733" t="str">
            <v>CHEMICALS-CONSUMED</v>
          </cell>
          <cell r="D2733">
            <v>0</v>
          </cell>
          <cell r="E2733" t="str">
            <v>NALCO DE COLOMBIA LTDA.</v>
          </cell>
          <cell r="F2733" t="str">
            <v>Real Agosto</v>
          </cell>
          <cell r="G2733">
            <v>3879.55</v>
          </cell>
          <cell r="H2733" t="str">
            <v>B000101832</v>
          </cell>
          <cell r="J2733" t="str">
            <v>BI</v>
          </cell>
        </row>
        <row r="2734">
          <cell r="A2734" t="str">
            <v>OPERACIONES CUPIAGUA</v>
          </cell>
          <cell r="B2734" t="str">
            <v>722000</v>
          </cell>
          <cell r="C2734" t="str">
            <v>CHEMICALS-CONSUMED</v>
          </cell>
          <cell r="D2734">
            <v>0</v>
          </cell>
          <cell r="E2734" t="str">
            <v>NALCO DE COLOMBIA LTDA.</v>
          </cell>
          <cell r="F2734" t="str">
            <v>Real Agosto</v>
          </cell>
          <cell r="G2734">
            <v>3.56</v>
          </cell>
          <cell r="H2734" t="str">
            <v>B000101832</v>
          </cell>
          <cell r="J2734" t="str">
            <v>BI</v>
          </cell>
        </row>
        <row r="2735">
          <cell r="A2735" t="str">
            <v>OPERACIONES CUPIAGUA</v>
          </cell>
          <cell r="B2735" t="str">
            <v>722000</v>
          </cell>
          <cell r="C2735" t="str">
            <v>CHEMICALS-CONSUMED</v>
          </cell>
          <cell r="D2735">
            <v>0</v>
          </cell>
          <cell r="E2735" t="str">
            <v>NALCO DE COLOMBIA LTDA.</v>
          </cell>
          <cell r="F2735" t="str">
            <v>Real Agosto</v>
          </cell>
          <cell r="G2735">
            <v>8.07</v>
          </cell>
          <cell r="H2735" t="str">
            <v>B000101832</v>
          </cell>
          <cell r="J2735" t="str">
            <v>BI</v>
          </cell>
        </row>
        <row r="2736">
          <cell r="A2736" t="str">
            <v>OPERACIONES CUPIAGUA</v>
          </cell>
          <cell r="B2736" t="str">
            <v>722000</v>
          </cell>
          <cell r="C2736" t="str">
            <v>CHEMICALS-CONSUMED</v>
          </cell>
          <cell r="D2736">
            <v>0</v>
          </cell>
          <cell r="E2736" t="str">
            <v>NALCO DE COLOMBIA LTDA.</v>
          </cell>
          <cell r="F2736" t="str">
            <v>Real Agosto</v>
          </cell>
          <cell r="G2736">
            <v>2007.63</v>
          </cell>
          <cell r="H2736" t="str">
            <v>B000101832</v>
          </cell>
          <cell r="J2736" t="str">
            <v>BI</v>
          </cell>
        </row>
        <row r="2737">
          <cell r="A2737" t="str">
            <v>OPERACIONES CUPIAGUA</v>
          </cell>
          <cell r="B2737" t="str">
            <v>722000</v>
          </cell>
          <cell r="C2737" t="str">
            <v>CHEMICALS-CONSUMED</v>
          </cell>
          <cell r="D2737">
            <v>0</v>
          </cell>
          <cell r="E2737" t="str">
            <v>NALCO DE COLOMBIA LTDA.</v>
          </cell>
          <cell r="F2737" t="str">
            <v>Real Agosto</v>
          </cell>
          <cell r="G2737">
            <v>1586.47</v>
          </cell>
          <cell r="H2737" t="str">
            <v>B000101832</v>
          </cell>
          <cell r="J2737" t="str">
            <v>BI</v>
          </cell>
        </row>
        <row r="2738">
          <cell r="A2738" t="str">
            <v>OPERACIONES CUPIAGUA</v>
          </cell>
          <cell r="B2738" t="str">
            <v>722000</v>
          </cell>
          <cell r="C2738" t="str">
            <v>CHEMICALS-CONSUMED</v>
          </cell>
          <cell r="D2738">
            <v>0</v>
          </cell>
          <cell r="E2738" t="str">
            <v>NALCO DE COLOMBIA LTDA.</v>
          </cell>
          <cell r="F2738" t="str">
            <v>Real Agosto</v>
          </cell>
          <cell r="G2738">
            <v>8899.17</v>
          </cell>
          <cell r="H2738" t="str">
            <v>B000101832</v>
          </cell>
          <cell r="J2738" t="str">
            <v>BI</v>
          </cell>
        </row>
        <row r="2739">
          <cell r="A2739" t="str">
            <v>OPERACIONES CUPIAGUA</v>
          </cell>
          <cell r="B2739" t="str">
            <v>722000</v>
          </cell>
          <cell r="C2739" t="str">
            <v>CHEMICALS-CONSUMED</v>
          </cell>
          <cell r="D2739">
            <v>0</v>
          </cell>
          <cell r="E2739" t="str">
            <v>NALCO DE COLOMBIA LTDA.</v>
          </cell>
          <cell r="F2739" t="str">
            <v>Real Agosto</v>
          </cell>
          <cell r="G2739">
            <v>4096.5200000000004</v>
          </cell>
          <cell r="H2739" t="str">
            <v>B000101832</v>
          </cell>
          <cell r="J2739" t="str">
            <v>BI</v>
          </cell>
        </row>
        <row r="2740">
          <cell r="A2740" t="str">
            <v>OPERACIONES CUPIAGUA</v>
          </cell>
          <cell r="B2740" t="str">
            <v>722000</v>
          </cell>
          <cell r="C2740" t="str">
            <v>CHEMICALS-CONSUMED</v>
          </cell>
          <cell r="D2740">
            <v>0</v>
          </cell>
          <cell r="E2740" t="str">
            <v>NALCO DE COLOMBIA LTDA.</v>
          </cell>
          <cell r="F2740" t="str">
            <v>Real Agosto</v>
          </cell>
          <cell r="G2740">
            <v>2031.06</v>
          </cell>
          <cell r="H2740" t="str">
            <v>B000101832</v>
          </cell>
          <cell r="J2740" t="str">
            <v>BI</v>
          </cell>
        </row>
        <row r="2741">
          <cell r="A2741" t="str">
            <v>OPERACIONES CUPIAGUA</v>
          </cell>
          <cell r="B2741" t="str">
            <v>722000</v>
          </cell>
          <cell r="C2741" t="str">
            <v>CHEMICALS-CONSUMED</v>
          </cell>
          <cell r="D2741">
            <v>0</v>
          </cell>
          <cell r="E2741" t="str">
            <v>NALCO DE COLOMBIA LTDA.</v>
          </cell>
          <cell r="F2741" t="str">
            <v>Real Agosto</v>
          </cell>
          <cell r="G2741">
            <v>29.5</v>
          </cell>
          <cell r="H2741" t="str">
            <v>B000101832</v>
          </cell>
          <cell r="J2741" t="str">
            <v>BI</v>
          </cell>
        </row>
        <row r="2742">
          <cell r="A2742" t="str">
            <v>OPERACIONES CUPIAGUA</v>
          </cell>
          <cell r="B2742" t="str">
            <v>722000</v>
          </cell>
          <cell r="C2742" t="str">
            <v>CHEMICALS-CONSUMED</v>
          </cell>
          <cell r="D2742">
            <v>0</v>
          </cell>
          <cell r="E2742" t="str">
            <v>GR/IR-THIRD PARTY</v>
          </cell>
          <cell r="F2742" t="str">
            <v>Real Agosto</v>
          </cell>
          <cell r="G2742">
            <v>2621</v>
          </cell>
          <cell r="H2742" t="str">
            <v>B000101832</v>
          </cell>
          <cell r="J2742" t="str">
            <v>BI</v>
          </cell>
        </row>
        <row r="2743">
          <cell r="A2743" t="str">
            <v>OPERACIONES CUPIAGUA</v>
          </cell>
          <cell r="B2743" t="str">
            <v>722000</v>
          </cell>
          <cell r="C2743" t="str">
            <v>CHEMICALS-CONSUMED</v>
          </cell>
          <cell r="D2743">
            <v>0</v>
          </cell>
          <cell r="E2743" t="str">
            <v>GR/IR-THIRD PARTY</v>
          </cell>
          <cell r="F2743" t="str">
            <v>Real Agosto</v>
          </cell>
          <cell r="G2743">
            <v>2300</v>
          </cell>
          <cell r="H2743" t="str">
            <v>B000101832</v>
          </cell>
          <cell r="J2743" t="str">
            <v>BI</v>
          </cell>
        </row>
        <row r="2744">
          <cell r="A2744" t="str">
            <v>OPERACIONES CUPIAGUA</v>
          </cell>
          <cell r="B2744" t="str">
            <v>722000</v>
          </cell>
          <cell r="C2744" t="str">
            <v>CHEMICALS-CONSUMED</v>
          </cell>
          <cell r="D2744">
            <v>0</v>
          </cell>
          <cell r="E2744" t="str">
            <v>GR/IR-THIRD PARTY</v>
          </cell>
          <cell r="F2744" t="str">
            <v>Real Agosto</v>
          </cell>
          <cell r="G2744">
            <v>6325.49</v>
          </cell>
          <cell r="H2744" t="str">
            <v>B000101832</v>
          </cell>
          <cell r="J2744" t="str">
            <v>BI</v>
          </cell>
        </row>
        <row r="2745">
          <cell r="A2745" t="str">
            <v>OPERACIONES CUPIAGUA</v>
          </cell>
          <cell r="B2745" t="str">
            <v>722000</v>
          </cell>
          <cell r="C2745" t="str">
            <v>CHEMICALS-CONSUMED</v>
          </cell>
          <cell r="D2745" t="str">
            <v>91505 468</v>
          </cell>
          <cell r="E2745" t="str">
            <v>SALDO MIGRADO A SAP</v>
          </cell>
          <cell r="F2745" t="str">
            <v>Acumulado a Junio</v>
          </cell>
          <cell r="G2745">
            <v>52080.31</v>
          </cell>
          <cell r="H2745" t="str">
            <v>B000101832</v>
          </cell>
          <cell r="J2745" t="str">
            <v>NB</v>
          </cell>
        </row>
        <row r="2746">
          <cell r="A2746" t="str">
            <v>OPERACIONES CUPIAGUA</v>
          </cell>
          <cell r="B2746" t="str">
            <v>722000</v>
          </cell>
          <cell r="C2746" t="str">
            <v>CHEMICALS-CONSUMED</v>
          </cell>
          <cell r="D2746" t="str">
            <v>91504 468</v>
          </cell>
          <cell r="E2746" t="str">
            <v>SALDO MIGRADO A SAP</v>
          </cell>
          <cell r="F2746" t="str">
            <v>Acumulado a Junio</v>
          </cell>
          <cell r="G2746">
            <v>169472.2</v>
          </cell>
          <cell r="H2746" t="str">
            <v>B000101832</v>
          </cell>
          <cell r="J2746" t="str">
            <v>NB</v>
          </cell>
        </row>
        <row r="2747">
          <cell r="A2747" t="str">
            <v>OPERACIONES CUPIAGUA</v>
          </cell>
          <cell r="B2747" t="str">
            <v>722000</v>
          </cell>
          <cell r="C2747" t="str">
            <v>CHEMICALS-CONSUMED</v>
          </cell>
          <cell r="D2747" t="str">
            <v>91507 468</v>
          </cell>
          <cell r="E2747" t="str">
            <v>SALDO MIGRADO A SAP</v>
          </cell>
          <cell r="F2747" t="str">
            <v>Acumulado a Junio</v>
          </cell>
          <cell r="G2747">
            <v>1.69</v>
          </cell>
          <cell r="H2747" t="str">
            <v>B000101832</v>
          </cell>
          <cell r="J2747" t="str">
            <v>NB</v>
          </cell>
        </row>
        <row r="2748">
          <cell r="A2748" t="str">
            <v>OPERACIONES CUPIAGUA</v>
          </cell>
          <cell r="B2748" t="str">
            <v>722000</v>
          </cell>
          <cell r="C2748" t="str">
            <v>CHEMICALS-CONSUMED</v>
          </cell>
          <cell r="D2748" t="str">
            <v>91508 468</v>
          </cell>
          <cell r="E2748" t="str">
            <v>SALDO MIGRADO A SAP</v>
          </cell>
          <cell r="F2748" t="str">
            <v>Acumulado a Junio</v>
          </cell>
          <cell r="G2748">
            <v>1050.92</v>
          </cell>
          <cell r="H2748" t="str">
            <v>B000101832</v>
          </cell>
          <cell r="J2748" t="str">
            <v>NB</v>
          </cell>
        </row>
        <row r="2749">
          <cell r="A2749" t="str">
            <v>OPERACIONES CUPIAGUA</v>
          </cell>
          <cell r="B2749" t="str">
            <v>722000</v>
          </cell>
          <cell r="C2749" t="str">
            <v>CHEMICALS-CONSUMED</v>
          </cell>
          <cell r="D2749" t="str">
            <v>91505 468</v>
          </cell>
          <cell r="E2749" t="str">
            <v>OIL PROCESS RECOV</v>
          </cell>
          <cell r="F2749" t="str">
            <v>Acumulado a Junio</v>
          </cell>
          <cell r="G2749">
            <v>37709.300000000003</v>
          </cell>
          <cell r="H2749" t="str">
            <v>B000101832</v>
          </cell>
          <cell r="J2749" t="str">
            <v>NB</v>
          </cell>
        </row>
        <row r="2750">
          <cell r="A2750" t="str">
            <v>OPERACIONES CUPIAGUA</v>
          </cell>
          <cell r="B2750" t="str">
            <v>722000</v>
          </cell>
          <cell r="C2750" t="str">
            <v>CHEMICALS-CONSUMED</v>
          </cell>
          <cell r="D2750" t="str">
            <v>91507 468</v>
          </cell>
          <cell r="E2750" t="str">
            <v>OIL PROCESS RECOV</v>
          </cell>
          <cell r="F2750" t="str">
            <v>Acumulado a Junio</v>
          </cell>
          <cell r="G2750">
            <v>0.89</v>
          </cell>
          <cell r="H2750" t="str">
            <v>B000101832</v>
          </cell>
          <cell r="J2750" t="str">
            <v>NB</v>
          </cell>
        </row>
        <row r="2751">
          <cell r="A2751" t="str">
            <v>OPERACIONES CUPIAGUA</v>
          </cell>
          <cell r="B2751" t="str">
            <v>722000</v>
          </cell>
          <cell r="C2751" t="str">
            <v>CHEMICALS-CONSUMED</v>
          </cell>
          <cell r="D2751" t="str">
            <v>91504 468</v>
          </cell>
          <cell r="E2751" t="str">
            <v>OIL PROCESS RECOV</v>
          </cell>
          <cell r="F2751" t="str">
            <v>Acumulado a Junio</v>
          </cell>
          <cell r="G2751">
            <v>45532.14</v>
          </cell>
          <cell r="H2751" t="str">
            <v>B000101832</v>
          </cell>
          <cell r="J2751" t="str">
            <v>NB</v>
          </cell>
        </row>
        <row r="2752">
          <cell r="A2752" t="str">
            <v>OPERACIONES CUPIAGUA</v>
          </cell>
          <cell r="B2752" t="str">
            <v>741040</v>
          </cell>
          <cell r="C2752" t="str">
            <v>OTHER RENTALS</v>
          </cell>
          <cell r="D2752" t="str">
            <v>MAYO 29/04  1.100 GALTRIETILEN GLICOL GLS</v>
          </cell>
          <cell r="E2752" t="str">
            <v>BRENNTAG DE COLOMBIA S.A.</v>
          </cell>
          <cell r="F2752" t="str">
            <v>Real Julio</v>
          </cell>
          <cell r="G2752">
            <v>10622.77</v>
          </cell>
          <cell r="H2752" t="str">
            <v>B000101832</v>
          </cell>
          <cell r="J2752" t="str">
            <v>BI</v>
          </cell>
        </row>
        <row r="2753">
          <cell r="A2753" t="str">
            <v>OPERACIONES CUPIAGUA</v>
          </cell>
          <cell r="B2753" t="str">
            <v>741040</v>
          </cell>
          <cell r="C2753" t="str">
            <v>OTHER RENTALS</v>
          </cell>
          <cell r="D2753" t="str">
            <v>ENERO/04 GASTOS FIJOS</v>
          </cell>
          <cell r="E2753" t="str">
            <v>MERCO REPRESENTACIONES LTD S.I.A</v>
          </cell>
          <cell r="F2753" t="str">
            <v>Real Agosto</v>
          </cell>
          <cell r="G2753">
            <v>30.01</v>
          </cell>
          <cell r="H2753" t="str">
            <v>B000101832</v>
          </cell>
          <cell r="J2753" t="str">
            <v>BI</v>
          </cell>
        </row>
        <row r="2754">
          <cell r="A2754" t="str">
            <v>OPERACIONES CUPIAGUA</v>
          </cell>
          <cell r="B2754" t="str">
            <v>741040</v>
          </cell>
          <cell r="C2754" t="str">
            <v>OTHER RENTALS</v>
          </cell>
          <cell r="D2754" t="str">
            <v>DIC/03 SERVICIOS VARIOS DE IMPORTACIONES</v>
          </cell>
          <cell r="E2754" t="str">
            <v>MERCO REPRESENTACIONES LTD S.I.A</v>
          </cell>
          <cell r="F2754" t="str">
            <v>Real Agosto</v>
          </cell>
          <cell r="G2754">
            <v>25.41</v>
          </cell>
          <cell r="H2754" t="str">
            <v>B000101832</v>
          </cell>
          <cell r="J2754" t="str">
            <v>BI</v>
          </cell>
        </row>
        <row r="2755">
          <cell r="A2755" t="str">
            <v>OPERACIONES CUPIAGUA</v>
          </cell>
          <cell r="B2755" t="str">
            <v>741040</v>
          </cell>
          <cell r="C2755" t="str">
            <v>OTHER RENTALS</v>
          </cell>
          <cell r="D2755" t="str">
            <v>91505 311</v>
          </cell>
          <cell r="E2755" t="str">
            <v>SALDO MIGRADO A SAP</v>
          </cell>
          <cell r="F2755" t="str">
            <v>Acumulado a Junio</v>
          </cell>
          <cell r="G2755">
            <v>134.49</v>
          </cell>
          <cell r="H2755" t="str">
            <v>B000101832</v>
          </cell>
          <cell r="J2755" t="str">
            <v>NB</v>
          </cell>
        </row>
        <row r="2756">
          <cell r="A2756" t="str">
            <v>OPERACIONES CUPIAGUA</v>
          </cell>
          <cell r="B2756" t="str">
            <v>745080</v>
          </cell>
          <cell r="C2756" t="str">
            <v>ACCRUAL EXPENSE</v>
          </cell>
          <cell r="D2756" t="str">
            <v>ACCRUALS DEL MES DE JULIO</v>
          </cell>
          <cell r="E2756" t="str">
            <v>ACCR EXP ACC CONV</v>
          </cell>
          <cell r="F2756" t="str">
            <v>Real Agosto</v>
          </cell>
          <cell r="G2756">
            <v>-406000</v>
          </cell>
          <cell r="H2756" t="str">
            <v>B000101832</v>
          </cell>
          <cell r="J2756" t="str">
            <v>BI</v>
          </cell>
        </row>
        <row r="2757">
          <cell r="A2757" t="str">
            <v>OPERACIONES CUPIAGUA</v>
          </cell>
          <cell r="B2757" t="str">
            <v>745080</v>
          </cell>
          <cell r="C2757" t="str">
            <v>ACCRUAL EXPENSE</v>
          </cell>
          <cell r="D2757" t="str">
            <v>ACCRUALS DEL MES DE JULIO</v>
          </cell>
          <cell r="E2757" t="str">
            <v>ACCR EXP ACC CONV</v>
          </cell>
          <cell r="F2757" t="str">
            <v>Real Agosto</v>
          </cell>
          <cell r="G2757">
            <v>406000</v>
          </cell>
          <cell r="H2757" t="str">
            <v>B000101832</v>
          </cell>
          <cell r="J2757" t="str">
            <v>BI</v>
          </cell>
        </row>
        <row r="2758">
          <cell r="A2758" t="str">
            <v>OPERACIONES CUPIAGUA</v>
          </cell>
          <cell r="B2758" t="str">
            <v>745080</v>
          </cell>
          <cell r="C2758" t="str">
            <v>ACCRUAL EXPENSE</v>
          </cell>
          <cell r="D2758" t="str">
            <v>91596 945</v>
          </cell>
          <cell r="E2758" t="str">
            <v>OIL PROCESS RECOV</v>
          </cell>
          <cell r="F2758" t="str">
            <v>Acumulado a Junio</v>
          </cell>
          <cell r="G2758">
            <v>99758.73</v>
          </cell>
          <cell r="H2758" t="str">
            <v>B000101832</v>
          </cell>
          <cell r="J2758" t="str">
            <v>NB</v>
          </cell>
        </row>
        <row r="2759">
          <cell r="A2759" t="str">
            <v>OPERACIONES CUPIAGUA</v>
          </cell>
          <cell r="B2759" t="str">
            <v>745080</v>
          </cell>
          <cell r="C2759" t="str">
            <v>ACCRUAL EXPENSE</v>
          </cell>
          <cell r="D2759" t="str">
            <v>915</v>
          </cell>
          <cell r="E2759" t="str">
            <v>ACCR EXP ACC CONV</v>
          </cell>
          <cell r="F2759" t="str">
            <v>Real Julio</v>
          </cell>
          <cell r="G2759">
            <v>-342988.22</v>
          </cell>
          <cell r="H2759" t="str">
            <v>B000101832</v>
          </cell>
          <cell r="J2759" t="str">
            <v>NB</v>
          </cell>
        </row>
        <row r="2760">
          <cell r="A2760" t="str">
            <v>OPERACIONES CUPIAGUA</v>
          </cell>
          <cell r="B2760" t="str">
            <v>745118</v>
          </cell>
          <cell r="C2760" t="str">
            <v>ACCR EXP ACC CONV</v>
          </cell>
          <cell r="D2760" t="str">
            <v>ACCRUALS DEL MES DE JULIO</v>
          </cell>
          <cell r="E2760" t="str">
            <v>ACCRUAL EXPENSE</v>
          </cell>
          <cell r="F2760" t="str">
            <v>Real Agosto</v>
          </cell>
          <cell r="G2760">
            <v>-406000</v>
          </cell>
          <cell r="H2760" t="str">
            <v>B000101832</v>
          </cell>
          <cell r="J2760" t="str">
            <v>BI</v>
          </cell>
        </row>
        <row r="2761">
          <cell r="A2761" t="str">
            <v>OPERACIONES CUPIAGUA</v>
          </cell>
          <cell r="B2761" t="str">
            <v>745118</v>
          </cell>
          <cell r="C2761" t="str">
            <v>ACCR EXP ACC CONV</v>
          </cell>
          <cell r="D2761" t="str">
            <v>ACCRUALS DEL MES DE JULIO</v>
          </cell>
          <cell r="E2761" t="str">
            <v>ACCRUAL EXPENSE</v>
          </cell>
          <cell r="F2761" t="str">
            <v>Real Agosto</v>
          </cell>
          <cell r="G2761">
            <v>406000</v>
          </cell>
          <cell r="H2761" t="str">
            <v>B000101832</v>
          </cell>
          <cell r="J2761" t="str">
            <v>BI</v>
          </cell>
        </row>
        <row r="2762">
          <cell r="A2762" t="str">
            <v>OPERACIONES CUPIAGUA</v>
          </cell>
          <cell r="B2762" t="str">
            <v>745118</v>
          </cell>
          <cell r="C2762" t="str">
            <v>ACCR EXP ACC CONV</v>
          </cell>
          <cell r="D2762" t="str">
            <v>91596 946</v>
          </cell>
          <cell r="E2762" t="str">
            <v>SALDO MIGRADO A SAP</v>
          </cell>
          <cell r="F2762" t="str">
            <v>Acumulado a Junio</v>
          </cell>
          <cell r="G2762">
            <v>-342988.22</v>
          </cell>
          <cell r="H2762" t="str">
            <v>B000101832</v>
          </cell>
          <cell r="J2762" t="str">
            <v>NB</v>
          </cell>
        </row>
        <row r="2763">
          <cell r="A2763" t="str">
            <v>OPERACIONES CUPIAGUA</v>
          </cell>
          <cell r="B2763" t="str">
            <v>745118</v>
          </cell>
          <cell r="C2763" t="str">
            <v>ACCR EXP ACC CONV</v>
          </cell>
          <cell r="D2763" t="str">
            <v>915</v>
          </cell>
          <cell r="E2763" t="str">
            <v>ACCRUAL EXPENSE</v>
          </cell>
          <cell r="F2763" t="str">
            <v>Real Julio</v>
          </cell>
          <cell r="G2763">
            <v>342988.22</v>
          </cell>
          <cell r="H2763" t="str">
            <v>B000101832</v>
          </cell>
          <cell r="J2763" t="str">
            <v>NB</v>
          </cell>
        </row>
        <row r="2764">
          <cell r="A2764" t="str">
            <v>OPERACIONES CUPIAGUA</v>
          </cell>
          <cell r="B2764" t="str">
            <v>760049</v>
          </cell>
          <cell r="C2764" t="str">
            <v>TECH SERV PERM CONTR</v>
          </cell>
          <cell r="D2764" t="str">
            <v>JUN/04/SERVICIOS LABORATORIO</v>
          </cell>
          <cell r="E2764" t="str">
            <v>NALCO DE COLOMBIA LTDA.</v>
          </cell>
          <cell r="F2764" t="str">
            <v>Real Julio</v>
          </cell>
          <cell r="G2764">
            <v>2723.12</v>
          </cell>
          <cell r="H2764" t="str">
            <v>B000101832</v>
          </cell>
          <cell r="J2764" t="str">
            <v>BI</v>
          </cell>
        </row>
        <row r="2765">
          <cell r="A2765" t="str">
            <v>OPERACIONES CUPIAGUA</v>
          </cell>
          <cell r="B2765" t="str">
            <v>760049</v>
          </cell>
          <cell r="C2765" t="str">
            <v>TECH SERV PERM CONTR</v>
          </cell>
          <cell r="D2765" t="str">
            <v>JUN/04;SERVICIOS SUPERFICIE CUPIAGUA</v>
          </cell>
          <cell r="E2765" t="str">
            <v>NALCO DE COLOMBIA LTDA.</v>
          </cell>
          <cell r="F2765" t="str">
            <v>Real Julio</v>
          </cell>
          <cell r="G2765">
            <v>27467.09</v>
          </cell>
          <cell r="H2765" t="str">
            <v>B000101832</v>
          </cell>
          <cell r="J2765" t="str">
            <v>BI</v>
          </cell>
        </row>
        <row r="2766">
          <cell r="A2766" t="str">
            <v>OPERACIONES CUPIAGUA</v>
          </cell>
          <cell r="B2766" t="str">
            <v>760049</v>
          </cell>
          <cell r="C2766" t="str">
            <v>TECH SERV PERM CONTR</v>
          </cell>
          <cell r="D2766">
            <v>0</v>
          </cell>
          <cell r="E2766" t="str">
            <v>GR/IR-THIRD PARTY</v>
          </cell>
          <cell r="F2766" t="str">
            <v>Real Julio</v>
          </cell>
          <cell r="G2766">
            <v>270.27999999999997</v>
          </cell>
          <cell r="H2766" t="str">
            <v>B000101832</v>
          </cell>
          <cell r="J2766" t="str">
            <v>BI</v>
          </cell>
        </row>
        <row r="2767">
          <cell r="A2767" t="str">
            <v>OPERACIONES CUPIAGUA</v>
          </cell>
          <cell r="B2767" t="str">
            <v>760049</v>
          </cell>
          <cell r="C2767" t="str">
            <v>TECH SERV PERM CONTR</v>
          </cell>
          <cell r="D2767" t="str">
            <v>FEB/04 TRANSP. DE PUERTOS Y AEROPUERTOS AL CASANAR</v>
          </cell>
          <cell r="E2767" t="str">
            <v>CONSORCIO MOS</v>
          </cell>
          <cell r="F2767" t="str">
            <v>Real Julio</v>
          </cell>
          <cell r="G2767">
            <v>32.72</v>
          </cell>
          <cell r="H2767" t="str">
            <v>B000101832</v>
          </cell>
          <cell r="J2767" t="str">
            <v>BI</v>
          </cell>
        </row>
        <row r="2768">
          <cell r="A2768" t="str">
            <v>OPERACIONES CUPIAGUA</v>
          </cell>
          <cell r="B2768" t="str">
            <v>760049</v>
          </cell>
          <cell r="C2768" t="str">
            <v>TECH SERV PERM CONTR</v>
          </cell>
          <cell r="D2768" t="str">
            <v>JUN04.MANTO PLANTA CUADR.SERVICIOS GENERALES</v>
          </cell>
          <cell r="E2768" t="str">
            <v>UTEMPO LTDA</v>
          </cell>
          <cell r="F2768" t="str">
            <v>Real Julio</v>
          </cell>
          <cell r="G2768">
            <v>6799.86</v>
          </cell>
          <cell r="H2768" t="str">
            <v>B000101832</v>
          </cell>
          <cell r="J2768" t="str">
            <v>BI</v>
          </cell>
        </row>
        <row r="2769">
          <cell r="A2769" t="str">
            <v>OPERACIONES CUPIAGUA</v>
          </cell>
          <cell r="B2769" t="str">
            <v>760049</v>
          </cell>
          <cell r="C2769" t="str">
            <v>TECH SERV PERM CONTR</v>
          </cell>
          <cell r="D2769" t="str">
            <v>JUN04.CONSTRUCCION FILTRO SUESTACION UNITARIA</v>
          </cell>
          <cell r="E2769" t="str">
            <v>UTEMPO LTDA</v>
          </cell>
          <cell r="F2769" t="str">
            <v>Real Julio</v>
          </cell>
          <cell r="G2769">
            <v>9.09</v>
          </cell>
          <cell r="H2769" t="str">
            <v>B000101832</v>
          </cell>
          <cell r="J2769" t="str">
            <v>BI</v>
          </cell>
        </row>
        <row r="2770">
          <cell r="A2770" t="str">
            <v>OPERACIONES CUPIAGUA</v>
          </cell>
          <cell r="B2770" t="str">
            <v>760049</v>
          </cell>
          <cell r="C2770" t="str">
            <v>TECH SERV PERM CONTR</v>
          </cell>
          <cell r="D2770" t="str">
            <v>JUN04.CONSTRUCCION FILTRO SUESTACION UNITARIA</v>
          </cell>
          <cell r="E2770" t="str">
            <v>UTEMPO LTDA</v>
          </cell>
          <cell r="F2770" t="str">
            <v>Real Julio</v>
          </cell>
          <cell r="G2770">
            <v>153.33000000000001</v>
          </cell>
          <cell r="H2770" t="str">
            <v>B000101832</v>
          </cell>
          <cell r="J2770" t="str">
            <v>BI</v>
          </cell>
        </row>
        <row r="2771">
          <cell r="A2771" t="str">
            <v>OPERACIONES CUPIAGUA</v>
          </cell>
          <cell r="B2771" t="str">
            <v>760049</v>
          </cell>
          <cell r="C2771" t="str">
            <v>TECH SERV PERM CONTR</v>
          </cell>
          <cell r="D2771">
            <v>0</v>
          </cell>
          <cell r="E2771" t="str">
            <v>GR/IR-THIRD PARTY</v>
          </cell>
          <cell r="F2771" t="str">
            <v>Real Julio</v>
          </cell>
          <cell r="G2771">
            <v>488.94</v>
          </cell>
          <cell r="H2771" t="str">
            <v>B000101832</v>
          </cell>
          <cell r="J2771" t="str">
            <v>BI</v>
          </cell>
        </row>
        <row r="2772">
          <cell r="A2772" t="str">
            <v>OPERACIONES CUPIAGUA</v>
          </cell>
          <cell r="B2772" t="str">
            <v>760049</v>
          </cell>
          <cell r="C2772" t="str">
            <v>TECH SERV PERM CONTR</v>
          </cell>
          <cell r="D2772" t="str">
            <v>JUN04.MANTO PLANTA CUADR.SERVICIOS GENERALES</v>
          </cell>
          <cell r="E2772" t="str">
            <v>UTEMPO LTDA</v>
          </cell>
          <cell r="F2772" t="str">
            <v>Real Agosto</v>
          </cell>
          <cell r="G2772">
            <v>-6799.86</v>
          </cell>
          <cell r="H2772" t="str">
            <v>B000101832</v>
          </cell>
          <cell r="J2772" t="str">
            <v>BI</v>
          </cell>
        </row>
        <row r="2773">
          <cell r="A2773" t="str">
            <v>OPERACIONES CUPIAGUA</v>
          </cell>
          <cell r="B2773" t="str">
            <v>760049</v>
          </cell>
          <cell r="C2773" t="str">
            <v>TECH SERV PERM CONTR</v>
          </cell>
          <cell r="D2773" t="str">
            <v>JUN04.CONSTRUCCION FILTRO SUESTACION UNITARIA</v>
          </cell>
          <cell r="E2773" t="str">
            <v>UTEMPO LTDA</v>
          </cell>
          <cell r="F2773" t="str">
            <v>Real Agosto</v>
          </cell>
          <cell r="G2773">
            <v>-9.09</v>
          </cell>
          <cell r="H2773" t="str">
            <v>B000101832</v>
          </cell>
          <cell r="J2773" t="str">
            <v>BI</v>
          </cell>
        </row>
        <row r="2774">
          <cell r="A2774" t="str">
            <v>OPERACIONES CUPIAGUA</v>
          </cell>
          <cell r="B2774" t="str">
            <v>760049</v>
          </cell>
          <cell r="C2774" t="str">
            <v>TECH SERV PERM CONTR</v>
          </cell>
          <cell r="D2774" t="str">
            <v>JUN04.CONSTRUCCION FILTRO SUESTACION UNITARIA</v>
          </cell>
          <cell r="E2774" t="str">
            <v>UTEMPO LTDA</v>
          </cell>
          <cell r="F2774" t="str">
            <v>Real Agosto</v>
          </cell>
          <cell r="G2774">
            <v>-153.33000000000001</v>
          </cell>
          <cell r="H2774" t="str">
            <v>B000101832</v>
          </cell>
          <cell r="J2774" t="str">
            <v>BI</v>
          </cell>
        </row>
        <row r="2775">
          <cell r="A2775" t="str">
            <v>OPERACIONES CUPIAGUA</v>
          </cell>
          <cell r="B2775" t="str">
            <v>760049</v>
          </cell>
          <cell r="C2775" t="str">
            <v>TECH SERV PERM CONTR</v>
          </cell>
          <cell r="D2775" t="str">
            <v>PARA CANCELAR CONTRATO</v>
          </cell>
          <cell r="E2775" t="str">
            <v>GR/IR-THIRD PARTY</v>
          </cell>
          <cell r="F2775" t="str">
            <v>Real Agosto</v>
          </cell>
          <cell r="G2775">
            <v>-2052.23</v>
          </cell>
          <cell r="H2775" t="str">
            <v>B000101832</v>
          </cell>
          <cell r="J2775" t="str">
            <v>BI</v>
          </cell>
        </row>
        <row r="2776">
          <cell r="A2776" t="str">
            <v>OPERACIONES CUPIAGUA</v>
          </cell>
          <cell r="B2776" t="str">
            <v>760049</v>
          </cell>
          <cell r="C2776" t="str">
            <v>TECH SERV PERM CONTR</v>
          </cell>
          <cell r="D2776" t="str">
            <v>PARA CANCELAR CONTRATO</v>
          </cell>
          <cell r="E2776" t="str">
            <v>GR/IR-THIRD PARTY</v>
          </cell>
          <cell r="F2776" t="str">
            <v>Real Agosto</v>
          </cell>
          <cell r="G2776">
            <v>-6907.24</v>
          </cell>
          <cell r="H2776" t="str">
            <v>B000101832</v>
          </cell>
          <cell r="J2776" t="str">
            <v>BI</v>
          </cell>
        </row>
        <row r="2777">
          <cell r="A2777" t="str">
            <v>OPERACIONES CUPIAGUA</v>
          </cell>
          <cell r="B2777" t="str">
            <v>760049</v>
          </cell>
          <cell r="C2777" t="str">
            <v>TECH SERV PERM CONTR</v>
          </cell>
          <cell r="D2777" t="str">
            <v>MAY/04;OPERAC BOMBA PARA DRENAJE AGUA OCENSA</v>
          </cell>
          <cell r="E2777" t="str">
            <v>EQUIPO DE SERVICIOS PETROLEROS LTDA</v>
          </cell>
          <cell r="F2777" t="str">
            <v>Real Agosto</v>
          </cell>
          <cell r="G2777">
            <v>6652.41</v>
          </cell>
          <cell r="H2777" t="str">
            <v>B000101832</v>
          </cell>
          <cell r="J2777" t="str">
            <v>BI</v>
          </cell>
        </row>
        <row r="2778">
          <cell r="A2778" t="str">
            <v>OPERACIONES CUPIAGUA</v>
          </cell>
          <cell r="B2778" t="str">
            <v>760049</v>
          </cell>
          <cell r="C2778" t="str">
            <v>TECH SERV PERM CONTR</v>
          </cell>
          <cell r="D2778">
            <v>0</v>
          </cell>
          <cell r="E2778" t="str">
            <v>NALCO DE COLOMBIA LTDA.</v>
          </cell>
          <cell r="F2778" t="str">
            <v>Real Agosto</v>
          </cell>
          <cell r="G2778">
            <v>2814.64</v>
          </cell>
          <cell r="H2778" t="str">
            <v>B000101832</v>
          </cell>
          <cell r="J2778" t="str">
            <v>BI</v>
          </cell>
        </row>
        <row r="2779">
          <cell r="A2779" t="str">
            <v>OPERACIONES CUPIAGUA</v>
          </cell>
          <cell r="B2779" t="str">
            <v>760049</v>
          </cell>
          <cell r="C2779" t="str">
            <v>TECH SERV PERM CONTR</v>
          </cell>
          <cell r="D2779">
            <v>0</v>
          </cell>
          <cell r="E2779" t="str">
            <v>NALCO DE COLOMBIA LTDA.</v>
          </cell>
          <cell r="F2779" t="str">
            <v>Real Agosto</v>
          </cell>
          <cell r="G2779">
            <v>36.32</v>
          </cell>
          <cell r="H2779" t="str">
            <v>B000101832</v>
          </cell>
          <cell r="J2779" t="str">
            <v>BI</v>
          </cell>
        </row>
        <row r="2780">
          <cell r="A2780" t="str">
            <v>OPERACIONES CUPIAGUA</v>
          </cell>
          <cell r="B2780" t="str">
            <v>760049</v>
          </cell>
          <cell r="C2780" t="str">
            <v>TECH SERV PERM CONTR</v>
          </cell>
          <cell r="D2780" t="str">
            <v>JUN04.MANTO PLANTA CUADR.SERVICIOS GENERALES</v>
          </cell>
          <cell r="E2780" t="str">
            <v>UTEMPO LTDA</v>
          </cell>
          <cell r="F2780" t="str">
            <v>Real Agosto</v>
          </cell>
          <cell r="G2780">
            <v>6799.86</v>
          </cell>
          <cell r="H2780" t="str">
            <v>B000101832</v>
          </cell>
          <cell r="J2780" t="str">
            <v>BI</v>
          </cell>
        </row>
        <row r="2781">
          <cell r="A2781" t="str">
            <v>OPERACIONES CUPIAGUA</v>
          </cell>
          <cell r="B2781" t="str">
            <v>760049</v>
          </cell>
          <cell r="C2781" t="str">
            <v>TECH SERV PERM CONTR</v>
          </cell>
          <cell r="D2781" t="str">
            <v>JUN04.CONSTRUCCION FILTRO SUESTACION UNITARIA</v>
          </cell>
          <cell r="E2781" t="str">
            <v>UTEMPO LTDA</v>
          </cell>
          <cell r="F2781" t="str">
            <v>Real Agosto</v>
          </cell>
          <cell r="G2781">
            <v>9.09</v>
          </cell>
          <cell r="H2781" t="str">
            <v>B000101832</v>
          </cell>
          <cell r="J2781" t="str">
            <v>BI</v>
          </cell>
        </row>
        <row r="2782">
          <cell r="A2782" t="str">
            <v>OPERACIONES CUPIAGUA</v>
          </cell>
          <cell r="B2782" t="str">
            <v>760049</v>
          </cell>
          <cell r="C2782" t="str">
            <v>TECH SERV PERM CONTR</v>
          </cell>
          <cell r="D2782" t="str">
            <v>JUN04.CONSTRUCCION FILTRO SUESTACION UNITARIA</v>
          </cell>
          <cell r="E2782" t="str">
            <v>UTEMPO LTDA</v>
          </cell>
          <cell r="F2782" t="str">
            <v>Real Agosto</v>
          </cell>
          <cell r="G2782">
            <v>153.33000000000001</v>
          </cell>
          <cell r="H2782" t="str">
            <v>B000101832</v>
          </cell>
          <cell r="J2782" t="str">
            <v>BI</v>
          </cell>
        </row>
        <row r="2783">
          <cell r="A2783" t="str">
            <v>OPERACIONES CUPIAGUA</v>
          </cell>
          <cell r="B2783" t="str">
            <v>760049</v>
          </cell>
          <cell r="C2783" t="str">
            <v>TECH SERV PERM CONTR</v>
          </cell>
          <cell r="D2783" t="str">
            <v>JUN/04 SERVICIOS PRUEBAS DE LABORATORIOS</v>
          </cell>
          <cell r="E2783" t="str">
            <v>SAYBOLT DE COLOMBIA LTDA.</v>
          </cell>
          <cell r="F2783" t="str">
            <v>Real Agosto</v>
          </cell>
          <cell r="G2783">
            <v>5416.53</v>
          </cell>
          <cell r="H2783" t="str">
            <v>B000101832</v>
          </cell>
          <cell r="J2783" t="str">
            <v>BI</v>
          </cell>
        </row>
        <row r="2784">
          <cell r="A2784" t="str">
            <v>OPERACIONES CUPIAGUA</v>
          </cell>
          <cell r="B2784" t="str">
            <v>760049</v>
          </cell>
          <cell r="C2784" t="str">
            <v>TECH SERV PERM CONTR</v>
          </cell>
          <cell r="D2784" t="str">
            <v>JUL/04 MANTENIMIENTO LOCACIONES TALADROS CPF UNETE</v>
          </cell>
          <cell r="E2784" t="str">
            <v>UTEMPO LTDA</v>
          </cell>
          <cell r="F2784" t="str">
            <v>Real Agosto</v>
          </cell>
          <cell r="G2784">
            <v>5517.88</v>
          </cell>
          <cell r="H2784" t="str">
            <v>B000101832</v>
          </cell>
          <cell r="J2784" t="str">
            <v>BI</v>
          </cell>
        </row>
        <row r="2785">
          <cell r="A2785" t="str">
            <v>OPERACIONES CUPIAGUA</v>
          </cell>
          <cell r="B2785" t="str">
            <v>760049</v>
          </cell>
          <cell r="C2785" t="str">
            <v>TECH SERV PERM CONTR</v>
          </cell>
          <cell r="D2785" t="str">
            <v>JUN/04 CONTR.DE OBRAS CIVILES MENORES</v>
          </cell>
          <cell r="E2785" t="str">
            <v>UTEMPO LTDA</v>
          </cell>
          <cell r="F2785" t="str">
            <v>Real Agosto</v>
          </cell>
          <cell r="G2785">
            <v>1186.25</v>
          </cell>
          <cell r="H2785" t="str">
            <v>B000101832</v>
          </cell>
          <cell r="J2785" t="str">
            <v>BI</v>
          </cell>
        </row>
        <row r="2786">
          <cell r="A2786" t="str">
            <v>OPERACIONES CUPIAGUA</v>
          </cell>
          <cell r="B2786" t="str">
            <v>760049</v>
          </cell>
          <cell r="C2786" t="str">
            <v>TECH SERV PERM CONTR</v>
          </cell>
          <cell r="D2786" t="str">
            <v>JUN/04 CONTR.DE OBRAS CIVILES MENORES</v>
          </cell>
          <cell r="E2786" t="str">
            <v>UTEMPO LTDA</v>
          </cell>
          <cell r="F2786" t="str">
            <v>Real Agosto</v>
          </cell>
          <cell r="G2786">
            <v>70.37</v>
          </cell>
          <cell r="H2786" t="str">
            <v>B000101832</v>
          </cell>
          <cell r="J2786" t="str">
            <v>BI</v>
          </cell>
        </row>
        <row r="2787">
          <cell r="A2787" t="str">
            <v>OPERACIONES CUPIAGUA</v>
          </cell>
          <cell r="B2787" t="str">
            <v>760049</v>
          </cell>
          <cell r="C2787" t="str">
            <v>TECH SERV PERM CONTR</v>
          </cell>
          <cell r="D2787" t="str">
            <v>JUL/04 REEM  PAGO IMPORTACIONES TERCEROS</v>
          </cell>
          <cell r="E2787" t="str">
            <v>MERCO REPRESENTACIONES LTD S.I.A</v>
          </cell>
          <cell r="F2787" t="str">
            <v>Real Agosto</v>
          </cell>
          <cell r="G2787">
            <v>293.72000000000003</v>
          </cell>
          <cell r="H2787" t="str">
            <v>B000101832</v>
          </cell>
          <cell r="J2787" t="str">
            <v>BI</v>
          </cell>
        </row>
        <row r="2788">
          <cell r="A2788" t="str">
            <v>OPERACIONES CUPIAGUA</v>
          </cell>
          <cell r="B2788" t="str">
            <v>760049</v>
          </cell>
          <cell r="C2788" t="str">
            <v>TECH SERV PERM CONTR</v>
          </cell>
          <cell r="D2788" t="str">
            <v>JUL/ SERVI. DE PRUEBAS DE LABORATORIO CPF CUS-CUPI</v>
          </cell>
          <cell r="E2788" t="str">
            <v>SAYBOLT DE COLOMBIA LTDA.</v>
          </cell>
          <cell r="F2788" t="str">
            <v>Real Agosto</v>
          </cell>
          <cell r="G2788">
            <v>5471.85</v>
          </cell>
          <cell r="H2788" t="str">
            <v>B000101832</v>
          </cell>
          <cell r="J2788" t="str">
            <v>BI</v>
          </cell>
        </row>
        <row r="2789">
          <cell r="A2789" t="str">
            <v>OPERACIONES CUPIAGUA</v>
          </cell>
          <cell r="B2789" t="str">
            <v>760049</v>
          </cell>
          <cell r="C2789" t="str">
            <v>TECH SERV PERM CONTR</v>
          </cell>
          <cell r="D2789">
            <v>0</v>
          </cell>
          <cell r="E2789" t="str">
            <v>GR/IR-THIRD PARTY</v>
          </cell>
          <cell r="F2789" t="str">
            <v>Real Agosto</v>
          </cell>
          <cell r="G2789">
            <v>6907.24</v>
          </cell>
          <cell r="H2789" t="str">
            <v>B000101832</v>
          </cell>
          <cell r="J2789" t="str">
            <v>BI</v>
          </cell>
        </row>
        <row r="2790">
          <cell r="A2790" t="str">
            <v>OPERACIONES CUPIAGUA</v>
          </cell>
          <cell r="B2790" t="str">
            <v>760049</v>
          </cell>
          <cell r="C2790" t="str">
            <v>TECH SERV PERM CONTR</v>
          </cell>
          <cell r="D2790">
            <v>0</v>
          </cell>
          <cell r="E2790" t="str">
            <v>GR/IR-THIRD PARTY</v>
          </cell>
          <cell r="F2790" t="str">
            <v>Real Agosto</v>
          </cell>
          <cell r="G2790">
            <v>2052.23</v>
          </cell>
          <cell r="H2790" t="str">
            <v>B000101832</v>
          </cell>
          <cell r="J2790" t="str">
            <v>BI</v>
          </cell>
        </row>
        <row r="2791">
          <cell r="A2791" t="str">
            <v>OPERACIONES CUPIAGUA</v>
          </cell>
          <cell r="B2791" t="str">
            <v>760049</v>
          </cell>
          <cell r="C2791" t="str">
            <v>TECH SERV PERM CONTR</v>
          </cell>
          <cell r="D2791">
            <v>0</v>
          </cell>
          <cell r="E2791" t="str">
            <v>GR/IR-THIRD PARTY</v>
          </cell>
          <cell r="F2791" t="str">
            <v>Real Agosto</v>
          </cell>
          <cell r="G2791">
            <v>28431.37</v>
          </cell>
          <cell r="H2791" t="str">
            <v>B000101832</v>
          </cell>
          <cell r="J2791" t="str">
            <v>BI</v>
          </cell>
        </row>
        <row r="2792">
          <cell r="A2792" t="str">
            <v>OPERACIONES CUPIAGUA</v>
          </cell>
          <cell r="B2792" t="str">
            <v>760049</v>
          </cell>
          <cell r="C2792" t="str">
            <v>TECH SERV PERM CONTR</v>
          </cell>
          <cell r="D2792">
            <v>0</v>
          </cell>
          <cell r="E2792" t="str">
            <v>GR/IR-THIRD PARTY</v>
          </cell>
          <cell r="F2792" t="str">
            <v>Real Agosto</v>
          </cell>
          <cell r="G2792">
            <v>29099.47</v>
          </cell>
          <cell r="H2792" t="str">
            <v>B000101832</v>
          </cell>
          <cell r="J2792" t="str">
            <v>BI</v>
          </cell>
        </row>
        <row r="2793">
          <cell r="A2793" t="str">
            <v>OPERACIONES CUPIAGUA</v>
          </cell>
          <cell r="B2793" t="str">
            <v>760049</v>
          </cell>
          <cell r="C2793" t="str">
            <v>TECH SERV PERM CONTR</v>
          </cell>
          <cell r="D2793" t="str">
            <v>91508 367</v>
          </cell>
          <cell r="E2793" t="str">
            <v>SALDO MIGRADO A SAP</v>
          </cell>
          <cell r="F2793" t="str">
            <v>Acumulado a Junio</v>
          </cell>
          <cell r="G2793">
            <v>9166.15</v>
          </cell>
          <cell r="H2793" t="str">
            <v>B000101832</v>
          </cell>
          <cell r="J2793" t="str">
            <v>NB</v>
          </cell>
        </row>
        <row r="2794">
          <cell r="A2794" t="str">
            <v>OPERACIONES CUPIAGUA</v>
          </cell>
          <cell r="B2794" t="str">
            <v>760049</v>
          </cell>
          <cell r="C2794" t="str">
            <v>TECH SERV PERM CONTR</v>
          </cell>
          <cell r="D2794" t="str">
            <v>91505 367</v>
          </cell>
          <cell r="E2794" t="str">
            <v>SALDO MIGRADO A SAP</v>
          </cell>
          <cell r="F2794" t="str">
            <v>Acumulado a Junio</v>
          </cell>
          <cell r="G2794">
            <v>75218.13</v>
          </cell>
          <cell r="H2794" t="str">
            <v>B000101832</v>
          </cell>
          <cell r="J2794" t="str">
            <v>NB</v>
          </cell>
        </row>
        <row r="2795">
          <cell r="A2795" t="str">
            <v>OPERACIONES CUPIAGUA</v>
          </cell>
          <cell r="B2795" t="str">
            <v>760049</v>
          </cell>
          <cell r="C2795" t="str">
            <v>TECH SERV PERM CONTR</v>
          </cell>
          <cell r="D2795" t="str">
            <v>91504 367</v>
          </cell>
          <cell r="E2795" t="str">
            <v>SALDO MIGRADO A SAP</v>
          </cell>
          <cell r="F2795" t="str">
            <v>Acumulado a Junio</v>
          </cell>
          <cell r="G2795">
            <v>135757.56</v>
          </cell>
          <cell r="H2795" t="str">
            <v>B000101832</v>
          </cell>
          <cell r="J2795" t="str">
            <v>NB</v>
          </cell>
        </row>
        <row r="2796">
          <cell r="A2796" t="str">
            <v>OPERACIONES CUPIAGUA</v>
          </cell>
          <cell r="B2796" t="str">
            <v>760049</v>
          </cell>
          <cell r="C2796" t="str">
            <v>TECH SERV PERM CONTR</v>
          </cell>
          <cell r="F2796" t="str">
            <v>WIP Agosto</v>
          </cell>
          <cell r="G2796">
            <v>0</v>
          </cell>
          <cell r="H2796" t="str">
            <v>B000101832</v>
          </cell>
        </row>
        <row r="2797">
          <cell r="A2797" t="str">
            <v>OPERACIONES CUSIANA</v>
          </cell>
          <cell r="B2797" t="str">
            <v>700000</v>
          </cell>
          <cell r="C2797" t="str">
            <v>SALARIES</v>
          </cell>
          <cell r="D2797" t="str">
            <v>2004-7 SALARIOS</v>
          </cell>
          <cell r="E2797" t="str">
            <v>ACCS RECEIV PAYROLL</v>
          </cell>
          <cell r="F2797" t="str">
            <v>Real Julio</v>
          </cell>
          <cell r="G2797">
            <v>-4927.28</v>
          </cell>
          <cell r="H2797" t="str">
            <v>B000101824</v>
          </cell>
          <cell r="J2797" t="str">
            <v>BI</v>
          </cell>
        </row>
        <row r="2798">
          <cell r="A2798" t="str">
            <v>OPERACIONES CUSIANA</v>
          </cell>
          <cell r="B2798" t="str">
            <v>700000</v>
          </cell>
          <cell r="C2798" t="str">
            <v>SALARIES</v>
          </cell>
          <cell r="D2798" t="str">
            <v>2004-7 SALARIOS</v>
          </cell>
          <cell r="E2798" t="str">
            <v>A/R LONG TERM EMPLYE</v>
          </cell>
          <cell r="F2798" t="str">
            <v>Real Julio</v>
          </cell>
          <cell r="G2798">
            <v>105009.78</v>
          </cell>
          <cell r="H2798" t="str">
            <v>B000101824</v>
          </cell>
          <cell r="J2798" t="str">
            <v>BI</v>
          </cell>
        </row>
        <row r="2799">
          <cell r="A2799" t="str">
            <v>OPERACIONES CUSIANA</v>
          </cell>
          <cell r="B2799" t="str">
            <v>700000</v>
          </cell>
          <cell r="C2799" t="str">
            <v>SALARIES</v>
          </cell>
          <cell r="D2799" t="str">
            <v>2004-8 SALARIOS</v>
          </cell>
          <cell r="E2799" t="str">
            <v>A/R LONG TERM EMPLYE</v>
          </cell>
          <cell r="F2799" t="str">
            <v>Real Agosto</v>
          </cell>
          <cell r="G2799">
            <v>-5782.23</v>
          </cell>
          <cell r="H2799" t="str">
            <v>B000101824</v>
          </cell>
          <cell r="J2799" t="str">
            <v>BI</v>
          </cell>
        </row>
        <row r="2800">
          <cell r="A2800" t="str">
            <v>OPERACIONES CUSIANA</v>
          </cell>
          <cell r="B2800" t="str">
            <v>700000</v>
          </cell>
          <cell r="C2800" t="str">
            <v>SALARIES</v>
          </cell>
          <cell r="D2800" t="str">
            <v>OMINA LOCAL</v>
          </cell>
          <cell r="E2800" t="str">
            <v>ACCS RECEIV PAYROLL</v>
          </cell>
          <cell r="F2800" t="str">
            <v>Real Agosto</v>
          </cell>
          <cell r="G2800">
            <v>-3302.79</v>
          </cell>
          <cell r="H2800" t="str">
            <v>B000101824</v>
          </cell>
          <cell r="J2800" t="str">
            <v>BI</v>
          </cell>
        </row>
        <row r="2801">
          <cell r="A2801" t="str">
            <v>OPERACIONES CUSIANA</v>
          </cell>
          <cell r="B2801" t="str">
            <v>700000</v>
          </cell>
          <cell r="C2801" t="str">
            <v>SALARIES</v>
          </cell>
          <cell r="D2801" t="str">
            <v>004-7 SALARIOS</v>
          </cell>
          <cell r="E2801" t="str">
            <v>OTHER BENEFITS</v>
          </cell>
          <cell r="F2801" t="str">
            <v>Real Agosto</v>
          </cell>
          <cell r="G2801">
            <v>-11267.74</v>
          </cell>
          <cell r="H2801" t="str">
            <v>B000101824</v>
          </cell>
          <cell r="J2801" t="str">
            <v>BI</v>
          </cell>
        </row>
        <row r="2802">
          <cell r="A2802" t="str">
            <v>OPERACIONES CUSIANA</v>
          </cell>
          <cell r="B2802" t="str">
            <v>700000</v>
          </cell>
          <cell r="C2802" t="str">
            <v>SALARIES</v>
          </cell>
          <cell r="D2802" t="str">
            <v>NOMINA LOCAL</v>
          </cell>
          <cell r="E2802" t="str">
            <v>SALARIES</v>
          </cell>
          <cell r="F2802" t="str">
            <v>Real Agosto</v>
          </cell>
          <cell r="G2802">
            <v>-5939.01</v>
          </cell>
          <cell r="H2802" t="str">
            <v>B000101824</v>
          </cell>
          <cell r="J2802" t="str">
            <v>BI</v>
          </cell>
        </row>
        <row r="2803">
          <cell r="A2803" t="str">
            <v>OPERACIONES CUSIANA</v>
          </cell>
          <cell r="B2803" t="str">
            <v>700000</v>
          </cell>
          <cell r="C2803" t="str">
            <v>SALARIES</v>
          </cell>
          <cell r="D2803" t="str">
            <v>2004-8 SALARIOS</v>
          </cell>
          <cell r="E2803" t="str">
            <v>ACCS RECEIV PAYROLL</v>
          </cell>
          <cell r="F2803" t="str">
            <v>Real Agosto</v>
          </cell>
          <cell r="G2803">
            <v>103922.06</v>
          </cell>
          <cell r="H2803" t="str">
            <v>B000101824</v>
          </cell>
          <cell r="J2803" t="str">
            <v>BI</v>
          </cell>
        </row>
        <row r="2804">
          <cell r="A2804" t="str">
            <v>OPERACIONES CUSIANA</v>
          </cell>
          <cell r="B2804" t="str">
            <v>700000</v>
          </cell>
          <cell r="C2804" t="str">
            <v>SALARIES</v>
          </cell>
          <cell r="D2804" t="str">
            <v>004-7 SALARIOS</v>
          </cell>
          <cell r="E2804" t="str">
            <v>SALARIES</v>
          </cell>
          <cell r="F2804" t="str">
            <v>Real Agosto</v>
          </cell>
          <cell r="G2804">
            <v>12711.33</v>
          </cell>
          <cell r="H2804" t="str">
            <v>B000101824</v>
          </cell>
          <cell r="J2804" t="str">
            <v>BI</v>
          </cell>
        </row>
        <row r="2805">
          <cell r="A2805" t="str">
            <v>OPERACIONES CUSIANA</v>
          </cell>
          <cell r="B2805" t="str">
            <v>700000</v>
          </cell>
          <cell r="C2805" t="str">
            <v>SALARIES</v>
          </cell>
          <cell r="D2805" t="str">
            <v>91502 100</v>
          </cell>
          <cell r="E2805" t="str">
            <v>SALDO MIGRADO A SAP</v>
          </cell>
          <cell r="F2805" t="str">
            <v>Acumulado a Junio</v>
          </cell>
          <cell r="G2805">
            <v>564431.49</v>
          </cell>
          <cell r="H2805" t="str">
            <v>B000101824</v>
          </cell>
          <cell r="J2805" t="str">
            <v>NB</v>
          </cell>
        </row>
        <row r="2806">
          <cell r="A2806" t="str">
            <v>OPERACIONES CUSIANA</v>
          </cell>
          <cell r="B2806" t="str">
            <v>700010</v>
          </cell>
          <cell r="C2806" t="str">
            <v>OVERTIME</v>
          </cell>
          <cell r="D2806" t="str">
            <v>2004-7 SALARIOS</v>
          </cell>
          <cell r="E2806" t="str">
            <v>A/R LONG TERM EMPLYE</v>
          </cell>
          <cell r="F2806" t="str">
            <v>Real Julio</v>
          </cell>
          <cell r="G2806">
            <v>8394.5300000000007</v>
          </cell>
          <cell r="H2806" t="str">
            <v>B000101824</v>
          </cell>
          <cell r="J2806" t="str">
            <v>BI</v>
          </cell>
        </row>
        <row r="2807">
          <cell r="A2807" t="str">
            <v>OPERACIONES CUSIANA</v>
          </cell>
          <cell r="B2807" t="str">
            <v>700010</v>
          </cell>
          <cell r="C2807" t="str">
            <v>OVERTIME</v>
          </cell>
          <cell r="D2807" t="str">
            <v>2004-8 SALARIOS</v>
          </cell>
          <cell r="E2807" t="str">
            <v>ACCS RECEIV PAYROLL</v>
          </cell>
          <cell r="F2807" t="str">
            <v>Real Agosto</v>
          </cell>
          <cell r="G2807">
            <v>12571.44</v>
          </cell>
          <cell r="H2807" t="str">
            <v>B000101824</v>
          </cell>
          <cell r="J2807" t="str">
            <v>BI</v>
          </cell>
        </row>
        <row r="2808">
          <cell r="A2808" t="str">
            <v>OPERACIONES CUSIANA</v>
          </cell>
          <cell r="B2808" t="str">
            <v>700010</v>
          </cell>
          <cell r="C2808" t="str">
            <v>OVERTIME</v>
          </cell>
          <cell r="D2808" t="str">
            <v>91502 110</v>
          </cell>
          <cell r="E2808" t="str">
            <v>SALDO MIGRADO A SAP</v>
          </cell>
          <cell r="F2808" t="str">
            <v>Acumulado a Junio</v>
          </cell>
          <cell r="G2808">
            <v>46913.87</v>
          </cell>
          <cell r="H2808" t="str">
            <v>B000101824</v>
          </cell>
          <cell r="J2808" t="str">
            <v>NB</v>
          </cell>
        </row>
        <row r="2809">
          <cell r="A2809" t="str">
            <v>OPERACIONES CUSIANA</v>
          </cell>
          <cell r="B2809" t="str">
            <v>701000</v>
          </cell>
          <cell r="C2809" t="str">
            <v>EDUC ASSIST-JOB RELA</v>
          </cell>
          <cell r="D2809" t="str">
            <v>91502 221</v>
          </cell>
          <cell r="E2809" t="str">
            <v>SALDO MIGRADO A SAP</v>
          </cell>
          <cell r="F2809" t="str">
            <v>Acumulado a Junio</v>
          </cell>
          <cell r="G2809">
            <v>2306.85</v>
          </cell>
          <cell r="H2809" t="str">
            <v>B000101824</v>
          </cell>
          <cell r="J2809" t="str">
            <v>NB</v>
          </cell>
        </row>
        <row r="2810">
          <cell r="A2810" t="str">
            <v>OPERACIONES CUSIANA</v>
          </cell>
          <cell r="B2810" t="str">
            <v>701045</v>
          </cell>
          <cell r="C2810" t="str">
            <v>MEDICAL INSURANCE</v>
          </cell>
          <cell r="D2810" t="str">
            <v>2004-7 BENEFICIOS</v>
          </cell>
          <cell r="E2810" t="str">
            <v>ACCS RECEIV PAYROLL</v>
          </cell>
          <cell r="F2810" t="str">
            <v>Real Julio</v>
          </cell>
          <cell r="G2810">
            <v>-1131.23</v>
          </cell>
          <cell r="H2810" t="str">
            <v>B000101824</v>
          </cell>
          <cell r="J2810" t="str">
            <v>BI</v>
          </cell>
        </row>
        <row r="2811">
          <cell r="A2811" t="str">
            <v>OPERACIONES CUSIANA</v>
          </cell>
          <cell r="B2811" t="str">
            <v>701045</v>
          </cell>
          <cell r="C2811" t="str">
            <v>MEDICAL INSURANCE</v>
          </cell>
          <cell r="D2811" t="str">
            <v>ABR/04 HONORARIOS ADMON/REEM PLAN MEDICO</v>
          </cell>
          <cell r="E2811" t="str">
            <v>DELIMA MERCER CONSULTORIA DE RECURS</v>
          </cell>
          <cell r="F2811" t="str">
            <v>Real Julio</v>
          </cell>
          <cell r="G2811">
            <v>67.53</v>
          </cell>
          <cell r="H2811" t="str">
            <v>B000101824</v>
          </cell>
          <cell r="J2811" t="str">
            <v>BI</v>
          </cell>
        </row>
        <row r="2812">
          <cell r="A2812" t="str">
            <v>OPERACIONES CUSIANA</v>
          </cell>
          <cell r="B2812" t="str">
            <v>701045</v>
          </cell>
          <cell r="C2812" t="str">
            <v>MEDICAL INSURANCE</v>
          </cell>
          <cell r="D2812" t="str">
            <v>ABR/04 HONORARIOS ADMON/REEM PLAN MEDICO</v>
          </cell>
          <cell r="E2812" t="str">
            <v>DELIMA MERCER CONSULTORIA DE RECURS</v>
          </cell>
          <cell r="F2812" t="str">
            <v>Real Julio</v>
          </cell>
          <cell r="G2812">
            <v>774.73</v>
          </cell>
          <cell r="H2812" t="str">
            <v>B000101824</v>
          </cell>
          <cell r="J2812" t="str">
            <v>BI</v>
          </cell>
        </row>
        <row r="2813">
          <cell r="A2813" t="str">
            <v>OPERACIONES CUSIANA</v>
          </cell>
          <cell r="B2813" t="str">
            <v>701045</v>
          </cell>
          <cell r="C2813" t="str">
            <v>MEDICAL INSURANCE</v>
          </cell>
          <cell r="D2813" t="str">
            <v>MAY/04 HONORARIOS ADMON/ REEM  PLAN MEDICO</v>
          </cell>
          <cell r="E2813" t="str">
            <v>DELIMA MERCER CONSULTORIA DE RECURS</v>
          </cell>
          <cell r="F2813" t="str">
            <v>Real Julio</v>
          </cell>
          <cell r="G2813">
            <v>21.69</v>
          </cell>
          <cell r="H2813" t="str">
            <v>B000101824</v>
          </cell>
          <cell r="J2813" t="str">
            <v>BI</v>
          </cell>
        </row>
        <row r="2814">
          <cell r="A2814" t="str">
            <v>OPERACIONES CUSIANA</v>
          </cell>
          <cell r="B2814" t="str">
            <v>701045</v>
          </cell>
          <cell r="C2814" t="str">
            <v>MEDICAL INSURANCE</v>
          </cell>
          <cell r="D2814" t="str">
            <v>MAY/04 HONORARIOS ADMON/ REEM  PLAN MEDICO</v>
          </cell>
          <cell r="E2814" t="str">
            <v>DELIMA MERCER CONSULTORIA DE RECURS</v>
          </cell>
          <cell r="F2814" t="str">
            <v>Real Julio</v>
          </cell>
          <cell r="G2814">
            <v>691.61</v>
          </cell>
          <cell r="H2814" t="str">
            <v>B000101824</v>
          </cell>
          <cell r="J2814" t="str">
            <v>BI</v>
          </cell>
        </row>
        <row r="2815">
          <cell r="A2815" t="str">
            <v>OPERACIONES CUSIANA</v>
          </cell>
          <cell r="B2815" t="str">
            <v>701045</v>
          </cell>
          <cell r="C2815" t="str">
            <v>MEDICAL INSURANCE</v>
          </cell>
          <cell r="D2815" t="str">
            <v>2004-8 BENEFICIOS</v>
          </cell>
          <cell r="E2815" t="str">
            <v>A/R LONG TERM EMPLYE</v>
          </cell>
          <cell r="F2815" t="str">
            <v>Real Agosto</v>
          </cell>
          <cell r="G2815">
            <v>-1190.7</v>
          </cell>
          <cell r="H2815" t="str">
            <v>B000101824</v>
          </cell>
          <cell r="J2815" t="str">
            <v>BI</v>
          </cell>
        </row>
        <row r="2816">
          <cell r="A2816" t="str">
            <v>OPERACIONES CUSIANA</v>
          </cell>
          <cell r="B2816" t="str">
            <v>701045</v>
          </cell>
          <cell r="C2816" t="str">
            <v>MEDICAL INSURANCE</v>
          </cell>
          <cell r="D2816" t="str">
            <v>004-7 BENEFICIOS</v>
          </cell>
          <cell r="E2816" t="str">
            <v>OTHER BENEFITS</v>
          </cell>
          <cell r="F2816" t="str">
            <v>Real Agosto</v>
          </cell>
          <cell r="G2816">
            <v>-48.94</v>
          </cell>
          <cell r="H2816" t="str">
            <v>B000101824</v>
          </cell>
          <cell r="J2816" t="str">
            <v>BI</v>
          </cell>
        </row>
        <row r="2817">
          <cell r="A2817" t="str">
            <v>OPERACIONES CUSIANA</v>
          </cell>
          <cell r="B2817" t="str">
            <v>701045</v>
          </cell>
          <cell r="C2817" t="str">
            <v>MEDICAL INSURANCE</v>
          </cell>
          <cell r="D2817" t="str">
            <v>ENE/04 HONORARIOS ADMON PLAN MEDICO FAMILIAR</v>
          </cell>
          <cell r="E2817" t="str">
            <v>DELIMA MERCER CONSULTORIA DE RECURS</v>
          </cell>
          <cell r="F2817" t="str">
            <v>Real Agosto</v>
          </cell>
          <cell r="G2817">
            <v>652.36</v>
          </cell>
          <cell r="H2817" t="str">
            <v>B000101824</v>
          </cell>
          <cell r="J2817" t="str">
            <v>BI</v>
          </cell>
        </row>
        <row r="2818">
          <cell r="A2818" t="str">
            <v>OPERACIONES CUSIANA</v>
          </cell>
          <cell r="B2818" t="str">
            <v>701045</v>
          </cell>
          <cell r="C2818" t="str">
            <v>MEDICAL INSURANCE</v>
          </cell>
          <cell r="D2818" t="str">
            <v>ENE/04 HONORARIOS ADMON PLAN MEDICO FAMILIAR</v>
          </cell>
          <cell r="E2818" t="str">
            <v>DELIMA MERCER CONSULTORIA DE RECURS</v>
          </cell>
          <cell r="F2818" t="str">
            <v>Real Agosto</v>
          </cell>
          <cell r="G2818">
            <v>60.14</v>
          </cell>
          <cell r="H2818" t="str">
            <v>B000101824</v>
          </cell>
          <cell r="J2818" t="str">
            <v>BI</v>
          </cell>
        </row>
        <row r="2819">
          <cell r="A2819" t="str">
            <v>OPERACIONES CUSIANA</v>
          </cell>
          <cell r="B2819" t="str">
            <v>701045</v>
          </cell>
          <cell r="C2819" t="str">
            <v>MEDICAL INSURANCE</v>
          </cell>
          <cell r="D2819" t="str">
            <v>004-7 BENEFICIOS</v>
          </cell>
          <cell r="E2819" t="str">
            <v>SALARIES</v>
          </cell>
          <cell r="F2819" t="str">
            <v>Real Agosto</v>
          </cell>
          <cell r="G2819">
            <v>21.36</v>
          </cell>
          <cell r="H2819" t="str">
            <v>B000101824</v>
          </cell>
          <cell r="J2819" t="str">
            <v>BI</v>
          </cell>
        </row>
        <row r="2820">
          <cell r="A2820" t="str">
            <v>OPERACIONES CUSIANA</v>
          </cell>
          <cell r="B2820" t="str">
            <v>701045</v>
          </cell>
          <cell r="C2820" t="str">
            <v>MEDICAL INSURANCE</v>
          </cell>
          <cell r="D2820" t="str">
            <v>NOMINA LOCAL</v>
          </cell>
          <cell r="E2820" t="str">
            <v>SALARIES</v>
          </cell>
          <cell r="F2820" t="str">
            <v>Real Agosto</v>
          </cell>
          <cell r="G2820">
            <v>10.73</v>
          </cell>
          <cell r="H2820" t="str">
            <v>B000101824</v>
          </cell>
          <cell r="J2820" t="str">
            <v>BI</v>
          </cell>
        </row>
        <row r="2821">
          <cell r="A2821" t="str">
            <v>OPERACIONES CUSIANA</v>
          </cell>
          <cell r="B2821" t="str">
            <v>701045</v>
          </cell>
          <cell r="C2821" t="str">
            <v>MEDICAL INSURANCE</v>
          </cell>
          <cell r="D2821">
            <v>0</v>
          </cell>
          <cell r="E2821" t="str">
            <v>DELIMA MERCER CONSULTORIA DE RECURS</v>
          </cell>
          <cell r="F2821" t="str">
            <v>Real Agosto</v>
          </cell>
          <cell r="G2821">
            <v>760.27</v>
          </cell>
          <cell r="H2821" t="str">
            <v>B000101824</v>
          </cell>
          <cell r="J2821" t="str">
            <v>BI</v>
          </cell>
        </row>
        <row r="2822">
          <cell r="A2822" t="str">
            <v>OPERACIONES CUSIANA</v>
          </cell>
          <cell r="B2822" t="str">
            <v>701045</v>
          </cell>
          <cell r="C2822" t="str">
            <v>MEDICAL INSURANCE</v>
          </cell>
          <cell r="D2822" t="str">
            <v>91502 122</v>
          </cell>
          <cell r="E2822" t="str">
            <v>TECH SERV PERM CONTR</v>
          </cell>
          <cell r="F2822" t="str">
            <v>Acumulado a Junio</v>
          </cell>
          <cell r="G2822">
            <v>-5208.8</v>
          </cell>
          <cell r="H2822" t="str">
            <v>B000101824</v>
          </cell>
          <cell r="J2822" t="str">
            <v>NB</v>
          </cell>
        </row>
        <row r="2823">
          <cell r="A2823" t="str">
            <v>OPERACIONES CUSIANA</v>
          </cell>
          <cell r="B2823" t="str">
            <v>701105</v>
          </cell>
          <cell r="C2823" t="str">
            <v>OTHER BENEFITS</v>
          </cell>
          <cell r="D2823" t="str">
            <v>BENEFICIOS</v>
          </cell>
          <cell r="E2823" t="str">
            <v>ACCS RECEIV PAYROLL</v>
          </cell>
          <cell r="F2823" t="str">
            <v>Real Julio</v>
          </cell>
          <cell r="G2823">
            <v>-572.46</v>
          </cell>
          <cell r="H2823" t="str">
            <v>B000101824</v>
          </cell>
          <cell r="J2823" t="str">
            <v>BI</v>
          </cell>
        </row>
        <row r="2824">
          <cell r="A2824" t="str">
            <v>OPERACIONES CUSIANA</v>
          </cell>
          <cell r="B2824" t="str">
            <v>701105</v>
          </cell>
          <cell r="C2824" t="str">
            <v>OTHER BENEFITS</v>
          </cell>
          <cell r="D2824" t="str">
            <v>2004-7 BENEFICIOS</v>
          </cell>
          <cell r="E2824" t="str">
            <v>A/R LONG TERM EMPLYE</v>
          </cell>
          <cell r="F2824" t="str">
            <v>Real Julio</v>
          </cell>
          <cell r="G2824">
            <v>148118.76999999999</v>
          </cell>
          <cell r="H2824" t="str">
            <v>B000101824</v>
          </cell>
          <cell r="J2824" t="str">
            <v>BI</v>
          </cell>
        </row>
        <row r="2825">
          <cell r="A2825" t="str">
            <v>OPERACIONES CUSIANA</v>
          </cell>
          <cell r="B2825" t="str">
            <v>701105</v>
          </cell>
          <cell r="C2825" t="str">
            <v>OTHER BENEFITS</v>
          </cell>
          <cell r="D2825" t="str">
            <v>BENEFICIOS</v>
          </cell>
          <cell r="E2825" t="str">
            <v>A/R LONG TERM EMPLYE</v>
          </cell>
          <cell r="F2825" t="str">
            <v>Real Julio</v>
          </cell>
          <cell r="G2825">
            <v>72377.179999999993</v>
          </cell>
          <cell r="H2825" t="str">
            <v>B000101824</v>
          </cell>
          <cell r="J2825" t="str">
            <v>BI</v>
          </cell>
        </row>
        <row r="2826">
          <cell r="A2826" t="str">
            <v>OPERACIONES CUSIANA</v>
          </cell>
          <cell r="B2826" t="str">
            <v>701105</v>
          </cell>
          <cell r="C2826" t="str">
            <v>OTHER BENEFITS</v>
          </cell>
          <cell r="D2826" t="str">
            <v>2004-8 BENEFICIOS</v>
          </cell>
          <cell r="E2826" t="str">
            <v>A/R LONG TERM EMPLYE</v>
          </cell>
          <cell r="F2826" t="str">
            <v>Real Agosto</v>
          </cell>
          <cell r="G2826">
            <v>-75.12</v>
          </cell>
          <cell r="H2826" t="str">
            <v>B000101824</v>
          </cell>
          <cell r="J2826" t="str">
            <v>BI</v>
          </cell>
        </row>
        <row r="2827">
          <cell r="A2827" t="str">
            <v>OPERACIONES CUSIANA</v>
          </cell>
          <cell r="B2827" t="str">
            <v>701105</v>
          </cell>
          <cell r="C2827" t="str">
            <v>OTHER BENEFITS</v>
          </cell>
          <cell r="D2827" t="str">
            <v>OMINA LOCAL</v>
          </cell>
          <cell r="E2827" t="str">
            <v>ACCS RECEIV PAYROLL</v>
          </cell>
          <cell r="F2827" t="str">
            <v>Real Agosto</v>
          </cell>
          <cell r="G2827">
            <v>-4.4800000000000004</v>
          </cell>
          <cell r="H2827" t="str">
            <v>B000101824</v>
          </cell>
          <cell r="J2827" t="str">
            <v>BI</v>
          </cell>
        </row>
        <row r="2828">
          <cell r="A2828" t="str">
            <v>OPERACIONES CUSIANA</v>
          </cell>
          <cell r="B2828" t="str">
            <v>701105</v>
          </cell>
          <cell r="C2828" t="str">
            <v>OTHER BENEFITS</v>
          </cell>
          <cell r="D2828" t="str">
            <v>004-7 BENEFICIOS</v>
          </cell>
          <cell r="E2828" t="str">
            <v>OTHER BENEFITS</v>
          </cell>
          <cell r="F2828" t="str">
            <v>Real Agosto</v>
          </cell>
          <cell r="G2828">
            <v>-5056.18</v>
          </cell>
          <cell r="H2828" t="str">
            <v>B000101824</v>
          </cell>
          <cell r="J2828" t="str">
            <v>BI</v>
          </cell>
        </row>
        <row r="2829">
          <cell r="A2829" t="str">
            <v>OPERACIONES CUSIANA</v>
          </cell>
          <cell r="B2829" t="str">
            <v>701105</v>
          </cell>
          <cell r="C2829" t="str">
            <v>OTHER BENEFITS</v>
          </cell>
          <cell r="D2829" t="str">
            <v>ENEFICIOS</v>
          </cell>
          <cell r="E2829" t="str">
            <v>OTHER BENEFITS</v>
          </cell>
          <cell r="F2829" t="str">
            <v>Real Agosto</v>
          </cell>
          <cell r="G2829">
            <v>-5243.46</v>
          </cell>
          <cell r="H2829" t="str">
            <v>B000101824</v>
          </cell>
          <cell r="J2829" t="str">
            <v>BI</v>
          </cell>
        </row>
        <row r="2830">
          <cell r="A2830" t="str">
            <v>OPERACIONES CUSIANA</v>
          </cell>
          <cell r="B2830" t="str">
            <v>701105</v>
          </cell>
          <cell r="C2830" t="str">
            <v>OTHER BENEFITS</v>
          </cell>
          <cell r="D2830" t="str">
            <v>NOMINA LOCAL</v>
          </cell>
          <cell r="E2830" t="str">
            <v>SALARIES</v>
          </cell>
          <cell r="F2830" t="str">
            <v>Real Agosto</v>
          </cell>
          <cell r="G2830">
            <v>-3414.38</v>
          </cell>
          <cell r="H2830" t="str">
            <v>B000101824</v>
          </cell>
          <cell r="J2830" t="str">
            <v>BI</v>
          </cell>
        </row>
        <row r="2831">
          <cell r="A2831" t="str">
            <v>OPERACIONES CUSIANA</v>
          </cell>
          <cell r="B2831" t="str">
            <v>701105</v>
          </cell>
          <cell r="C2831" t="str">
            <v>OTHER BENEFITS</v>
          </cell>
          <cell r="D2831" t="str">
            <v>2004-8 BENEFICIOS</v>
          </cell>
          <cell r="E2831" t="str">
            <v>ACCS RECEIV PAYROLL</v>
          </cell>
          <cell r="F2831" t="str">
            <v>Real Agosto</v>
          </cell>
          <cell r="G2831">
            <v>14232.85</v>
          </cell>
          <cell r="H2831" t="str">
            <v>B000101824</v>
          </cell>
          <cell r="J2831" t="str">
            <v>BI</v>
          </cell>
        </row>
        <row r="2832">
          <cell r="A2832" t="str">
            <v>OPERACIONES CUSIANA</v>
          </cell>
          <cell r="B2832" t="str">
            <v>701105</v>
          </cell>
          <cell r="C2832" t="str">
            <v>OTHER BENEFITS</v>
          </cell>
          <cell r="D2832" t="str">
            <v>BENEFICIOS</v>
          </cell>
          <cell r="E2832" t="str">
            <v>ACCS RECEIV PAYROLL</v>
          </cell>
          <cell r="F2832" t="str">
            <v>Real Agosto</v>
          </cell>
          <cell r="G2832">
            <v>75042.61</v>
          </cell>
          <cell r="H2832" t="str">
            <v>B000101824</v>
          </cell>
          <cell r="J2832" t="str">
            <v>BI</v>
          </cell>
        </row>
        <row r="2833">
          <cell r="A2833" t="str">
            <v>OPERACIONES CUSIANA</v>
          </cell>
          <cell r="B2833" t="str">
            <v>701105</v>
          </cell>
          <cell r="C2833" t="str">
            <v>OTHER BENEFITS</v>
          </cell>
          <cell r="D2833" t="str">
            <v>004-7 BENEFICIOS</v>
          </cell>
          <cell r="E2833" t="str">
            <v>SALARIES</v>
          </cell>
          <cell r="F2833" t="str">
            <v>Real Agosto</v>
          </cell>
          <cell r="G2833">
            <v>13295.24</v>
          </cell>
          <cell r="H2833" t="str">
            <v>B000101824</v>
          </cell>
          <cell r="J2833" t="str">
            <v>BI</v>
          </cell>
        </row>
        <row r="2834">
          <cell r="A2834" t="str">
            <v>OPERACIONES CUSIANA</v>
          </cell>
          <cell r="B2834" t="str">
            <v>701105</v>
          </cell>
          <cell r="C2834" t="str">
            <v>OTHER BENEFITS</v>
          </cell>
          <cell r="D2834" t="str">
            <v>ENEFICIOS</v>
          </cell>
          <cell r="E2834" t="str">
            <v>SALARIES</v>
          </cell>
          <cell r="F2834" t="str">
            <v>Real Agosto</v>
          </cell>
          <cell r="G2834">
            <v>6715.16</v>
          </cell>
          <cell r="H2834" t="str">
            <v>B000101824</v>
          </cell>
          <cell r="J2834" t="str">
            <v>BI</v>
          </cell>
        </row>
        <row r="2835">
          <cell r="A2835" t="str">
            <v>OPERACIONES CUSIANA</v>
          </cell>
          <cell r="B2835" t="str">
            <v>701105</v>
          </cell>
          <cell r="C2835" t="str">
            <v>OTHER BENEFITS</v>
          </cell>
          <cell r="D2835" t="str">
            <v>91502 120</v>
          </cell>
          <cell r="E2835" t="str">
            <v>SALDO MIGRADO A SAP</v>
          </cell>
          <cell r="F2835" t="str">
            <v>Acumulado a Junio</v>
          </cell>
          <cell r="G2835">
            <v>783194.15</v>
          </cell>
          <cell r="H2835" t="str">
            <v>B000101824</v>
          </cell>
          <cell r="J2835" t="str">
            <v>NB</v>
          </cell>
        </row>
        <row r="2836">
          <cell r="A2836" t="str">
            <v>OPERACIONES CUSIANA</v>
          </cell>
          <cell r="B2836" t="str">
            <v>703006</v>
          </cell>
          <cell r="C2836" t="str">
            <v>INSURCONT - SALARIED</v>
          </cell>
          <cell r="D2836" t="str">
            <v>91501 132</v>
          </cell>
          <cell r="E2836" t="str">
            <v>SALDO MIGRADO A SAP</v>
          </cell>
          <cell r="F2836" t="str">
            <v>Acumulado a Junio</v>
          </cell>
          <cell r="G2836">
            <v>1617.8</v>
          </cell>
          <cell r="H2836" t="str">
            <v>B000101824</v>
          </cell>
          <cell r="J2836" t="str">
            <v>NB</v>
          </cell>
        </row>
        <row r="2837">
          <cell r="A2837" t="str">
            <v>OPERACIONES CUSIANA</v>
          </cell>
          <cell r="B2837" t="str">
            <v>704000</v>
          </cell>
          <cell r="C2837" t="str">
            <v>INT'N EXPAT BENEF EX</v>
          </cell>
          <cell r="D2837" t="str">
            <v>FEB17/04 VIAJE BTA-MED PADRES JOHN J RODRIGUEZ</v>
          </cell>
          <cell r="E2837" t="str">
            <v>LOPEZ ENCARNACION</v>
          </cell>
          <cell r="F2837" t="str">
            <v>Real Julio</v>
          </cell>
          <cell r="G2837">
            <v>146.09</v>
          </cell>
          <cell r="H2837" t="str">
            <v>B000101824</v>
          </cell>
          <cell r="J2837" t="str">
            <v>BI</v>
          </cell>
        </row>
        <row r="2838">
          <cell r="A2838" t="str">
            <v>OPERACIONES CUSIANA</v>
          </cell>
          <cell r="B2838" t="str">
            <v>704035</v>
          </cell>
          <cell r="C2838" t="str">
            <v>TRAVEL 100% DEDUCTBL</v>
          </cell>
          <cell r="D2838" t="str">
            <v>JUNIO 3-4/04 CITA MEDICA EDGAR BOHORQUEZ</v>
          </cell>
          <cell r="E2838" t="str">
            <v>SOCIEDAD HOTELERA CIEN INTER</v>
          </cell>
          <cell r="F2838" t="str">
            <v>Real Julio</v>
          </cell>
          <cell r="G2838">
            <v>52.61</v>
          </cell>
          <cell r="H2838" t="str">
            <v>B000101824</v>
          </cell>
          <cell r="J2838" t="str">
            <v>BI</v>
          </cell>
        </row>
        <row r="2839">
          <cell r="A2839" t="str">
            <v>OPERACIONES CUSIANA</v>
          </cell>
          <cell r="B2839" t="str">
            <v>704035</v>
          </cell>
          <cell r="C2839" t="str">
            <v>TRAVEL 100% DEDUCTBL</v>
          </cell>
          <cell r="D2839" t="str">
            <v>JUNIO 3-4/04 CITA MEDICA EDGAR BOHORQUEZ</v>
          </cell>
          <cell r="E2839" t="str">
            <v>SOCIEDAD HOTELERA CIEN INTER</v>
          </cell>
          <cell r="F2839" t="str">
            <v>Real Julio</v>
          </cell>
          <cell r="G2839">
            <v>11.2</v>
          </cell>
          <cell r="H2839" t="str">
            <v>B000101824</v>
          </cell>
          <cell r="J2839" t="str">
            <v>BI</v>
          </cell>
        </row>
        <row r="2840">
          <cell r="A2840" t="str">
            <v>OPERACIONES CUSIANA</v>
          </cell>
          <cell r="B2840" t="str">
            <v>704035</v>
          </cell>
          <cell r="C2840" t="str">
            <v>TRAVEL 100% DEDUCTBL</v>
          </cell>
          <cell r="D2840" t="str">
            <v>JUNIO 3-4/04 CITA MEDICA EDGAR BOHORQUEZ</v>
          </cell>
          <cell r="E2840" t="str">
            <v>SOCIEDAD HOTELERA CIEN INTER</v>
          </cell>
          <cell r="F2840" t="str">
            <v>Real Julio</v>
          </cell>
          <cell r="G2840">
            <v>1.1200000000000001</v>
          </cell>
          <cell r="H2840" t="str">
            <v>B000101824</v>
          </cell>
          <cell r="J2840" t="str">
            <v>BI</v>
          </cell>
        </row>
        <row r="2841">
          <cell r="A2841" t="str">
            <v>OPERACIONES CUSIANA</v>
          </cell>
          <cell r="B2841" t="str">
            <v>704035</v>
          </cell>
          <cell r="C2841" t="str">
            <v>TRAVEL 100% DEDUCTBL</v>
          </cell>
          <cell r="D2841" t="str">
            <v>JUL6-8/04 ALOJ, ORTIZ LEONARDO</v>
          </cell>
          <cell r="E2841" t="str">
            <v>SOCIEDAD HOTELERA CIEN INTER</v>
          </cell>
          <cell r="F2841" t="str">
            <v>Real Julio</v>
          </cell>
          <cell r="G2841">
            <v>112.75</v>
          </cell>
          <cell r="H2841" t="str">
            <v>B000101824</v>
          </cell>
          <cell r="J2841" t="str">
            <v>BI</v>
          </cell>
        </row>
        <row r="2842">
          <cell r="A2842" t="str">
            <v>OPERACIONES CUSIANA</v>
          </cell>
          <cell r="B2842" t="str">
            <v>704035</v>
          </cell>
          <cell r="C2842" t="str">
            <v>TRAVEL 100% DEDUCTBL</v>
          </cell>
          <cell r="D2842" t="str">
            <v>JUL6-8/04 ALOJ, ORTIZ LEONARDO</v>
          </cell>
          <cell r="E2842" t="str">
            <v>SOCIEDAD HOTELERA CIEN INTER</v>
          </cell>
          <cell r="F2842" t="str">
            <v>Real Julio</v>
          </cell>
          <cell r="G2842">
            <v>3</v>
          </cell>
          <cell r="H2842" t="str">
            <v>B000101824</v>
          </cell>
          <cell r="J2842" t="str">
            <v>BI</v>
          </cell>
        </row>
        <row r="2843">
          <cell r="A2843" t="str">
            <v>OPERACIONES CUSIANA</v>
          </cell>
          <cell r="B2843" t="str">
            <v>704035</v>
          </cell>
          <cell r="C2843" t="str">
            <v>TRAVEL 100% DEDUCTBL</v>
          </cell>
          <cell r="D2843" t="str">
            <v>JUL6-8/04 ALOJ, ORTIZ LEONARDO</v>
          </cell>
          <cell r="E2843" t="str">
            <v>SOCIEDAD HOTELERA CIEN INTER</v>
          </cell>
          <cell r="F2843" t="str">
            <v>Real Julio</v>
          </cell>
          <cell r="G2843">
            <v>0.3</v>
          </cell>
          <cell r="H2843" t="str">
            <v>B000101824</v>
          </cell>
          <cell r="J2843" t="str">
            <v>BI</v>
          </cell>
        </row>
        <row r="2844">
          <cell r="A2844" t="str">
            <v>OPERACIONES CUSIANA</v>
          </cell>
          <cell r="B2844" t="str">
            <v>704035</v>
          </cell>
          <cell r="C2844" t="str">
            <v>TRAVEL 100% DEDUCTBL</v>
          </cell>
          <cell r="D2844" t="str">
            <v>JUL1-2/04 ALOJ, BOHORQUEZ EDGAR</v>
          </cell>
          <cell r="E2844" t="str">
            <v>SOCIEDAD HOTELERA CIEN INTER</v>
          </cell>
          <cell r="F2844" t="str">
            <v>Real Julio</v>
          </cell>
          <cell r="G2844">
            <v>54.94</v>
          </cell>
          <cell r="H2844" t="str">
            <v>B000101824</v>
          </cell>
          <cell r="J2844" t="str">
            <v>BI</v>
          </cell>
        </row>
        <row r="2845">
          <cell r="A2845" t="str">
            <v>OPERACIONES CUSIANA</v>
          </cell>
          <cell r="B2845" t="str">
            <v>704035</v>
          </cell>
          <cell r="C2845" t="str">
            <v>TRAVEL 100% DEDUCTBL</v>
          </cell>
          <cell r="D2845" t="str">
            <v>JUL6-8/04 ALOJ, BOHORQUEZ EDGAR</v>
          </cell>
          <cell r="E2845" t="str">
            <v>SOCIEDAD HOTELERA CIEN INTER</v>
          </cell>
          <cell r="F2845" t="str">
            <v>Real Julio</v>
          </cell>
          <cell r="G2845">
            <v>106.58</v>
          </cell>
          <cell r="H2845" t="str">
            <v>B000101824</v>
          </cell>
          <cell r="J2845" t="str">
            <v>BI</v>
          </cell>
        </row>
        <row r="2846">
          <cell r="A2846" t="str">
            <v>OPERACIONES CUSIANA</v>
          </cell>
          <cell r="B2846" t="str">
            <v>704035</v>
          </cell>
          <cell r="C2846" t="str">
            <v>TRAVEL 100% DEDUCTBL</v>
          </cell>
          <cell r="D2846" t="str">
            <v>JUL6-8/04 ALOJ, BOHORQUEZ EDGAR</v>
          </cell>
          <cell r="E2846" t="str">
            <v>SOCIEDAD HOTELERA CIEN INTER</v>
          </cell>
          <cell r="F2846" t="str">
            <v>Real Julio</v>
          </cell>
          <cell r="G2846">
            <v>27.98</v>
          </cell>
          <cell r="H2846" t="str">
            <v>B000101824</v>
          </cell>
          <cell r="J2846" t="str">
            <v>BI</v>
          </cell>
        </row>
        <row r="2847">
          <cell r="A2847" t="str">
            <v>OPERACIONES CUSIANA</v>
          </cell>
          <cell r="B2847" t="str">
            <v>704035</v>
          </cell>
          <cell r="C2847" t="str">
            <v>TRAVEL 100% DEDUCTBL</v>
          </cell>
          <cell r="D2847" t="str">
            <v>JUL6-8/04 ALOJ, BOHORQUEZ EDGAR</v>
          </cell>
          <cell r="E2847" t="str">
            <v>SOCIEDAD HOTELERA CIEN INTER</v>
          </cell>
          <cell r="F2847" t="str">
            <v>Real Julio</v>
          </cell>
          <cell r="G2847">
            <v>2.8</v>
          </cell>
          <cell r="H2847" t="str">
            <v>B000101824</v>
          </cell>
          <cell r="J2847" t="str">
            <v>BI</v>
          </cell>
        </row>
        <row r="2848">
          <cell r="A2848" t="str">
            <v>OPERACIONES CUSIANA</v>
          </cell>
          <cell r="B2848" t="str">
            <v>704035</v>
          </cell>
          <cell r="C2848" t="str">
            <v>TRAVEL 100% DEDUCTBL</v>
          </cell>
          <cell r="D2848" t="str">
            <v>JUL/04 CURSO INTEGRIDAD PSIM</v>
          </cell>
          <cell r="E2848" t="str">
            <v>"ROJAS VARELA, JAVIER HERNAN"</v>
          </cell>
          <cell r="F2848" t="str">
            <v>Real Julio</v>
          </cell>
          <cell r="G2848">
            <v>117.69</v>
          </cell>
          <cell r="H2848" t="str">
            <v>B000101824</v>
          </cell>
          <cell r="J2848" t="str">
            <v>BI</v>
          </cell>
        </row>
        <row r="2849">
          <cell r="A2849" t="str">
            <v>OPERACIONES CUSIANA</v>
          </cell>
          <cell r="B2849" t="str">
            <v>704035</v>
          </cell>
          <cell r="C2849" t="str">
            <v>TRAVEL 100% DEDUCTBL</v>
          </cell>
          <cell r="D2849" t="str">
            <v>91502 200</v>
          </cell>
          <cell r="E2849" t="str">
            <v>SALDO MIGRADO A SAP</v>
          </cell>
          <cell r="F2849" t="str">
            <v>Acumulado a Junio</v>
          </cell>
          <cell r="G2849">
            <v>1191.43</v>
          </cell>
          <cell r="H2849" t="str">
            <v>B000101824</v>
          </cell>
          <cell r="J2849" t="str">
            <v>NB</v>
          </cell>
        </row>
        <row r="2850">
          <cell r="A2850" t="str">
            <v>OPERACIONES CUSIANA</v>
          </cell>
          <cell r="B2850" t="str">
            <v>704035</v>
          </cell>
          <cell r="C2850" t="str">
            <v>TRAVEL 100% DEDUCTBL</v>
          </cell>
          <cell r="D2850" t="str">
            <v>91505 200</v>
          </cell>
          <cell r="E2850" t="str">
            <v>SALDO MIGRADO A SAP</v>
          </cell>
          <cell r="F2850" t="str">
            <v>Acumulado a Junio</v>
          </cell>
          <cell r="G2850">
            <v>144.07</v>
          </cell>
          <cell r="H2850" t="str">
            <v>B000101824</v>
          </cell>
          <cell r="J2850" t="str">
            <v>NB</v>
          </cell>
        </row>
        <row r="2851">
          <cell r="A2851" t="str">
            <v>OPERACIONES CUSIANA</v>
          </cell>
          <cell r="B2851" t="str">
            <v>704041</v>
          </cell>
          <cell r="C2851" t="str">
            <v>ON SITE MEALS 100%</v>
          </cell>
          <cell r="D2851" t="str">
            <v>91502 202</v>
          </cell>
          <cell r="E2851" t="str">
            <v>SALDO MIGRADO A SAP</v>
          </cell>
          <cell r="F2851" t="str">
            <v>Acumulado a Junio</v>
          </cell>
          <cell r="G2851">
            <v>379.78</v>
          </cell>
          <cell r="H2851" t="str">
            <v>B000101824</v>
          </cell>
          <cell r="J2851" t="str">
            <v>NB</v>
          </cell>
        </row>
        <row r="2852">
          <cell r="A2852" t="str">
            <v>OPERACIONES CUSIANA</v>
          </cell>
          <cell r="B2852" t="str">
            <v>704041</v>
          </cell>
          <cell r="C2852" t="str">
            <v>ON SITE MEALS 100%</v>
          </cell>
          <cell r="D2852" t="str">
            <v>91502 203</v>
          </cell>
          <cell r="E2852" t="str">
            <v>SALDO MIGRADO A SAP</v>
          </cell>
          <cell r="F2852" t="str">
            <v>Acumulado a Junio</v>
          </cell>
          <cell r="G2852">
            <v>51.52</v>
          </cell>
          <cell r="H2852" t="str">
            <v>B000101824</v>
          </cell>
          <cell r="J2852" t="str">
            <v>NB</v>
          </cell>
        </row>
        <row r="2853">
          <cell r="A2853" t="str">
            <v>OPERACIONES CUSIANA</v>
          </cell>
          <cell r="B2853" t="str">
            <v>704050</v>
          </cell>
          <cell r="C2853" t="str">
            <v>SEMINAR-TRAINING FEE</v>
          </cell>
          <cell r="D2853" t="str">
            <v>JUN 4-13/04 INDUCC. NUEVOS EMPLEADOS</v>
          </cell>
          <cell r="E2853" t="str">
            <v>PEDRAZA RIVERA SARA HASBLEIDY</v>
          </cell>
          <cell r="F2853" t="str">
            <v>Real Julio</v>
          </cell>
          <cell r="G2853">
            <v>617</v>
          </cell>
          <cell r="H2853" t="str">
            <v>B000101824</v>
          </cell>
          <cell r="J2853" t="str">
            <v>BI</v>
          </cell>
        </row>
        <row r="2854">
          <cell r="A2854" t="str">
            <v>OPERACIONES CUSIANA</v>
          </cell>
          <cell r="B2854" t="str">
            <v>704050</v>
          </cell>
          <cell r="C2854" t="str">
            <v>SEMINAR-TRAINING FEE</v>
          </cell>
          <cell r="D2854" t="str">
            <v>MAR/04;CURSO EMERGENCY MANAGEMENT</v>
          </cell>
          <cell r="E2854" t="str">
            <v>RGIT MONTROSE</v>
          </cell>
          <cell r="F2854" t="str">
            <v>Real Julio</v>
          </cell>
          <cell r="G2854">
            <v>4800</v>
          </cell>
          <cell r="H2854" t="str">
            <v>B000101824</v>
          </cell>
          <cell r="J2854" t="str">
            <v>BI</v>
          </cell>
        </row>
        <row r="2855">
          <cell r="A2855" t="str">
            <v>OPERACIONES CUSIANA</v>
          </cell>
          <cell r="B2855" t="str">
            <v>704050</v>
          </cell>
          <cell r="C2855" t="str">
            <v>SEMINAR-TRAINING FEE</v>
          </cell>
          <cell r="D2855" t="str">
            <v>JUL/04 VI SEME. TEC ELECTR. U, SANBUENAVENTURA</v>
          </cell>
          <cell r="E2855" t="str">
            <v>SANABRIA GONZALEZ JUAN CARLOS</v>
          </cell>
          <cell r="F2855" t="str">
            <v>Real Agosto</v>
          </cell>
          <cell r="G2855">
            <v>289.45</v>
          </cell>
          <cell r="H2855" t="str">
            <v>B000101824</v>
          </cell>
          <cell r="J2855" t="str">
            <v>BI</v>
          </cell>
        </row>
        <row r="2856">
          <cell r="A2856" t="str">
            <v>OPERACIONES CUSIANA</v>
          </cell>
          <cell r="B2856" t="str">
            <v>704050</v>
          </cell>
          <cell r="C2856" t="str">
            <v>SEMINAR-TRAINING FEE</v>
          </cell>
          <cell r="D2856" t="str">
            <v>JUL/04 VI SEME. TEC ELECTR. U, SANBUENAVENTURA</v>
          </cell>
          <cell r="E2856" t="str">
            <v>"SIERRA GONZALEZ, FREDDY ORLANDO"</v>
          </cell>
          <cell r="F2856" t="str">
            <v>Real Agosto</v>
          </cell>
          <cell r="G2856">
            <v>289.45</v>
          </cell>
          <cell r="H2856" t="str">
            <v>B000101824</v>
          </cell>
          <cell r="J2856" t="str">
            <v>BI</v>
          </cell>
        </row>
        <row r="2857">
          <cell r="A2857" t="str">
            <v>OPERACIONES CUSIANA</v>
          </cell>
          <cell r="B2857" t="str">
            <v>704050</v>
          </cell>
          <cell r="C2857" t="str">
            <v>SEMINAR-TRAINING FEE</v>
          </cell>
          <cell r="D2857" t="str">
            <v>JUL 6-7/04 CURSO PSIM</v>
          </cell>
          <cell r="E2857" t="str">
            <v>SOCIEDAD HOTELERA CIEN INTER</v>
          </cell>
          <cell r="F2857" t="str">
            <v>Real Agosto</v>
          </cell>
          <cell r="G2857">
            <v>54.13</v>
          </cell>
          <cell r="H2857" t="str">
            <v>B000101824</v>
          </cell>
          <cell r="J2857" t="str">
            <v>BI</v>
          </cell>
        </row>
        <row r="2858">
          <cell r="A2858" t="str">
            <v>OPERACIONES CUSIANA</v>
          </cell>
          <cell r="B2858" t="str">
            <v>704050</v>
          </cell>
          <cell r="C2858" t="str">
            <v>SEMINAR-TRAINING FEE</v>
          </cell>
          <cell r="D2858" t="str">
            <v>JUL 6-7/04 CURSO PSIM</v>
          </cell>
          <cell r="E2858" t="str">
            <v>SOCIEDAD HOTELERA CIEN INTER</v>
          </cell>
          <cell r="F2858" t="str">
            <v>Real Agosto</v>
          </cell>
          <cell r="G2858">
            <v>14.05</v>
          </cell>
          <cell r="H2858" t="str">
            <v>B000101824</v>
          </cell>
          <cell r="J2858" t="str">
            <v>BI</v>
          </cell>
        </row>
        <row r="2859">
          <cell r="A2859" t="str">
            <v>OPERACIONES CUSIANA</v>
          </cell>
          <cell r="B2859" t="str">
            <v>704050</v>
          </cell>
          <cell r="C2859" t="str">
            <v>SEMINAR-TRAINING FEE</v>
          </cell>
          <cell r="D2859" t="str">
            <v>JUL 27-28/04 CONTROL DE PERDIDAS MEDICIO HIDROCARB</v>
          </cell>
          <cell r="E2859" t="str">
            <v>RECURSOS MARITIMOS - RECUMAR LTDA.</v>
          </cell>
          <cell r="F2859" t="str">
            <v>Real Agosto</v>
          </cell>
          <cell r="G2859">
            <v>574.16999999999996</v>
          </cell>
          <cell r="H2859" t="str">
            <v>B000101824</v>
          </cell>
          <cell r="J2859" t="str">
            <v>BI</v>
          </cell>
        </row>
        <row r="2860">
          <cell r="A2860" t="str">
            <v>OPERACIONES CUSIANA</v>
          </cell>
          <cell r="B2860" t="str">
            <v>704050</v>
          </cell>
          <cell r="C2860" t="str">
            <v>SEMINAR-TRAINING FEE</v>
          </cell>
          <cell r="D2860" t="str">
            <v>JUL 20-22/04 JM MORENO</v>
          </cell>
          <cell r="E2860" t="str">
            <v>SOCIEDAD HOTELERA CIEN INTER</v>
          </cell>
          <cell r="F2860" t="str">
            <v>Real Agosto</v>
          </cell>
          <cell r="G2860">
            <v>108.2</v>
          </cell>
          <cell r="H2860" t="str">
            <v>B000101824</v>
          </cell>
          <cell r="J2860" t="str">
            <v>BI</v>
          </cell>
        </row>
        <row r="2861">
          <cell r="A2861" t="str">
            <v>OPERACIONES CUSIANA</v>
          </cell>
          <cell r="B2861" t="str">
            <v>704050</v>
          </cell>
          <cell r="C2861" t="str">
            <v>SEMINAR-TRAINING FEE</v>
          </cell>
          <cell r="D2861" t="str">
            <v>JUL 20-22/04 JM MORENO</v>
          </cell>
          <cell r="E2861" t="str">
            <v>SOCIEDAD HOTELERA CIEN INTER</v>
          </cell>
          <cell r="F2861" t="str">
            <v>Real Agosto</v>
          </cell>
          <cell r="G2861">
            <v>8.34</v>
          </cell>
          <cell r="H2861" t="str">
            <v>B000101824</v>
          </cell>
          <cell r="J2861" t="str">
            <v>BI</v>
          </cell>
        </row>
        <row r="2862">
          <cell r="A2862" t="str">
            <v>OPERACIONES CUSIANA</v>
          </cell>
          <cell r="B2862" t="str">
            <v>704050</v>
          </cell>
          <cell r="C2862" t="str">
            <v>SEMINAR-TRAINING FEE</v>
          </cell>
          <cell r="D2862" t="str">
            <v>JUL 20-22/04 JM MORENO</v>
          </cell>
          <cell r="E2862" t="str">
            <v>SOCIEDAD HOTELERA CIEN INTER</v>
          </cell>
          <cell r="F2862" t="str">
            <v>Real Agosto</v>
          </cell>
          <cell r="G2862">
            <v>0.84</v>
          </cell>
          <cell r="H2862" t="str">
            <v>B000101824</v>
          </cell>
          <cell r="J2862" t="str">
            <v>BI</v>
          </cell>
        </row>
        <row r="2863">
          <cell r="A2863" t="str">
            <v>OPERACIONES CUSIANA</v>
          </cell>
          <cell r="B2863" t="str">
            <v>704050</v>
          </cell>
          <cell r="C2863" t="str">
            <v>SEMINAR-TRAINING FEE</v>
          </cell>
          <cell r="D2863" t="str">
            <v>JUL 20-22/04 A. SUAREZ</v>
          </cell>
          <cell r="E2863" t="str">
            <v>SOCIEDAD HOTELERA CIEN INTER</v>
          </cell>
          <cell r="F2863" t="str">
            <v>Real Agosto</v>
          </cell>
          <cell r="G2863">
            <v>111.56</v>
          </cell>
          <cell r="H2863" t="str">
            <v>B000101824</v>
          </cell>
          <cell r="J2863" t="str">
            <v>BI</v>
          </cell>
        </row>
        <row r="2864">
          <cell r="A2864" t="str">
            <v>OPERACIONES CUSIANA</v>
          </cell>
          <cell r="B2864" t="str">
            <v>704050</v>
          </cell>
          <cell r="C2864" t="str">
            <v>SEMINAR-TRAINING FEE</v>
          </cell>
          <cell r="D2864" t="str">
            <v>JUL 20-22/04 A. SUAREZ</v>
          </cell>
          <cell r="E2864" t="str">
            <v>SOCIEDAD HOTELERA CIEN INTER</v>
          </cell>
          <cell r="F2864" t="str">
            <v>Real Agosto</v>
          </cell>
          <cell r="G2864">
            <v>6.65</v>
          </cell>
          <cell r="H2864" t="str">
            <v>B000101824</v>
          </cell>
          <cell r="J2864" t="str">
            <v>BI</v>
          </cell>
        </row>
        <row r="2865">
          <cell r="A2865" t="str">
            <v>OPERACIONES CUSIANA</v>
          </cell>
          <cell r="B2865" t="str">
            <v>704050</v>
          </cell>
          <cell r="C2865" t="str">
            <v>SEMINAR-TRAINING FEE</v>
          </cell>
          <cell r="D2865" t="str">
            <v>JUL 20-22/04 A. SUAREZ</v>
          </cell>
          <cell r="E2865" t="str">
            <v>SOCIEDAD HOTELERA CIEN INTER</v>
          </cell>
          <cell r="F2865" t="str">
            <v>Real Agosto</v>
          </cell>
          <cell r="G2865">
            <v>0.66</v>
          </cell>
          <cell r="H2865" t="str">
            <v>B000101824</v>
          </cell>
          <cell r="J2865" t="str">
            <v>BI</v>
          </cell>
        </row>
        <row r="2866">
          <cell r="A2866" t="str">
            <v>OPERACIONES CUSIANA</v>
          </cell>
          <cell r="B2866" t="str">
            <v>704050</v>
          </cell>
          <cell r="C2866" t="str">
            <v>SEMINAR-TRAINING FEE</v>
          </cell>
          <cell r="D2866">
            <v>0</v>
          </cell>
          <cell r="E2866" t="str">
            <v>GR/IR-THIRD PARTY</v>
          </cell>
          <cell r="F2866" t="str">
            <v>Real Agosto</v>
          </cell>
          <cell r="G2866">
            <v>1432.41</v>
          </cell>
          <cell r="H2866" t="str">
            <v>B000101824</v>
          </cell>
          <cell r="J2866" t="str">
            <v>BI</v>
          </cell>
        </row>
        <row r="2867">
          <cell r="A2867" t="str">
            <v>OPERACIONES CUSIANA</v>
          </cell>
          <cell r="B2867" t="str">
            <v>704050</v>
          </cell>
          <cell r="C2867" t="str">
            <v>SEMINAR-TRAINING FEE</v>
          </cell>
          <cell r="D2867" t="str">
            <v>91502 222</v>
          </cell>
          <cell r="E2867" t="str">
            <v>SALDO MIGRADO A SAP</v>
          </cell>
          <cell r="F2867" t="str">
            <v>Acumulado a Junio</v>
          </cell>
          <cell r="G2867">
            <v>14472.25</v>
          </cell>
          <cell r="H2867" t="str">
            <v>B000101824</v>
          </cell>
          <cell r="J2867" t="str">
            <v>NB</v>
          </cell>
        </row>
        <row r="2868">
          <cell r="A2868" t="str">
            <v>OPERACIONES CUSIANA</v>
          </cell>
          <cell r="B2868" t="str">
            <v>712025</v>
          </cell>
          <cell r="C2868" t="str">
            <v>OTHER SPECIALIZED SV</v>
          </cell>
          <cell r="D2868" t="str">
            <v>ENE-MAR/04 AJUSTE RETROACTIVO TARIFAS</v>
          </cell>
          <cell r="E2868" t="str">
            <v>PROCESOS Y DISEÑOS ENERGETICOS S.A</v>
          </cell>
          <cell r="F2868" t="str">
            <v>Real Julio</v>
          </cell>
          <cell r="G2868">
            <v>1493.35</v>
          </cell>
          <cell r="H2868" t="str">
            <v>B000101824</v>
          </cell>
          <cell r="J2868" t="str">
            <v>BI</v>
          </cell>
        </row>
        <row r="2869">
          <cell r="A2869" t="str">
            <v>OPERACIONES CUSIANA</v>
          </cell>
          <cell r="B2869" t="str">
            <v>712025</v>
          </cell>
          <cell r="C2869" t="str">
            <v>OTHER SPECIALIZED SV</v>
          </cell>
          <cell r="D2869" t="str">
            <v>CONTACLESS SMART, CABLE IMPOR, MANO OBRA</v>
          </cell>
          <cell r="E2869" t="str">
            <v>INFO-SAFE LTDA</v>
          </cell>
          <cell r="F2869" t="str">
            <v>Real Agosto</v>
          </cell>
          <cell r="G2869">
            <v>2948.38</v>
          </cell>
          <cell r="H2869" t="str">
            <v>B000101824</v>
          </cell>
          <cell r="J2869" t="str">
            <v>BI</v>
          </cell>
        </row>
        <row r="2870">
          <cell r="A2870" t="str">
            <v>OPERACIONES CUSIANA</v>
          </cell>
          <cell r="B2870" t="str">
            <v>712025</v>
          </cell>
          <cell r="C2870" t="str">
            <v>OTHER SPECIALIZED SV</v>
          </cell>
          <cell r="D2870" t="str">
            <v>JUL/04 ANALISIS CONTENIDO DE POLVO Y MATERIAL SUSP</v>
          </cell>
          <cell r="E2870" t="str">
            <v>TOOLS AND TESTING EU</v>
          </cell>
          <cell r="F2870" t="str">
            <v>Real Agosto</v>
          </cell>
          <cell r="G2870">
            <v>1940.29</v>
          </cell>
          <cell r="H2870" t="str">
            <v>B000101824</v>
          </cell>
          <cell r="J2870" t="str">
            <v>BI</v>
          </cell>
        </row>
        <row r="2871">
          <cell r="A2871" t="str">
            <v>OPERACIONES CUSIANA</v>
          </cell>
          <cell r="B2871" t="str">
            <v>712025</v>
          </cell>
          <cell r="C2871" t="str">
            <v>OTHER SPECIALIZED SV</v>
          </cell>
          <cell r="D2871" t="str">
            <v>JUN/04 TARIFA MENSUAL SOPORTE TECNICO CAMPO</v>
          </cell>
          <cell r="E2871" t="str">
            <v>PROCESOS Y DISEÑOS ENERGETICOS S.A</v>
          </cell>
          <cell r="F2871" t="str">
            <v>Real Agosto</v>
          </cell>
          <cell r="G2871">
            <v>2984.66</v>
          </cell>
          <cell r="H2871" t="str">
            <v>B000101824</v>
          </cell>
          <cell r="J2871" t="str">
            <v>BI</v>
          </cell>
        </row>
        <row r="2872">
          <cell r="A2872" t="str">
            <v>OPERACIONES CUSIANA</v>
          </cell>
          <cell r="B2872" t="str">
            <v>712025</v>
          </cell>
          <cell r="C2872" t="str">
            <v>OTHER SPECIALIZED SV</v>
          </cell>
          <cell r="D2872" t="str">
            <v>JULIO 2/04 SOPORTE TECNICO AMALIA FISCAL</v>
          </cell>
          <cell r="E2872" t="str">
            <v>PROCESOS Y DISEÑOS ENERGETICOS S.A</v>
          </cell>
          <cell r="F2872" t="str">
            <v>Real Agosto</v>
          </cell>
          <cell r="G2872">
            <v>3084.73</v>
          </cell>
          <cell r="H2872" t="str">
            <v>B000101824</v>
          </cell>
          <cell r="J2872" t="str">
            <v>BI</v>
          </cell>
        </row>
        <row r="2873">
          <cell r="A2873" t="str">
            <v>OPERACIONES CUSIANA</v>
          </cell>
          <cell r="B2873" t="str">
            <v>712025</v>
          </cell>
          <cell r="C2873" t="str">
            <v>OTHER SPECIALIZED SV</v>
          </cell>
          <cell r="D2873" t="str">
            <v>JUL/04 SOPORTE DE STRESS ANALYSIS</v>
          </cell>
          <cell r="E2873" t="str">
            <v>TIPIEL S.A.</v>
          </cell>
          <cell r="F2873" t="str">
            <v>Real Agosto</v>
          </cell>
          <cell r="G2873">
            <v>3159.47</v>
          </cell>
          <cell r="H2873" t="str">
            <v>B000101824</v>
          </cell>
          <cell r="J2873" t="str">
            <v>BI</v>
          </cell>
        </row>
        <row r="2874">
          <cell r="A2874" t="str">
            <v>OPERACIONES CUSIANA</v>
          </cell>
          <cell r="B2874" t="str">
            <v>712025</v>
          </cell>
          <cell r="C2874" t="str">
            <v>OTHER SPECIALIZED SV</v>
          </cell>
          <cell r="D2874" t="str">
            <v>JUL/04 SOPORTE DE STRESS ANALYSIS</v>
          </cell>
          <cell r="E2874" t="str">
            <v>TIPIEL S.A.</v>
          </cell>
          <cell r="F2874" t="str">
            <v>Real Agosto</v>
          </cell>
          <cell r="G2874">
            <v>3159.47</v>
          </cell>
          <cell r="H2874" t="str">
            <v>B000101824</v>
          </cell>
          <cell r="J2874" t="str">
            <v>BI</v>
          </cell>
        </row>
        <row r="2875">
          <cell r="A2875" t="str">
            <v>OPERACIONES CUSIANA</v>
          </cell>
          <cell r="B2875" t="str">
            <v>712025</v>
          </cell>
          <cell r="C2875" t="str">
            <v>OTHER SPECIALIZED SV</v>
          </cell>
          <cell r="D2875" t="str">
            <v>91504 366</v>
          </cell>
          <cell r="E2875" t="str">
            <v>SALDO MIGRADO A SAP</v>
          </cell>
          <cell r="F2875" t="str">
            <v>Acumulado a Junio</v>
          </cell>
          <cell r="G2875">
            <v>15989.53</v>
          </cell>
          <cell r="H2875" t="str">
            <v>B000101824</v>
          </cell>
          <cell r="J2875" t="str">
            <v>NB</v>
          </cell>
        </row>
        <row r="2876">
          <cell r="A2876" t="str">
            <v>OPERACIONES CUSIANA</v>
          </cell>
          <cell r="B2876" t="str">
            <v>712025</v>
          </cell>
          <cell r="C2876" t="str">
            <v>OTHER SPECIALIZED SV</v>
          </cell>
          <cell r="D2876" t="str">
            <v>91550 366</v>
          </cell>
          <cell r="E2876" t="str">
            <v>SALDO MIGRADO A SAP</v>
          </cell>
          <cell r="F2876" t="str">
            <v>Acumulado a Junio</v>
          </cell>
          <cell r="G2876">
            <v>14561.85</v>
          </cell>
          <cell r="H2876" t="str">
            <v>B000101824</v>
          </cell>
          <cell r="J2876" t="str">
            <v>NB</v>
          </cell>
        </row>
        <row r="2877">
          <cell r="A2877" t="str">
            <v>OPERACIONES CUSIANA</v>
          </cell>
          <cell r="B2877" t="str">
            <v>712025</v>
          </cell>
          <cell r="C2877" t="str">
            <v>OTHER SPECIALIZED SV</v>
          </cell>
          <cell r="D2877" t="str">
            <v>91509 366</v>
          </cell>
          <cell r="E2877" t="str">
            <v>SALDO MIGRADO A SAP</v>
          </cell>
          <cell r="F2877" t="str">
            <v>Acumulado a Junio</v>
          </cell>
          <cell r="G2877">
            <v>1318.77</v>
          </cell>
          <cell r="H2877" t="str">
            <v>B000101824</v>
          </cell>
          <cell r="J2877" t="str">
            <v>NB</v>
          </cell>
        </row>
        <row r="2878">
          <cell r="A2878" t="str">
            <v>OPERACIONES CUSIANA</v>
          </cell>
          <cell r="B2878" t="str">
            <v>712126</v>
          </cell>
          <cell r="C2878" t="str">
            <v>TECH SERV PUNC CONTR</v>
          </cell>
          <cell r="D2878" t="str">
            <v>DIC1-15-03 TRANS PUERTO/AEROP CASANARE</v>
          </cell>
          <cell r="E2878" t="str">
            <v>CONSORCIO MOS</v>
          </cell>
          <cell r="F2878" t="str">
            <v>Real Julio</v>
          </cell>
          <cell r="G2878">
            <v>-1943.8</v>
          </cell>
          <cell r="H2878" t="str">
            <v>B000101824</v>
          </cell>
          <cell r="J2878" t="str">
            <v>BI</v>
          </cell>
        </row>
        <row r="2879">
          <cell r="A2879" t="str">
            <v>OPERACIONES CUSIANA</v>
          </cell>
          <cell r="B2879" t="str">
            <v>712126</v>
          </cell>
          <cell r="C2879" t="str">
            <v>TECH SERV PUNC CONTR</v>
          </cell>
          <cell r="D2879" t="str">
            <v>JUN10/04 ESTUDIOS DE SEGURIDAD CUP</v>
          </cell>
          <cell r="E2879" t="str">
            <v>COMPANIA BOYACENSE DE SEGURIDAD COB</v>
          </cell>
          <cell r="F2879" t="str">
            <v>Real Julio</v>
          </cell>
          <cell r="G2879">
            <v>47.66</v>
          </cell>
          <cell r="H2879" t="str">
            <v>B000101824</v>
          </cell>
          <cell r="J2879" t="str">
            <v>BI</v>
          </cell>
        </row>
        <row r="2880">
          <cell r="A2880" t="str">
            <v>OPERACIONES CUSIANA</v>
          </cell>
          <cell r="B2880" t="str">
            <v>712126</v>
          </cell>
          <cell r="C2880" t="str">
            <v>TECH SERV PUNC CONTR</v>
          </cell>
          <cell r="D2880" t="str">
            <v>TRABAJO ADICIONAL FABRICAC/MONTAJ ESTRUCTUR CPF</v>
          </cell>
          <cell r="E2880" t="str">
            <v>CONSORCIO G.W.S.</v>
          </cell>
          <cell r="F2880" t="str">
            <v>Real Julio</v>
          </cell>
          <cell r="G2880">
            <v>3708.49</v>
          </cell>
          <cell r="H2880" t="str">
            <v>B000101824</v>
          </cell>
          <cell r="J2880" t="str">
            <v>BI</v>
          </cell>
        </row>
        <row r="2881">
          <cell r="A2881" t="str">
            <v>OPERACIONES CUSIANA</v>
          </cell>
          <cell r="B2881" t="str">
            <v>712126</v>
          </cell>
          <cell r="C2881" t="str">
            <v>TECH SERV PUNC CONTR</v>
          </cell>
          <cell r="D2881" t="str">
            <v>DIC1-15-03 TRANS PUERTO/AEROP CASANARE</v>
          </cell>
          <cell r="E2881" t="str">
            <v>CONSORCIO MOS</v>
          </cell>
          <cell r="F2881" t="str">
            <v>Real Julio</v>
          </cell>
          <cell r="G2881">
            <v>1943.8</v>
          </cell>
          <cell r="H2881" t="str">
            <v>B000101824</v>
          </cell>
          <cell r="J2881" t="str">
            <v>BI</v>
          </cell>
        </row>
        <row r="2882">
          <cell r="A2882" t="str">
            <v>OPERACIONES CUSIANA</v>
          </cell>
          <cell r="B2882" t="str">
            <v>712126</v>
          </cell>
          <cell r="C2882" t="str">
            <v>TECH SERV PUNC CONTR</v>
          </cell>
          <cell r="D2882" t="str">
            <v>DIC1-15-03 TRANS PUERTO/AEROP CASANARE</v>
          </cell>
          <cell r="E2882" t="str">
            <v>CONSORCIO MOS</v>
          </cell>
          <cell r="F2882" t="str">
            <v>Real Julio</v>
          </cell>
          <cell r="G2882">
            <v>1943.8</v>
          </cell>
          <cell r="H2882" t="str">
            <v>B000101824</v>
          </cell>
          <cell r="J2882" t="str">
            <v>BI</v>
          </cell>
        </row>
        <row r="2883">
          <cell r="A2883" t="str">
            <v>OPERACIONES CUSIANA</v>
          </cell>
          <cell r="B2883" t="str">
            <v>712126</v>
          </cell>
          <cell r="C2883" t="str">
            <v>TECH SERV PUNC CONTR</v>
          </cell>
          <cell r="D2883" t="str">
            <v>FEB/04 TRANSP. DE PUERTOS Y AEROPUERTOS AL CASANAR</v>
          </cell>
          <cell r="E2883" t="str">
            <v>CONSORCIO MOS</v>
          </cell>
          <cell r="F2883" t="str">
            <v>Real Julio</v>
          </cell>
          <cell r="G2883">
            <v>1886.93</v>
          </cell>
          <cell r="H2883" t="str">
            <v>B000101824</v>
          </cell>
          <cell r="J2883" t="str">
            <v>BI</v>
          </cell>
        </row>
        <row r="2884">
          <cell r="A2884" t="str">
            <v>OPERACIONES CUSIANA</v>
          </cell>
          <cell r="B2884" t="str">
            <v>712126</v>
          </cell>
          <cell r="C2884" t="str">
            <v>TECH SERV PUNC CONTR</v>
          </cell>
          <cell r="D2884" t="str">
            <v>MAR/04 TRANS. TERESTRE DE PUESTO Y AERO AL CASANAR</v>
          </cell>
          <cell r="E2884" t="str">
            <v>CONSORCIO MOS</v>
          </cell>
          <cell r="F2884" t="str">
            <v>Real Julio</v>
          </cell>
          <cell r="G2884">
            <v>3341.1</v>
          </cell>
          <cell r="H2884" t="str">
            <v>B000101824</v>
          </cell>
          <cell r="J2884" t="str">
            <v>BI</v>
          </cell>
        </row>
        <row r="2885">
          <cell r="A2885" t="str">
            <v>OPERACIONES CUSIANA</v>
          </cell>
          <cell r="B2885" t="str">
            <v>712126</v>
          </cell>
          <cell r="C2885" t="str">
            <v>TECH SERV PUNC CONTR</v>
          </cell>
          <cell r="D2885">
            <v>0</v>
          </cell>
          <cell r="E2885" t="str">
            <v>GR/IR-THIRD PARTY</v>
          </cell>
          <cell r="F2885" t="str">
            <v>Real Julio</v>
          </cell>
          <cell r="G2885">
            <v>414.51</v>
          </cell>
          <cell r="H2885" t="str">
            <v>B000101824</v>
          </cell>
          <cell r="J2885" t="str">
            <v>BI</v>
          </cell>
        </row>
        <row r="2886">
          <cell r="A2886" t="str">
            <v>OPERACIONES CUSIANA</v>
          </cell>
          <cell r="B2886" t="str">
            <v>712126</v>
          </cell>
          <cell r="C2886" t="str">
            <v>TECH SERV PUNC CONTR</v>
          </cell>
          <cell r="D2886" t="str">
            <v>TRABAJO ADICIONAL FABRICAC/MONTAJ ESTRUCTUR CPF</v>
          </cell>
          <cell r="E2886" t="str">
            <v>CONSORCIO G.W.S.</v>
          </cell>
          <cell r="F2886" t="str">
            <v>Real Agosto</v>
          </cell>
          <cell r="G2886">
            <v>-3708.49</v>
          </cell>
          <cell r="H2886" t="str">
            <v>B000101824</v>
          </cell>
          <cell r="J2886" t="str">
            <v>BI</v>
          </cell>
        </row>
        <row r="2887">
          <cell r="A2887" t="str">
            <v>OPERACIONES CUSIANA</v>
          </cell>
          <cell r="B2887" t="str">
            <v>712126</v>
          </cell>
          <cell r="C2887" t="str">
            <v>TECH SERV PUNC CONTR</v>
          </cell>
          <cell r="D2887">
            <v>0</v>
          </cell>
          <cell r="E2887" t="str">
            <v>GR/IR-THIRD PARTY</v>
          </cell>
          <cell r="F2887" t="str">
            <v>Real Agosto</v>
          </cell>
          <cell r="G2887">
            <v>418.57</v>
          </cell>
          <cell r="H2887" t="str">
            <v>B000101824</v>
          </cell>
          <cell r="J2887" t="str">
            <v>BI</v>
          </cell>
        </row>
        <row r="2888">
          <cell r="A2888" t="str">
            <v>OPERACIONES CUSIANA</v>
          </cell>
          <cell r="B2888" t="str">
            <v>712126</v>
          </cell>
          <cell r="C2888" t="str">
            <v>TECH SERV PUNC CONTR</v>
          </cell>
          <cell r="D2888">
            <v>0</v>
          </cell>
          <cell r="E2888" t="str">
            <v>GR/IR-THIRD PARTY</v>
          </cell>
          <cell r="F2888" t="str">
            <v>Real Agosto</v>
          </cell>
          <cell r="G2888">
            <v>114.99</v>
          </cell>
          <cell r="H2888" t="str">
            <v>B000101824</v>
          </cell>
          <cell r="J2888" t="str">
            <v>BI</v>
          </cell>
        </row>
        <row r="2889">
          <cell r="A2889" t="str">
            <v>OPERACIONES CUSIANA</v>
          </cell>
          <cell r="B2889" t="str">
            <v>712126</v>
          </cell>
          <cell r="C2889" t="str">
            <v>TECH SERV PUNC CONTR</v>
          </cell>
          <cell r="D2889">
            <v>0</v>
          </cell>
          <cell r="E2889" t="str">
            <v>GR/IR-THIRD PARTY</v>
          </cell>
          <cell r="F2889" t="str">
            <v>Real Agosto</v>
          </cell>
          <cell r="G2889">
            <v>657.15</v>
          </cell>
          <cell r="H2889" t="str">
            <v>B000101824</v>
          </cell>
          <cell r="J2889" t="str">
            <v>BI</v>
          </cell>
        </row>
        <row r="2890">
          <cell r="A2890" t="str">
            <v>OPERACIONES CUSIANA</v>
          </cell>
          <cell r="B2890" t="str">
            <v>712126</v>
          </cell>
          <cell r="C2890" t="str">
            <v>TECH SERV PUNC CONTR</v>
          </cell>
          <cell r="D2890">
            <v>0</v>
          </cell>
          <cell r="E2890" t="str">
            <v>GR/IR-THIRD PARTY</v>
          </cell>
          <cell r="F2890" t="str">
            <v>Real Agosto</v>
          </cell>
          <cell r="G2890">
            <v>4029.32</v>
          </cell>
          <cell r="H2890" t="str">
            <v>B000101824</v>
          </cell>
          <cell r="J2890" t="str">
            <v>BI</v>
          </cell>
        </row>
        <row r="2891">
          <cell r="A2891" t="str">
            <v>OPERACIONES CUSIANA</v>
          </cell>
          <cell r="B2891" t="str">
            <v>712126</v>
          </cell>
          <cell r="C2891" t="str">
            <v>TECH SERV PUNC CONTR</v>
          </cell>
          <cell r="D2891">
            <v>0</v>
          </cell>
          <cell r="E2891" t="str">
            <v>CIAM LTDA.</v>
          </cell>
          <cell r="F2891" t="str">
            <v>Real Agosto</v>
          </cell>
          <cell r="G2891">
            <v>828.39</v>
          </cell>
          <cell r="H2891" t="str">
            <v>B000101824</v>
          </cell>
          <cell r="J2891" t="str">
            <v>BI</v>
          </cell>
        </row>
        <row r="2892">
          <cell r="A2892" t="str">
            <v>OPERACIONES CUSIANA</v>
          </cell>
          <cell r="B2892" t="str">
            <v>712126</v>
          </cell>
          <cell r="C2892" t="str">
            <v>TECH SERV PUNC CONTR</v>
          </cell>
          <cell r="D2892" t="str">
            <v>RECL COMP 19/70 CTA IVA</v>
          </cell>
          <cell r="E2892" t="str">
            <v>CONSORCIO G.W.S.</v>
          </cell>
          <cell r="F2892" t="str">
            <v>Real Agosto</v>
          </cell>
          <cell r="G2892">
            <v>3708.49</v>
          </cell>
          <cell r="H2892" t="str">
            <v>B000101824</v>
          </cell>
          <cell r="J2892" t="str">
            <v>BI</v>
          </cell>
        </row>
        <row r="2893">
          <cell r="A2893" t="str">
            <v>OPERACIONES CUSIANA</v>
          </cell>
          <cell r="B2893" t="str">
            <v>712126</v>
          </cell>
          <cell r="C2893" t="str">
            <v>TECH SERV PUNC CONTR</v>
          </cell>
          <cell r="D2893" t="str">
            <v>91504 368</v>
          </cell>
          <cell r="E2893" t="str">
            <v>SALDO MIGRADO A SAP</v>
          </cell>
          <cell r="F2893" t="str">
            <v>Acumulado a Junio</v>
          </cell>
          <cell r="G2893">
            <v>14477.13</v>
          </cell>
          <cell r="H2893" t="str">
            <v>B000101824</v>
          </cell>
          <cell r="J2893" t="str">
            <v>NB</v>
          </cell>
        </row>
        <row r="2894">
          <cell r="A2894" t="str">
            <v>OPERACIONES CUSIANA</v>
          </cell>
          <cell r="B2894" t="str">
            <v>712126</v>
          </cell>
          <cell r="C2894" t="str">
            <v>TECH SERV PUNC CONTR</v>
          </cell>
          <cell r="D2894" t="str">
            <v>91509 368</v>
          </cell>
          <cell r="E2894" t="str">
            <v>SALDO MIGRADO A SAP</v>
          </cell>
          <cell r="F2894" t="str">
            <v>Acumulado a Junio</v>
          </cell>
          <cell r="G2894">
            <v>10680.38</v>
          </cell>
          <cell r="H2894" t="str">
            <v>B000101824</v>
          </cell>
          <cell r="J2894" t="str">
            <v>NB</v>
          </cell>
        </row>
        <row r="2895">
          <cell r="A2895" t="str">
            <v>OPERACIONES CUSIANA</v>
          </cell>
          <cell r="B2895" t="str">
            <v>712126</v>
          </cell>
          <cell r="C2895" t="str">
            <v>TECH SERV PUNC CONTR</v>
          </cell>
          <cell r="D2895" t="str">
            <v>91508 368</v>
          </cell>
          <cell r="E2895" t="str">
            <v>SALDO MIGRADO A SAP</v>
          </cell>
          <cell r="F2895" t="str">
            <v>Acumulado a Junio</v>
          </cell>
          <cell r="G2895">
            <v>32352.86</v>
          </cell>
          <cell r="H2895" t="str">
            <v>B000101824</v>
          </cell>
          <cell r="J2895" t="str">
            <v>NB</v>
          </cell>
        </row>
        <row r="2896">
          <cell r="A2896" t="str">
            <v>OPERACIONES CUSIANA</v>
          </cell>
          <cell r="B2896" t="str">
            <v>712126</v>
          </cell>
          <cell r="C2896" t="str">
            <v>TECH SERV PUNC CONTR</v>
          </cell>
          <cell r="D2896" t="str">
            <v>91507 368</v>
          </cell>
          <cell r="E2896" t="str">
            <v>SALDO MIGRADO A SAP</v>
          </cell>
          <cell r="F2896" t="str">
            <v>Acumulado a Junio</v>
          </cell>
          <cell r="G2896">
            <v>175.37</v>
          </cell>
          <cell r="H2896" t="str">
            <v>B000101824</v>
          </cell>
          <cell r="J2896" t="str">
            <v>NB</v>
          </cell>
        </row>
        <row r="2897">
          <cell r="A2897" t="str">
            <v>OPERACIONES CUSIANA</v>
          </cell>
          <cell r="B2897" t="str">
            <v>712126</v>
          </cell>
          <cell r="C2897" t="str">
            <v>TECH SERV PUNC CONTR</v>
          </cell>
          <cell r="D2897" t="str">
            <v>91505 368</v>
          </cell>
          <cell r="E2897" t="str">
            <v>SALDO MIGRADO A SAP</v>
          </cell>
          <cell r="F2897" t="str">
            <v>Acumulado a Junio</v>
          </cell>
          <cell r="G2897">
            <v>112.1</v>
          </cell>
          <cell r="H2897" t="str">
            <v>B000101824</v>
          </cell>
          <cell r="J2897" t="str">
            <v>NB</v>
          </cell>
        </row>
        <row r="2898">
          <cell r="A2898" t="str">
            <v>OPERACIONES CUSIANA</v>
          </cell>
          <cell r="B2898" t="str">
            <v>712126</v>
          </cell>
          <cell r="C2898" t="str">
            <v>TECH SERV PUNC CONTR</v>
          </cell>
          <cell r="D2898" t="str">
            <v>91505 368</v>
          </cell>
          <cell r="E2898" t="str">
            <v>DIESEL PROCESS RECOV</v>
          </cell>
          <cell r="F2898" t="str">
            <v>Acumulado a Junio</v>
          </cell>
          <cell r="G2898">
            <v>90</v>
          </cell>
          <cell r="H2898" t="str">
            <v>B000101824</v>
          </cell>
          <cell r="J2898" t="str">
            <v>NB</v>
          </cell>
        </row>
        <row r="2899">
          <cell r="A2899" t="str">
            <v>OPERACIONES CUSIANA</v>
          </cell>
          <cell r="B2899" t="str">
            <v>720030</v>
          </cell>
          <cell r="C2899" t="str">
            <v>OTHER MAT'LS &amp; SUPPL</v>
          </cell>
          <cell r="D2899" t="str">
            <v>ABR04.SUMINISTRO MATERIAL FERRETERIA</v>
          </cell>
          <cell r="E2899" t="str">
            <v>"MORA BARRERA, OSCAR CELIO"</v>
          </cell>
          <cell r="F2899" t="str">
            <v>Real Julio</v>
          </cell>
          <cell r="G2899">
            <v>221.65</v>
          </cell>
          <cell r="H2899" t="str">
            <v>B000101824</v>
          </cell>
          <cell r="J2899" t="str">
            <v>BI</v>
          </cell>
        </row>
        <row r="2900">
          <cell r="A2900" t="str">
            <v>OPERACIONES CUSIANA</v>
          </cell>
          <cell r="B2900" t="str">
            <v>720030</v>
          </cell>
          <cell r="C2900" t="str">
            <v>OTHER MAT'LS &amp; SUPPL</v>
          </cell>
          <cell r="D2900" t="str">
            <v>FEB/04 TRANSP. DE PUERTOS Y AEROPUERTOS AL CASANAR</v>
          </cell>
          <cell r="E2900" t="str">
            <v>CONSORCIO MOS</v>
          </cell>
          <cell r="F2900" t="str">
            <v>Real Julio</v>
          </cell>
          <cell r="G2900">
            <v>16.36</v>
          </cell>
          <cell r="H2900" t="str">
            <v>B000101824</v>
          </cell>
          <cell r="J2900" t="str">
            <v>BI</v>
          </cell>
        </row>
        <row r="2901">
          <cell r="A2901" t="str">
            <v>OPERACIONES CUSIANA</v>
          </cell>
          <cell r="B2901" t="str">
            <v>720030</v>
          </cell>
          <cell r="C2901" t="str">
            <v>OTHER MAT'LS &amp; SUPPL</v>
          </cell>
          <cell r="D2901" t="str">
            <v>ENE/04 TRANS PUERTO/AEROP CASANARE</v>
          </cell>
          <cell r="E2901" t="str">
            <v>CONSORCIO MOS</v>
          </cell>
          <cell r="F2901" t="str">
            <v>Real Julio</v>
          </cell>
          <cell r="G2901">
            <v>57.01</v>
          </cell>
          <cell r="H2901" t="str">
            <v>B000101824</v>
          </cell>
          <cell r="J2901" t="str">
            <v>BI</v>
          </cell>
        </row>
        <row r="2902">
          <cell r="A2902" t="str">
            <v>OPERACIONES CUSIANA</v>
          </cell>
          <cell r="B2902" t="str">
            <v>720030</v>
          </cell>
          <cell r="C2902" t="str">
            <v>OTHER MAT'LS &amp; SUPPL</v>
          </cell>
          <cell r="D2902" t="str">
            <v>ABRIL/04 TRAN. TERRESTRE DE PUERTOS Y AERO A CASAN</v>
          </cell>
          <cell r="E2902" t="str">
            <v>CONSORCIO MOS</v>
          </cell>
          <cell r="F2902" t="str">
            <v>Real Julio</v>
          </cell>
          <cell r="G2902">
            <v>41.81</v>
          </cell>
          <cell r="H2902" t="str">
            <v>B000101824</v>
          </cell>
          <cell r="J2902" t="str">
            <v>BI</v>
          </cell>
        </row>
        <row r="2903">
          <cell r="A2903" t="str">
            <v>OPERACIONES CUSIANA</v>
          </cell>
          <cell r="B2903" t="str">
            <v>720030</v>
          </cell>
          <cell r="C2903" t="str">
            <v>OTHER MAT'LS &amp; SUPPL</v>
          </cell>
          <cell r="D2903" t="str">
            <v>ABRIL/04 TRAN. TERRESTRE DE PUERTOS Y AERO A CASAN</v>
          </cell>
          <cell r="E2903" t="str">
            <v>CONSORCIO MOS</v>
          </cell>
          <cell r="F2903" t="str">
            <v>Real Julio</v>
          </cell>
          <cell r="G2903">
            <v>17.3</v>
          </cell>
          <cell r="H2903" t="str">
            <v>B000101824</v>
          </cell>
          <cell r="J2903" t="str">
            <v>BI</v>
          </cell>
        </row>
        <row r="2904">
          <cell r="A2904" t="str">
            <v>OPERACIONES CUSIANA</v>
          </cell>
          <cell r="B2904" t="str">
            <v>720030</v>
          </cell>
          <cell r="C2904" t="str">
            <v>OTHER MAT'LS &amp; SUPPL</v>
          </cell>
          <cell r="D2904" t="str">
            <v>MAY/04 TRANS.TERRESTRE DE PUERTOS Y AERO. A CASANA</v>
          </cell>
          <cell r="E2904" t="str">
            <v>CONSORCIO MOS</v>
          </cell>
          <cell r="F2904" t="str">
            <v>Real Julio</v>
          </cell>
          <cell r="G2904">
            <v>25.07</v>
          </cell>
          <cell r="H2904" t="str">
            <v>B000101824</v>
          </cell>
          <cell r="J2904" t="str">
            <v>BI</v>
          </cell>
        </row>
        <row r="2905">
          <cell r="A2905" t="str">
            <v>OPERACIONES CUSIANA</v>
          </cell>
          <cell r="B2905" t="str">
            <v>720030</v>
          </cell>
          <cell r="C2905" t="str">
            <v>OTHER MAT'LS &amp; SUPPL</v>
          </cell>
          <cell r="D2905" t="str">
            <v>MAR/04 TRANS. TERESTRE DE PUESTO Y AERO AL CASANAR</v>
          </cell>
          <cell r="E2905" t="str">
            <v>CONSORCIO MOS</v>
          </cell>
          <cell r="F2905" t="str">
            <v>Real Julio</v>
          </cell>
          <cell r="G2905">
            <v>2.3199999999999998</v>
          </cell>
          <cell r="H2905" t="str">
            <v>B000101824</v>
          </cell>
          <cell r="J2905" t="str">
            <v>BI</v>
          </cell>
        </row>
        <row r="2906">
          <cell r="A2906" t="str">
            <v>OPERACIONES CUSIANA</v>
          </cell>
          <cell r="B2906" t="str">
            <v>720030</v>
          </cell>
          <cell r="C2906" t="str">
            <v>OTHER MAT'LS &amp; SUPPL</v>
          </cell>
          <cell r="D2906" t="str">
            <v>JUN04.SERVICIOS DE CATERING BASES PERMANENTES</v>
          </cell>
          <cell r="E2906" t="str">
            <v>CATERING DE COLOMBIA S.A</v>
          </cell>
          <cell r="F2906" t="str">
            <v>Real Julio</v>
          </cell>
          <cell r="G2906">
            <v>159</v>
          </cell>
          <cell r="H2906" t="str">
            <v>B000101824</v>
          </cell>
          <cell r="J2906" t="str">
            <v>BI</v>
          </cell>
        </row>
        <row r="2907">
          <cell r="A2907" t="str">
            <v>OPERACIONES CUSIANA</v>
          </cell>
          <cell r="B2907" t="str">
            <v>720030</v>
          </cell>
          <cell r="C2907" t="str">
            <v>OTHER MAT'LS &amp; SUPPL</v>
          </cell>
          <cell r="D2907" t="str">
            <v>B000102459;INTERFASE INV JUN.16 JUL.28 2004</v>
          </cell>
          <cell r="E2907" t="str">
            <v>INV  MAT/INV RECEP</v>
          </cell>
          <cell r="F2907" t="str">
            <v>Real Julio</v>
          </cell>
          <cell r="G2907">
            <v>2053.69</v>
          </cell>
          <cell r="H2907" t="str">
            <v>B000101824</v>
          </cell>
          <cell r="J2907" t="str">
            <v>BI</v>
          </cell>
        </row>
        <row r="2908">
          <cell r="A2908" t="str">
            <v>OPERACIONES CUSIANA</v>
          </cell>
          <cell r="B2908" t="str">
            <v>720030</v>
          </cell>
          <cell r="C2908" t="str">
            <v>OTHER MAT'LS &amp; SUPPL</v>
          </cell>
          <cell r="D2908" t="str">
            <v>B000102459;INTERFASE INV JUN.16 JUL.28 2004</v>
          </cell>
          <cell r="E2908" t="str">
            <v>INV  MAT/INV RECEP</v>
          </cell>
          <cell r="F2908" t="str">
            <v>Real Julio</v>
          </cell>
          <cell r="G2908">
            <v>963.45</v>
          </cell>
          <cell r="H2908" t="str">
            <v>B000101824</v>
          </cell>
          <cell r="J2908" t="str">
            <v>BI</v>
          </cell>
        </row>
        <row r="2909">
          <cell r="A2909" t="str">
            <v>OPERACIONES CUSIANA</v>
          </cell>
          <cell r="B2909" t="str">
            <v>720030</v>
          </cell>
          <cell r="C2909" t="str">
            <v>OTHER MAT'LS &amp; SUPPL</v>
          </cell>
          <cell r="D2909" t="str">
            <v>JUN04.SERVICIOS DE CATERING BASES PERMANENTES</v>
          </cell>
          <cell r="E2909" t="str">
            <v>CATERING DE COLOMBIA S.A</v>
          </cell>
          <cell r="F2909" t="str">
            <v>Real Agosto</v>
          </cell>
          <cell r="G2909">
            <v>-159</v>
          </cell>
          <cell r="H2909" t="str">
            <v>B000101824</v>
          </cell>
          <cell r="J2909" t="str">
            <v>BI</v>
          </cell>
        </row>
        <row r="2910">
          <cell r="A2910" t="str">
            <v>OPERACIONES CUSIANA</v>
          </cell>
          <cell r="B2910" t="str">
            <v>720030</v>
          </cell>
          <cell r="C2910" t="str">
            <v>OTHER MAT'LS &amp; SUPPL</v>
          </cell>
          <cell r="D2910" t="str">
            <v>B000102459;INTERFASE INV JUL.29 AGO.22 2004</v>
          </cell>
          <cell r="E2910" t="str">
            <v>INV MAT GNRAL CONTR</v>
          </cell>
          <cell r="F2910" t="str">
            <v>Real Agosto</v>
          </cell>
          <cell r="G2910">
            <v>-83.95</v>
          </cell>
          <cell r="H2910" t="str">
            <v>B000101824</v>
          </cell>
          <cell r="J2910" t="str">
            <v>BI</v>
          </cell>
        </row>
        <row r="2911">
          <cell r="A2911" t="str">
            <v>OPERACIONES CUSIANA</v>
          </cell>
          <cell r="B2911" t="str">
            <v>720030</v>
          </cell>
          <cell r="C2911" t="str">
            <v>OTHER MAT'LS &amp; SUPPL</v>
          </cell>
          <cell r="D2911">
            <v>0</v>
          </cell>
          <cell r="E2911" t="str">
            <v>GR/IR-THIRD PARTY</v>
          </cell>
          <cell r="F2911" t="str">
            <v>Real Agosto</v>
          </cell>
          <cell r="G2911">
            <v>233.77</v>
          </cell>
          <cell r="H2911" t="str">
            <v>B000101824</v>
          </cell>
          <cell r="J2911" t="str">
            <v>BI</v>
          </cell>
        </row>
        <row r="2912">
          <cell r="A2912" t="str">
            <v>OPERACIONES CUSIANA</v>
          </cell>
          <cell r="B2912" t="str">
            <v>720030</v>
          </cell>
          <cell r="C2912" t="str">
            <v>OTHER MAT'LS &amp; SUPPL</v>
          </cell>
          <cell r="D2912">
            <v>0</v>
          </cell>
          <cell r="E2912" t="str">
            <v>GR/IR-THIRD PARTY</v>
          </cell>
          <cell r="F2912" t="str">
            <v>Real Agosto</v>
          </cell>
          <cell r="G2912">
            <v>584.42999999999995</v>
          </cell>
          <cell r="H2912" t="str">
            <v>B000101824</v>
          </cell>
          <cell r="J2912" t="str">
            <v>BI</v>
          </cell>
        </row>
        <row r="2913">
          <cell r="A2913" t="str">
            <v>OPERACIONES CUSIANA</v>
          </cell>
          <cell r="B2913" t="str">
            <v>720030</v>
          </cell>
          <cell r="C2913" t="str">
            <v>OTHER MAT'LS &amp; SUPPL</v>
          </cell>
          <cell r="D2913">
            <v>0</v>
          </cell>
          <cell r="E2913" t="str">
            <v>GR/IR-THIRD PARTY</v>
          </cell>
          <cell r="F2913" t="str">
            <v>Real Agosto</v>
          </cell>
          <cell r="G2913">
            <v>180.88</v>
          </cell>
          <cell r="H2913" t="str">
            <v>B000101824</v>
          </cell>
          <cell r="J2913" t="str">
            <v>BI</v>
          </cell>
        </row>
        <row r="2914">
          <cell r="A2914" t="str">
            <v>OPERACIONES CUSIANA</v>
          </cell>
          <cell r="B2914" t="str">
            <v>720030</v>
          </cell>
          <cell r="C2914" t="str">
            <v>OTHER MAT'LS &amp; SUPPL</v>
          </cell>
          <cell r="D2914">
            <v>0</v>
          </cell>
          <cell r="E2914" t="str">
            <v>GR/IR-THIRD PARTY</v>
          </cell>
          <cell r="F2914" t="str">
            <v>Real Agosto</v>
          </cell>
          <cell r="G2914">
            <v>426.15</v>
          </cell>
          <cell r="H2914" t="str">
            <v>B000101824</v>
          </cell>
          <cell r="J2914" t="str">
            <v>BI</v>
          </cell>
        </row>
        <row r="2915">
          <cell r="A2915" t="str">
            <v>OPERACIONES CUSIANA</v>
          </cell>
          <cell r="B2915" t="str">
            <v>720030</v>
          </cell>
          <cell r="C2915" t="str">
            <v>OTHER MAT'LS &amp; SUPPL</v>
          </cell>
          <cell r="D2915">
            <v>0</v>
          </cell>
          <cell r="E2915" t="str">
            <v>GR/IR-THIRD PARTY</v>
          </cell>
          <cell r="F2915" t="str">
            <v>Real Agosto</v>
          </cell>
          <cell r="G2915">
            <v>1051.97</v>
          </cell>
          <cell r="H2915" t="str">
            <v>B000101824</v>
          </cell>
          <cell r="J2915" t="str">
            <v>BI</v>
          </cell>
        </row>
        <row r="2916">
          <cell r="A2916" t="str">
            <v>OPERACIONES CUSIANA</v>
          </cell>
          <cell r="B2916" t="str">
            <v>720030</v>
          </cell>
          <cell r="C2916" t="str">
            <v>OTHER MAT'LS &amp; SUPPL</v>
          </cell>
          <cell r="D2916">
            <v>0</v>
          </cell>
          <cell r="E2916" t="str">
            <v>GR/IR-THIRD PARTY</v>
          </cell>
          <cell r="F2916" t="str">
            <v>Real Agosto</v>
          </cell>
          <cell r="G2916">
            <v>935.08</v>
          </cell>
          <cell r="H2916" t="str">
            <v>B000101824</v>
          </cell>
          <cell r="J2916" t="str">
            <v>BI</v>
          </cell>
        </row>
        <row r="2917">
          <cell r="A2917" t="str">
            <v>OPERACIONES CUSIANA</v>
          </cell>
          <cell r="B2917" t="str">
            <v>720030</v>
          </cell>
          <cell r="C2917" t="str">
            <v>OTHER MAT'LS &amp; SUPPL</v>
          </cell>
          <cell r="D2917">
            <v>0</v>
          </cell>
          <cell r="E2917" t="str">
            <v>GR/IR-THIRD PARTY</v>
          </cell>
          <cell r="F2917" t="str">
            <v>Real Agosto</v>
          </cell>
          <cell r="G2917">
            <v>818.13</v>
          </cell>
          <cell r="H2917" t="str">
            <v>B000101824</v>
          </cell>
          <cell r="J2917" t="str">
            <v>BI</v>
          </cell>
        </row>
        <row r="2918">
          <cell r="A2918" t="str">
            <v>OPERACIONES CUSIANA</v>
          </cell>
          <cell r="B2918" t="str">
            <v>720030</v>
          </cell>
          <cell r="C2918" t="str">
            <v>OTHER MAT'LS &amp; SUPPL</v>
          </cell>
          <cell r="D2918">
            <v>0</v>
          </cell>
          <cell r="E2918" t="str">
            <v>GR/IR-THIRD PARTY</v>
          </cell>
          <cell r="F2918" t="str">
            <v>Real Agosto</v>
          </cell>
          <cell r="G2918">
            <v>232.99</v>
          </cell>
          <cell r="H2918" t="str">
            <v>B000101824</v>
          </cell>
          <cell r="J2918" t="str">
            <v>BI</v>
          </cell>
        </row>
        <row r="2919">
          <cell r="A2919" t="str">
            <v>OPERACIONES CUSIANA</v>
          </cell>
          <cell r="B2919" t="str">
            <v>720030</v>
          </cell>
          <cell r="C2919" t="str">
            <v>OTHER MAT'LS &amp; SUPPL</v>
          </cell>
          <cell r="D2919">
            <v>0</v>
          </cell>
          <cell r="E2919" t="str">
            <v>GR/IR-THIRD PARTY</v>
          </cell>
          <cell r="F2919" t="str">
            <v>Real Agosto</v>
          </cell>
          <cell r="G2919">
            <v>58.25</v>
          </cell>
          <cell r="H2919" t="str">
            <v>B000101824</v>
          </cell>
          <cell r="J2919" t="str">
            <v>BI</v>
          </cell>
        </row>
        <row r="2920">
          <cell r="A2920" t="str">
            <v>OPERACIONES CUSIANA</v>
          </cell>
          <cell r="B2920" t="str">
            <v>720030</v>
          </cell>
          <cell r="C2920" t="str">
            <v>OTHER MAT'LS &amp; SUPPL</v>
          </cell>
          <cell r="D2920">
            <v>0</v>
          </cell>
          <cell r="E2920" t="str">
            <v>GR/IR-THIRD PARTY</v>
          </cell>
          <cell r="F2920" t="str">
            <v>Real Agosto</v>
          </cell>
          <cell r="G2920">
            <v>271.31</v>
          </cell>
          <cell r="H2920" t="str">
            <v>B000101824</v>
          </cell>
          <cell r="J2920" t="str">
            <v>BI</v>
          </cell>
        </row>
        <row r="2921">
          <cell r="A2921" t="str">
            <v>OPERACIONES CUSIANA</v>
          </cell>
          <cell r="B2921" t="str">
            <v>720030</v>
          </cell>
          <cell r="C2921" t="str">
            <v>OTHER MAT'LS &amp; SUPPL</v>
          </cell>
          <cell r="D2921">
            <v>0</v>
          </cell>
          <cell r="E2921" t="str">
            <v>GR/IR-THIRD PARTY</v>
          </cell>
          <cell r="F2921" t="str">
            <v>Real Agosto</v>
          </cell>
          <cell r="G2921">
            <v>90.44</v>
          </cell>
          <cell r="H2921" t="str">
            <v>B000101824</v>
          </cell>
          <cell r="J2921" t="str">
            <v>BI</v>
          </cell>
        </row>
        <row r="2922">
          <cell r="A2922" t="str">
            <v>OPERACIONES CUSIANA</v>
          </cell>
          <cell r="B2922" t="str">
            <v>720030</v>
          </cell>
          <cell r="C2922" t="str">
            <v>OTHER MAT'LS &amp; SUPPL</v>
          </cell>
          <cell r="D2922">
            <v>0</v>
          </cell>
          <cell r="E2922" t="str">
            <v>GR/IR-THIRD PARTY</v>
          </cell>
          <cell r="F2922" t="str">
            <v>Real Agosto</v>
          </cell>
          <cell r="G2922">
            <v>1374.29</v>
          </cell>
          <cell r="H2922" t="str">
            <v>B000101824</v>
          </cell>
          <cell r="J2922" t="str">
            <v>BI</v>
          </cell>
        </row>
        <row r="2923">
          <cell r="A2923" t="str">
            <v>OPERACIONES CUSIANA</v>
          </cell>
          <cell r="B2923" t="str">
            <v>720030</v>
          </cell>
          <cell r="C2923" t="str">
            <v>OTHER MAT'LS &amp; SUPPL</v>
          </cell>
          <cell r="D2923">
            <v>0</v>
          </cell>
          <cell r="E2923" t="str">
            <v>GR/IR-THIRD PARTY</v>
          </cell>
          <cell r="F2923" t="str">
            <v>Real Agosto</v>
          </cell>
          <cell r="G2923">
            <v>162.93</v>
          </cell>
          <cell r="H2923" t="str">
            <v>B000101824</v>
          </cell>
          <cell r="J2923" t="str">
            <v>BI</v>
          </cell>
        </row>
        <row r="2924">
          <cell r="A2924" t="str">
            <v>OPERACIONES CUSIANA</v>
          </cell>
          <cell r="B2924" t="str">
            <v>720030</v>
          </cell>
          <cell r="C2924" t="str">
            <v>OTHER MAT'LS &amp; SUPPL</v>
          </cell>
          <cell r="D2924">
            <v>0</v>
          </cell>
          <cell r="E2924" t="str">
            <v>GR/IR-THIRD PARTY</v>
          </cell>
          <cell r="F2924" t="str">
            <v>Real Agosto</v>
          </cell>
          <cell r="G2924">
            <v>183.35</v>
          </cell>
          <cell r="H2924" t="str">
            <v>B000101824</v>
          </cell>
          <cell r="J2924" t="str">
            <v>BI</v>
          </cell>
        </row>
        <row r="2925">
          <cell r="A2925" t="str">
            <v>OPERACIONES CUSIANA</v>
          </cell>
          <cell r="B2925" t="str">
            <v>720030</v>
          </cell>
          <cell r="C2925" t="str">
            <v>OTHER MAT'LS &amp; SUPPL</v>
          </cell>
          <cell r="D2925" t="str">
            <v>AGOSTO 11/04 CAJA MENOR CPF-CUSIANA</v>
          </cell>
          <cell r="E2925" t="str">
            <v>"ARIAS ROA, LUDY PATRICIA"</v>
          </cell>
          <cell r="F2925" t="str">
            <v>Real Agosto</v>
          </cell>
          <cell r="G2925">
            <v>33.130000000000003</v>
          </cell>
          <cell r="H2925" t="str">
            <v>B000101824</v>
          </cell>
          <cell r="J2925" t="str">
            <v>BI</v>
          </cell>
        </row>
        <row r="2926">
          <cell r="A2926" t="str">
            <v>OPERACIONES CUSIANA</v>
          </cell>
          <cell r="B2926" t="str">
            <v>720030</v>
          </cell>
          <cell r="C2926" t="str">
            <v>OTHER MAT'LS &amp; SUPPL</v>
          </cell>
          <cell r="D2926" t="str">
            <v>JUL/04 REEM  PAGO IMPORTACIONES TERCEROS</v>
          </cell>
          <cell r="E2926" t="str">
            <v>MERCO REPRESENTACIONES LTD S.I.A</v>
          </cell>
          <cell r="F2926" t="str">
            <v>Real Agosto</v>
          </cell>
          <cell r="G2926">
            <v>139.07</v>
          </cell>
          <cell r="H2926" t="str">
            <v>B000101824</v>
          </cell>
          <cell r="J2926" t="str">
            <v>BI</v>
          </cell>
        </row>
        <row r="2927">
          <cell r="A2927" t="str">
            <v>OPERACIONES CUSIANA</v>
          </cell>
          <cell r="B2927" t="str">
            <v>720030</v>
          </cell>
          <cell r="C2927" t="str">
            <v>OTHER MAT'LS &amp; SUPPL</v>
          </cell>
          <cell r="D2927" t="str">
            <v>B000102459;INTERFASE INV JUL.29 AGO.22 2004</v>
          </cell>
          <cell r="E2927" t="str">
            <v>INV  MAT/INV RECEP</v>
          </cell>
          <cell r="F2927" t="str">
            <v>Real Agosto</v>
          </cell>
          <cell r="G2927">
            <v>844.48</v>
          </cell>
          <cell r="H2927" t="str">
            <v>B000101824</v>
          </cell>
          <cell r="J2927" t="str">
            <v>BI</v>
          </cell>
        </row>
        <row r="2928">
          <cell r="A2928" t="str">
            <v>OPERACIONES CUSIANA</v>
          </cell>
          <cell r="B2928" t="str">
            <v>720030</v>
          </cell>
          <cell r="C2928" t="str">
            <v>OTHER MAT'LS &amp; SUPPL</v>
          </cell>
          <cell r="D2928" t="str">
            <v>B000101824;INTERFASE INV AGO.23 AGO.27 2004</v>
          </cell>
          <cell r="E2928" t="str">
            <v>INV  MAT/INV RECEP</v>
          </cell>
          <cell r="F2928" t="str">
            <v>Real Agosto</v>
          </cell>
          <cell r="G2928">
            <v>881.36</v>
          </cell>
          <cell r="H2928" t="str">
            <v>B000101824</v>
          </cell>
          <cell r="J2928" t="str">
            <v>BI</v>
          </cell>
        </row>
        <row r="2929">
          <cell r="A2929" t="str">
            <v>OPERACIONES CUSIANA</v>
          </cell>
          <cell r="B2929" t="str">
            <v>720030</v>
          </cell>
          <cell r="C2929" t="str">
            <v>OTHER MAT'LS &amp; SUPPL</v>
          </cell>
          <cell r="D2929">
            <v>0</v>
          </cell>
          <cell r="E2929" t="str">
            <v>ROHDE &amp; LIESENFELD</v>
          </cell>
          <cell r="F2929" t="str">
            <v>Real Agosto</v>
          </cell>
          <cell r="G2929">
            <v>474.94</v>
          </cell>
          <cell r="H2929" t="str">
            <v>B000101824</v>
          </cell>
          <cell r="J2929" t="str">
            <v>BI</v>
          </cell>
        </row>
        <row r="2930">
          <cell r="A2930" t="str">
            <v>OPERACIONES CUSIANA</v>
          </cell>
          <cell r="B2930" t="str">
            <v>720030</v>
          </cell>
          <cell r="C2930" t="str">
            <v>OTHER MAT'LS &amp; SUPPL</v>
          </cell>
          <cell r="D2930">
            <v>0</v>
          </cell>
          <cell r="E2930" t="str">
            <v>ROHDE &amp; LIESENFELD</v>
          </cell>
          <cell r="F2930" t="str">
            <v>Real Agosto</v>
          </cell>
          <cell r="G2930">
            <v>3897.13</v>
          </cell>
          <cell r="H2930" t="str">
            <v>B000101824</v>
          </cell>
          <cell r="J2930" t="str">
            <v>BI</v>
          </cell>
        </row>
        <row r="2931">
          <cell r="A2931" t="str">
            <v>OPERACIONES CUSIANA</v>
          </cell>
          <cell r="B2931" t="str">
            <v>720030</v>
          </cell>
          <cell r="C2931" t="str">
            <v>OTHER MAT'LS &amp; SUPPL</v>
          </cell>
          <cell r="D2931">
            <v>0</v>
          </cell>
          <cell r="E2931" t="str">
            <v>ROHDE &amp; LIESENFELD</v>
          </cell>
          <cell r="F2931" t="str">
            <v>Real Agosto</v>
          </cell>
          <cell r="G2931">
            <v>237.63</v>
          </cell>
          <cell r="H2931" t="str">
            <v>B000101824</v>
          </cell>
          <cell r="J2931" t="str">
            <v>BI</v>
          </cell>
        </row>
        <row r="2932">
          <cell r="A2932" t="str">
            <v>OPERACIONES CUSIANA</v>
          </cell>
          <cell r="B2932" t="str">
            <v>720030</v>
          </cell>
          <cell r="C2932" t="str">
            <v>OTHER MAT'LS &amp; SUPPL</v>
          </cell>
          <cell r="D2932" t="str">
            <v>B000102459;INTERFASE INV JUL.29 AGO.22 2004</v>
          </cell>
          <cell r="E2932" t="str">
            <v>INV  MAT/INV RECEP</v>
          </cell>
          <cell r="F2932" t="str">
            <v>Real Agosto</v>
          </cell>
          <cell r="G2932">
            <v>61.58</v>
          </cell>
          <cell r="H2932" t="str">
            <v>B000101824</v>
          </cell>
          <cell r="J2932" t="str">
            <v>BI</v>
          </cell>
        </row>
        <row r="2933">
          <cell r="A2933" t="str">
            <v>OPERACIONES CUSIANA</v>
          </cell>
          <cell r="B2933" t="str">
            <v>720030</v>
          </cell>
          <cell r="C2933" t="str">
            <v>OTHER MAT'LS &amp; SUPPL</v>
          </cell>
          <cell r="D2933" t="str">
            <v>B000101824;INTERFASE INV AGO.23 AGO.27 2004</v>
          </cell>
          <cell r="E2933" t="str">
            <v>INV MAT GNRAL CONTR</v>
          </cell>
          <cell r="F2933" t="str">
            <v>Real Agosto</v>
          </cell>
          <cell r="G2933">
            <v>24.28</v>
          </cell>
          <cell r="H2933" t="str">
            <v>B000101824</v>
          </cell>
          <cell r="J2933" t="str">
            <v>BI</v>
          </cell>
        </row>
        <row r="2934">
          <cell r="A2934" t="str">
            <v>OPERACIONES CUSIANA</v>
          </cell>
          <cell r="B2934" t="str">
            <v>720030</v>
          </cell>
          <cell r="C2934" t="str">
            <v>OTHER MAT'LS &amp; SUPPL</v>
          </cell>
          <cell r="D2934" t="str">
            <v>91504 469</v>
          </cell>
          <cell r="E2934" t="str">
            <v>SALDO MIGRADO A SAP</v>
          </cell>
          <cell r="F2934" t="str">
            <v>Acumulado a Junio</v>
          </cell>
          <cell r="G2934">
            <v>14021.33</v>
          </cell>
          <cell r="H2934" t="str">
            <v>B000101824</v>
          </cell>
          <cell r="J2934" t="str">
            <v>NB</v>
          </cell>
        </row>
        <row r="2935">
          <cell r="A2935" t="str">
            <v>OPERACIONES CUSIANA</v>
          </cell>
          <cell r="B2935" t="str">
            <v>720030</v>
          </cell>
          <cell r="C2935" t="str">
            <v>OTHER MAT'LS &amp; SUPPL</v>
          </cell>
          <cell r="D2935" t="str">
            <v>91509 469</v>
          </cell>
          <cell r="E2935" t="str">
            <v>SALDO MIGRADO A SAP</v>
          </cell>
          <cell r="F2935" t="str">
            <v>Acumulado a Junio</v>
          </cell>
          <cell r="G2935">
            <v>672.18</v>
          </cell>
          <cell r="H2935" t="str">
            <v>B000101824</v>
          </cell>
          <cell r="J2935" t="str">
            <v>NB</v>
          </cell>
        </row>
        <row r="2936">
          <cell r="A2936" t="str">
            <v>OPERACIONES CUSIANA</v>
          </cell>
          <cell r="B2936" t="str">
            <v>720030</v>
          </cell>
          <cell r="C2936" t="str">
            <v>OTHER MAT'LS &amp; SUPPL</v>
          </cell>
          <cell r="D2936" t="str">
            <v>91508 469</v>
          </cell>
          <cell r="E2936" t="str">
            <v>SALDO MIGRADO A SAP</v>
          </cell>
          <cell r="F2936" t="str">
            <v>Acumulado a Junio</v>
          </cell>
          <cell r="G2936">
            <v>9428.5</v>
          </cell>
          <cell r="H2936" t="str">
            <v>B000101824</v>
          </cell>
          <cell r="J2936" t="str">
            <v>NB</v>
          </cell>
        </row>
        <row r="2937">
          <cell r="A2937" t="str">
            <v>OPERACIONES CUSIANA</v>
          </cell>
          <cell r="B2937" t="str">
            <v>720030</v>
          </cell>
          <cell r="C2937" t="str">
            <v>OTHER MAT'LS &amp; SUPPL</v>
          </cell>
          <cell r="D2937" t="str">
            <v>91505 469</v>
          </cell>
          <cell r="E2937" t="str">
            <v>SALDO MIGRADO A SAP</v>
          </cell>
          <cell r="F2937" t="str">
            <v>Acumulado a Junio</v>
          </cell>
          <cell r="G2937">
            <v>3444.55</v>
          </cell>
          <cell r="H2937" t="str">
            <v>B000101824</v>
          </cell>
          <cell r="J2937" t="str">
            <v>NB</v>
          </cell>
        </row>
        <row r="2938">
          <cell r="A2938" t="str">
            <v>OPERACIONES CUSIANA</v>
          </cell>
          <cell r="B2938" t="str">
            <v>720030</v>
          </cell>
          <cell r="C2938" t="str">
            <v>OTHER MAT'LS &amp; SUPPL</v>
          </cell>
          <cell r="D2938" t="str">
            <v>91506 469</v>
          </cell>
          <cell r="E2938" t="str">
            <v>SALDO MIGRADO A SAP</v>
          </cell>
          <cell r="F2938" t="str">
            <v>Acumulado a Junio</v>
          </cell>
          <cell r="G2938">
            <v>1609.8</v>
          </cell>
          <cell r="H2938" t="str">
            <v>B000101824</v>
          </cell>
          <cell r="J2938" t="str">
            <v>NB</v>
          </cell>
        </row>
        <row r="2939">
          <cell r="A2939" t="str">
            <v>OPERACIONES CUSIANA</v>
          </cell>
          <cell r="B2939" t="str">
            <v>720030</v>
          </cell>
          <cell r="C2939" t="str">
            <v>OTHER MAT'LS &amp; SUPPL</v>
          </cell>
          <cell r="D2939" t="str">
            <v>91504 469</v>
          </cell>
          <cell r="E2939" t="str">
            <v>DIESEL PROCESS RECOV</v>
          </cell>
          <cell r="F2939" t="str">
            <v>Acumulado a Junio</v>
          </cell>
          <cell r="G2939">
            <v>5152.51</v>
          </cell>
          <cell r="H2939" t="str">
            <v>B000101824</v>
          </cell>
          <cell r="J2939" t="str">
            <v>NB</v>
          </cell>
        </row>
        <row r="2940">
          <cell r="A2940" t="str">
            <v>OPERACIONES CUSIANA</v>
          </cell>
          <cell r="B2940" t="str">
            <v>720030</v>
          </cell>
          <cell r="C2940" t="str">
            <v>OTHER MAT'LS &amp; SUPPL</v>
          </cell>
          <cell r="D2940" t="str">
            <v>91509 469</v>
          </cell>
          <cell r="E2940" t="str">
            <v>DIESEL PROCESS RECOV</v>
          </cell>
          <cell r="F2940" t="str">
            <v>Acumulado a Junio</v>
          </cell>
          <cell r="G2940">
            <v>629.24</v>
          </cell>
          <cell r="H2940" t="str">
            <v>B000101824</v>
          </cell>
          <cell r="J2940" t="str">
            <v>NB</v>
          </cell>
        </row>
        <row r="2941">
          <cell r="A2941" t="str">
            <v>OPERACIONES CUSIANA</v>
          </cell>
          <cell r="B2941" t="str">
            <v>720030</v>
          </cell>
          <cell r="C2941" t="str">
            <v>OTHER MAT'LS &amp; SUPPL</v>
          </cell>
          <cell r="D2941" t="str">
            <v>91508 469</v>
          </cell>
          <cell r="E2941" t="str">
            <v>DIESEL PROCESS RECOV</v>
          </cell>
          <cell r="F2941" t="str">
            <v>Acumulado a Junio</v>
          </cell>
          <cell r="G2941">
            <v>440</v>
          </cell>
          <cell r="H2941" t="str">
            <v>B000101824</v>
          </cell>
          <cell r="J2941" t="str">
            <v>NB</v>
          </cell>
        </row>
        <row r="2942">
          <cell r="A2942" t="str">
            <v>OPERACIONES CUSIANA</v>
          </cell>
          <cell r="B2942" t="str">
            <v>720030</v>
          </cell>
          <cell r="C2942" t="str">
            <v>OTHER MAT'LS &amp; SUPPL</v>
          </cell>
          <cell r="D2942" t="str">
            <v>91507 469</v>
          </cell>
          <cell r="E2942" t="str">
            <v>DIESEL PROCESS RECOV</v>
          </cell>
          <cell r="F2942" t="str">
            <v>Acumulado a Junio</v>
          </cell>
          <cell r="G2942">
            <v>558.48</v>
          </cell>
          <cell r="H2942" t="str">
            <v>B000101824</v>
          </cell>
          <cell r="J2942" t="str">
            <v>NB</v>
          </cell>
        </row>
        <row r="2943">
          <cell r="A2943" t="str">
            <v>OPERACIONES CUSIANA</v>
          </cell>
          <cell r="B2943" t="str">
            <v>720030</v>
          </cell>
          <cell r="C2943" t="str">
            <v>OTHER MAT'LS &amp; SUPPL</v>
          </cell>
          <cell r="D2943" t="str">
            <v>91506 469</v>
          </cell>
          <cell r="E2943" t="str">
            <v>DIESEL PROCESS RECOV</v>
          </cell>
          <cell r="F2943" t="str">
            <v>Acumulado a Junio</v>
          </cell>
          <cell r="G2943">
            <v>111.77</v>
          </cell>
          <cell r="H2943" t="str">
            <v>B000101824</v>
          </cell>
          <cell r="J2943" t="str">
            <v>NB</v>
          </cell>
        </row>
        <row r="2944">
          <cell r="A2944" t="str">
            <v>OPERACIONES CUSIANA</v>
          </cell>
          <cell r="B2944" t="str">
            <v>720030</v>
          </cell>
          <cell r="C2944" t="str">
            <v>OTHER MAT'LS &amp; SUPPL</v>
          </cell>
          <cell r="D2944" t="str">
            <v>91505 469</v>
          </cell>
          <cell r="E2944" t="str">
            <v>DIESEL PROCESS RECOV</v>
          </cell>
          <cell r="F2944" t="str">
            <v>Acumulado a Junio</v>
          </cell>
          <cell r="G2944">
            <v>81.44</v>
          </cell>
          <cell r="H2944" t="str">
            <v>B000101824</v>
          </cell>
          <cell r="J2944" t="str">
            <v>NB</v>
          </cell>
        </row>
        <row r="2945">
          <cell r="A2945" t="str">
            <v>OPERACIONES CUSIANA</v>
          </cell>
          <cell r="B2945" t="str">
            <v>722000</v>
          </cell>
          <cell r="C2945" t="str">
            <v>CHEMICALS-CONSUMED</v>
          </cell>
          <cell r="D2945">
            <v>0</v>
          </cell>
          <cell r="E2945" t="str">
            <v>GR/IR-THIRD PARTY</v>
          </cell>
          <cell r="F2945" t="str">
            <v>Real Julio</v>
          </cell>
          <cell r="G2945">
            <v>-19716.080000000002</v>
          </cell>
          <cell r="H2945" t="str">
            <v>B000101824</v>
          </cell>
          <cell r="J2945" t="str">
            <v>BI</v>
          </cell>
        </row>
        <row r="2946">
          <cell r="A2946" t="str">
            <v>OPERACIONES CUSIANA</v>
          </cell>
          <cell r="B2946" t="str">
            <v>722000</v>
          </cell>
          <cell r="C2946" t="str">
            <v>CHEMICALS-CONSUMED</v>
          </cell>
          <cell r="D2946" t="str">
            <v>MAYO 29/04 2200 GLS GALTRIETILEN</v>
          </cell>
          <cell r="E2946" t="str">
            <v>BRENNTAG DE COLOMBIA S.A.</v>
          </cell>
          <cell r="F2946" t="str">
            <v>Real Julio</v>
          </cell>
          <cell r="G2946">
            <v>21245.53</v>
          </cell>
          <cell r="H2946" t="str">
            <v>B000101824</v>
          </cell>
          <cell r="J2946" t="str">
            <v>BI</v>
          </cell>
        </row>
        <row r="2947">
          <cell r="A2947" t="str">
            <v>OPERACIONES CUSIANA</v>
          </cell>
          <cell r="B2947" t="str">
            <v>722000</v>
          </cell>
          <cell r="C2947" t="str">
            <v>CHEMICALS-CONSUMED</v>
          </cell>
          <cell r="D2947" t="str">
            <v>JUN/04;SERVICIOS SUPERFICIE CUSIANA</v>
          </cell>
          <cell r="E2947" t="str">
            <v>NALCO DE COLOMBIA LTDA.</v>
          </cell>
          <cell r="F2947" t="str">
            <v>Real Julio</v>
          </cell>
          <cell r="G2947">
            <v>27467.09</v>
          </cell>
          <cell r="H2947" t="str">
            <v>B000101824</v>
          </cell>
          <cell r="J2947" t="str">
            <v>BI</v>
          </cell>
        </row>
        <row r="2948">
          <cell r="A2948" t="str">
            <v>OPERACIONES CUSIANA</v>
          </cell>
          <cell r="B2948" t="str">
            <v>722000</v>
          </cell>
          <cell r="C2948" t="str">
            <v>CHEMICALS-CONSUMED</v>
          </cell>
          <cell r="D2948" t="str">
            <v>JUN/04/SERVICIOS LABORATORIO</v>
          </cell>
          <cell r="E2948" t="str">
            <v>NALCO DE COLOMBIA LTDA.</v>
          </cell>
          <cell r="F2948" t="str">
            <v>Real Julio</v>
          </cell>
          <cell r="G2948">
            <v>3063.52</v>
          </cell>
          <cell r="H2948" t="str">
            <v>B000101824</v>
          </cell>
          <cell r="J2948" t="str">
            <v>BI</v>
          </cell>
        </row>
        <row r="2949">
          <cell r="A2949" t="str">
            <v>OPERACIONES CUSIANA</v>
          </cell>
          <cell r="B2949" t="str">
            <v>722000</v>
          </cell>
          <cell r="C2949" t="str">
            <v>CHEMICALS-CONSUMED</v>
          </cell>
          <cell r="D2949" t="str">
            <v>MAY/04 SOBRECONSUMO CUS CUP FLORE;A</v>
          </cell>
          <cell r="E2949" t="str">
            <v>NALCO DE COLOMBIA LTDA.</v>
          </cell>
          <cell r="F2949" t="str">
            <v>Real Julio</v>
          </cell>
          <cell r="G2949">
            <v>15221.64</v>
          </cell>
          <cell r="H2949" t="str">
            <v>B000101824</v>
          </cell>
          <cell r="J2949" t="str">
            <v>BI</v>
          </cell>
        </row>
        <row r="2950">
          <cell r="A2950" t="str">
            <v>OPERACIONES CUSIANA</v>
          </cell>
          <cell r="B2950" t="str">
            <v>722000</v>
          </cell>
          <cell r="C2950" t="str">
            <v>CHEMICALS-CONSUMED</v>
          </cell>
          <cell r="D2950" t="str">
            <v>JUN/04 SUMINISTRO DE QUIMICOS CUS</v>
          </cell>
          <cell r="E2950" t="str">
            <v>NALCO DE COLOMBIA LTDA.</v>
          </cell>
          <cell r="F2950" t="str">
            <v>Real Julio</v>
          </cell>
          <cell r="G2950">
            <v>29428.23</v>
          </cell>
          <cell r="H2950" t="str">
            <v>B000101824</v>
          </cell>
          <cell r="J2950" t="str">
            <v>BI</v>
          </cell>
        </row>
        <row r="2951">
          <cell r="A2951" t="str">
            <v>OPERACIONES CUSIANA</v>
          </cell>
          <cell r="B2951" t="str">
            <v>722000</v>
          </cell>
          <cell r="C2951" t="str">
            <v>CHEMICALS-CONSUMED</v>
          </cell>
          <cell r="D2951" t="str">
            <v>MAR/04 TRANS. TERESTRE DE PUESTO Y AERO AL CASANAR</v>
          </cell>
          <cell r="E2951" t="str">
            <v>CONSORCIO MOS</v>
          </cell>
          <cell r="F2951" t="str">
            <v>Real Julio</v>
          </cell>
          <cell r="G2951">
            <v>1958.81</v>
          </cell>
          <cell r="H2951" t="str">
            <v>B000101824</v>
          </cell>
          <cell r="J2951" t="str">
            <v>BI</v>
          </cell>
        </row>
        <row r="2952">
          <cell r="A2952" t="str">
            <v>OPERACIONES CUSIANA</v>
          </cell>
          <cell r="B2952" t="str">
            <v>722000</v>
          </cell>
          <cell r="C2952" t="str">
            <v>CHEMICALS-CONSUMED</v>
          </cell>
          <cell r="D2952" t="str">
            <v>B000102459;INTERFASE INV JUN.16 JUL.28 2004</v>
          </cell>
          <cell r="E2952" t="str">
            <v>INV  MAT/INV RECEP</v>
          </cell>
          <cell r="F2952" t="str">
            <v>Real Julio</v>
          </cell>
          <cell r="G2952">
            <v>7342.32</v>
          </cell>
          <cell r="H2952" t="str">
            <v>B000101824</v>
          </cell>
          <cell r="J2952" t="str">
            <v>BI</v>
          </cell>
        </row>
        <row r="2953">
          <cell r="A2953" t="str">
            <v>OPERACIONES CUSIANA</v>
          </cell>
          <cell r="B2953" t="str">
            <v>722000</v>
          </cell>
          <cell r="C2953" t="str">
            <v>CHEMICALS-CONSUMED</v>
          </cell>
          <cell r="D2953">
            <v>0</v>
          </cell>
          <cell r="E2953" t="str">
            <v>GR/IR-THIRD PARTY</v>
          </cell>
          <cell r="F2953" t="str">
            <v>Real Julio</v>
          </cell>
          <cell r="G2953">
            <v>19716.080000000002</v>
          </cell>
          <cell r="H2953" t="str">
            <v>B000101824</v>
          </cell>
          <cell r="J2953" t="str">
            <v>BI</v>
          </cell>
        </row>
        <row r="2954">
          <cell r="A2954" t="str">
            <v>OPERACIONES CUSIANA</v>
          </cell>
          <cell r="B2954" t="str">
            <v>722000</v>
          </cell>
          <cell r="C2954" t="str">
            <v>CHEMICALS-CONSUMED</v>
          </cell>
          <cell r="D2954">
            <v>0</v>
          </cell>
          <cell r="E2954" t="str">
            <v>GR/IR-THIRD PARTY</v>
          </cell>
          <cell r="F2954" t="str">
            <v>Real Julio</v>
          </cell>
          <cell r="G2954">
            <v>22291.08</v>
          </cell>
          <cell r="H2954" t="str">
            <v>B000101824</v>
          </cell>
          <cell r="J2954" t="str">
            <v>BI</v>
          </cell>
        </row>
        <row r="2955">
          <cell r="A2955" t="str">
            <v>OPERACIONES CUSIANA</v>
          </cell>
          <cell r="B2955" t="str">
            <v>722000</v>
          </cell>
          <cell r="C2955" t="str">
            <v>CHEMICALS-CONSUMED</v>
          </cell>
          <cell r="D2955">
            <v>0</v>
          </cell>
          <cell r="E2955" t="str">
            <v>EQUISTAR CHEMICALS LP</v>
          </cell>
          <cell r="F2955" t="str">
            <v>Real Julio</v>
          </cell>
          <cell r="G2955">
            <v>0</v>
          </cell>
          <cell r="H2955" t="str">
            <v>B000101824</v>
          </cell>
          <cell r="J2955" t="str">
            <v>BI</v>
          </cell>
        </row>
        <row r="2956">
          <cell r="A2956" t="str">
            <v>OPERACIONES CUSIANA</v>
          </cell>
          <cell r="B2956" t="str">
            <v>722000</v>
          </cell>
          <cell r="C2956" t="str">
            <v>CHEMICALS-CONSUMED</v>
          </cell>
          <cell r="D2956" t="str">
            <v>MAY/04 SOBRECONSUMO CUS CUP FLORE;A</v>
          </cell>
          <cell r="E2956" t="str">
            <v>NALCO DE COLOMBIA LTDA.</v>
          </cell>
          <cell r="F2956" t="str">
            <v>Real Agosto</v>
          </cell>
          <cell r="G2956">
            <v>-15221.64</v>
          </cell>
          <cell r="H2956" t="str">
            <v>B000101824</v>
          </cell>
          <cell r="J2956" t="str">
            <v>BI</v>
          </cell>
        </row>
        <row r="2957">
          <cell r="A2957" t="str">
            <v>OPERACIONES CUSIANA</v>
          </cell>
          <cell r="B2957" t="str">
            <v>722000</v>
          </cell>
          <cell r="C2957" t="str">
            <v>CHEMICALS-CONSUMED</v>
          </cell>
          <cell r="D2957" t="str">
            <v>JUN/04 SUMINISTRO DE QUIMICOS CUS</v>
          </cell>
          <cell r="E2957" t="str">
            <v>NALCO DE COLOMBIA LTDA.</v>
          </cell>
          <cell r="F2957" t="str">
            <v>Real Agosto</v>
          </cell>
          <cell r="G2957">
            <v>-29428.23</v>
          </cell>
          <cell r="H2957" t="str">
            <v>B000101824</v>
          </cell>
          <cell r="J2957" t="str">
            <v>BI</v>
          </cell>
        </row>
        <row r="2958">
          <cell r="A2958" t="str">
            <v>OPERACIONES CUSIANA</v>
          </cell>
          <cell r="B2958" t="str">
            <v>722000</v>
          </cell>
          <cell r="C2958" t="str">
            <v>CHEMICALS-CONSUMED</v>
          </cell>
          <cell r="D2958">
            <v>0</v>
          </cell>
          <cell r="E2958" t="str">
            <v>GR/IR-THIRD PARTY</v>
          </cell>
          <cell r="F2958" t="str">
            <v>Real Agosto</v>
          </cell>
          <cell r="G2958">
            <v>0</v>
          </cell>
          <cell r="H2958" t="str">
            <v>B000101824</v>
          </cell>
          <cell r="J2958" t="str">
            <v>BI</v>
          </cell>
        </row>
        <row r="2959">
          <cell r="A2959" t="str">
            <v>OPERACIONES CUSIANA</v>
          </cell>
          <cell r="B2959" t="str">
            <v>722000</v>
          </cell>
          <cell r="C2959" t="str">
            <v>CHEMICALS-CONSUMED</v>
          </cell>
          <cell r="D2959" t="str">
            <v>ENERO/04 GASTOS FIJOS</v>
          </cell>
          <cell r="E2959" t="str">
            <v>MERCO REPRESENTACIONES LTD S.I.A</v>
          </cell>
          <cell r="F2959" t="str">
            <v>Real Agosto</v>
          </cell>
          <cell r="G2959">
            <v>30.01</v>
          </cell>
          <cell r="H2959" t="str">
            <v>B000101824</v>
          </cell>
          <cell r="J2959" t="str">
            <v>BI</v>
          </cell>
        </row>
        <row r="2960">
          <cell r="A2960" t="str">
            <v>OPERACIONES CUSIANA</v>
          </cell>
          <cell r="B2960" t="str">
            <v>722000</v>
          </cell>
          <cell r="C2960" t="str">
            <v>CHEMICALS-CONSUMED</v>
          </cell>
          <cell r="D2960" t="str">
            <v>DIC/03 SERVICIOS VARIOS DE IMPORTACIONES</v>
          </cell>
          <cell r="E2960" t="str">
            <v>MERCO REPRESENTACIONES LTD S.I.A</v>
          </cell>
          <cell r="F2960" t="str">
            <v>Real Agosto</v>
          </cell>
          <cell r="G2960">
            <v>25.41</v>
          </cell>
          <cell r="H2960" t="str">
            <v>B000101824</v>
          </cell>
          <cell r="J2960" t="str">
            <v>BI</v>
          </cell>
        </row>
        <row r="2961">
          <cell r="A2961" t="str">
            <v>OPERACIONES CUSIANA</v>
          </cell>
          <cell r="B2961" t="str">
            <v>722000</v>
          </cell>
          <cell r="C2961" t="str">
            <v>CHEMICALS-CONSUMED</v>
          </cell>
          <cell r="D2961">
            <v>0</v>
          </cell>
          <cell r="E2961" t="str">
            <v>NALCO DE COLOMBIA LTDA.</v>
          </cell>
          <cell r="F2961" t="str">
            <v>Real Agosto</v>
          </cell>
          <cell r="G2961">
            <v>1104.1400000000001</v>
          </cell>
          <cell r="H2961" t="str">
            <v>B000101824</v>
          </cell>
          <cell r="J2961" t="str">
            <v>BI</v>
          </cell>
        </row>
        <row r="2962">
          <cell r="A2962" t="str">
            <v>OPERACIONES CUSIANA</v>
          </cell>
          <cell r="B2962" t="str">
            <v>722000</v>
          </cell>
          <cell r="C2962" t="str">
            <v>CHEMICALS-CONSUMED</v>
          </cell>
          <cell r="D2962">
            <v>0</v>
          </cell>
          <cell r="E2962" t="str">
            <v>NALCO DE COLOMBIA LTDA.</v>
          </cell>
          <cell r="F2962" t="str">
            <v>Real Agosto</v>
          </cell>
          <cell r="G2962">
            <v>6171.93</v>
          </cell>
          <cell r="H2962" t="str">
            <v>B000101824</v>
          </cell>
          <cell r="J2962" t="str">
            <v>BI</v>
          </cell>
        </row>
        <row r="2963">
          <cell r="A2963" t="str">
            <v>OPERACIONES CUSIANA</v>
          </cell>
          <cell r="B2963" t="str">
            <v>722000</v>
          </cell>
          <cell r="C2963" t="str">
            <v>CHEMICALS-CONSUMED</v>
          </cell>
          <cell r="D2963">
            <v>0</v>
          </cell>
          <cell r="E2963" t="str">
            <v>NALCO DE COLOMBIA LTDA.</v>
          </cell>
          <cell r="F2963" t="str">
            <v>Real Agosto</v>
          </cell>
          <cell r="G2963">
            <v>745.11</v>
          </cell>
          <cell r="H2963" t="str">
            <v>B000101824</v>
          </cell>
          <cell r="J2963" t="str">
            <v>BI</v>
          </cell>
        </row>
        <row r="2964">
          <cell r="A2964" t="str">
            <v>OPERACIONES CUSIANA</v>
          </cell>
          <cell r="B2964" t="str">
            <v>722000</v>
          </cell>
          <cell r="C2964" t="str">
            <v>CHEMICALS-CONSUMED</v>
          </cell>
          <cell r="D2964">
            <v>0</v>
          </cell>
          <cell r="E2964" t="str">
            <v>NALCO DE COLOMBIA LTDA.</v>
          </cell>
          <cell r="F2964" t="str">
            <v>Real Agosto</v>
          </cell>
          <cell r="G2964">
            <v>2865.91</v>
          </cell>
          <cell r="H2964" t="str">
            <v>B000101824</v>
          </cell>
          <cell r="J2964" t="str">
            <v>BI</v>
          </cell>
        </row>
        <row r="2965">
          <cell r="A2965" t="str">
            <v>OPERACIONES CUSIANA</v>
          </cell>
          <cell r="B2965" t="str">
            <v>722000</v>
          </cell>
          <cell r="C2965" t="str">
            <v>CHEMICALS-CONSUMED</v>
          </cell>
          <cell r="D2965">
            <v>0</v>
          </cell>
          <cell r="E2965" t="str">
            <v>NALCO DE COLOMBIA LTDA.</v>
          </cell>
          <cell r="F2965" t="str">
            <v>Real Agosto</v>
          </cell>
          <cell r="G2965">
            <v>22134.69</v>
          </cell>
          <cell r="H2965" t="str">
            <v>B000101824</v>
          </cell>
          <cell r="J2965" t="str">
            <v>BI</v>
          </cell>
        </row>
        <row r="2966">
          <cell r="A2966" t="str">
            <v>OPERACIONES CUSIANA</v>
          </cell>
          <cell r="B2966" t="str">
            <v>722000</v>
          </cell>
          <cell r="C2966" t="str">
            <v>CHEMICALS-CONSUMED</v>
          </cell>
          <cell r="D2966" t="str">
            <v>MAY/04 MODIFICAR SENALES DE PARADA DE SGP SWICHES</v>
          </cell>
          <cell r="E2966" t="str">
            <v>EQUIPO DE SERVICIOS PETROLEROS LTDA</v>
          </cell>
          <cell r="F2966" t="str">
            <v>Real Agosto</v>
          </cell>
          <cell r="G2966">
            <v>341.9</v>
          </cell>
          <cell r="H2966" t="str">
            <v>B000101824</v>
          </cell>
          <cell r="J2966" t="str">
            <v>BI</v>
          </cell>
        </row>
        <row r="2967">
          <cell r="A2967" t="str">
            <v>OPERACIONES CUSIANA</v>
          </cell>
          <cell r="B2967" t="str">
            <v>722000</v>
          </cell>
          <cell r="C2967" t="str">
            <v>CHEMICALS-CONSUMED</v>
          </cell>
          <cell r="D2967">
            <v>0</v>
          </cell>
          <cell r="E2967" t="str">
            <v>NALCO DE COLOMBIA LTDA.</v>
          </cell>
          <cell r="F2967" t="str">
            <v>Real Agosto</v>
          </cell>
          <cell r="G2967">
            <v>3153.5</v>
          </cell>
          <cell r="H2967" t="str">
            <v>B000101824</v>
          </cell>
          <cell r="J2967" t="str">
            <v>BI</v>
          </cell>
        </row>
        <row r="2968">
          <cell r="A2968" t="str">
            <v>OPERACIONES CUSIANA</v>
          </cell>
          <cell r="B2968" t="str">
            <v>722000</v>
          </cell>
          <cell r="C2968" t="str">
            <v>CHEMICALS-CONSUMED</v>
          </cell>
          <cell r="D2968">
            <v>0</v>
          </cell>
          <cell r="E2968" t="str">
            <v>NALCO DE COLOMBIA LTDA.</v>
          </cell>
          <cell r="F2968" t="str">
            <v>Real Agosto</v>
          </cell>
          <cell r="G2968">
            <v>36.32</v>
          </cell>
          <cell r="H2968" t="str">
            <v>B000101824</v>
          </cell>
          <cell r="J2968" t="str">
            <v>BI</v>
          </cell>
        </row>
        <row r="2969">
          <cell r="A2969" t="str">
            <v>OPERACIONES CUSIANA</v>
          </cell>
          <cell r="B2969" t="str">
            <v>722000</v>
          </cell>
          <cell r="C2969" t="str">
            <v>CHEMICALS-CONSUMED</v>
          </cell>
          <cell r="D2969">
            <v>0</v>
          </cell>
          <cell r="E2969" t="str">
            <v>NALCO DE COLOMBIA LTDA.</v>
          </cell>
          <cell r="F2969" t="str">
            <v>Real Agosto</v>
          </cell>
          <cell r="G2969">
            <v>2922.82</v>
          </cell>
          <cell r="H2969" t="str">
            <v>B000101824</v>
          </cell>
          <cell r="J2969" t="str">
            <v>BI</v>
          </cell>
        </row>
        <row r="2970">
          <cell r="A2970" t="str">
            <v>OPERACIONES CUSIANA</v>
          </cell>
          <cell r="B2970" t="str">
            <v>722000</v>
          </cell>
          <cell r="C2970" t="str">
            <v>CHEMICALS-CONSUMED</v>
          </cell>
          <cell r="D2970" t="str">
            <v>JUL/04 REEM  PAGO IMPORTACIONES TERCEROS</v>
          </cell>
          <cell r="E2970" t="str">
            <v>MERCO REPRESENTACIONES LTD S.I.A</v>
          </cell>
          <cell r="F2970" t="str">
            <v>Real Agosto</v>
          </cell>
          <cell r="G2970">
            <v>223.26</v>
          </cell>
          <cell r="H2970" t="str">
            <v>B000101824</v>
          </cell>
          <cell r="J2970" t="str">
            <v>BI</v>
          </cell>
        </row>
        <row r="2971">
          <cell r="A2971" t="str">
            <v>OPERACIONES CUSIANA</v>
          </cell>
          <cell r="B2971" t="str">
            <v>722000</v>
          </cell>
          <cell r="C2971" t="str">
            <v>CHEMICALS-CONSUMED</v>
          </cell>
          <cell r="D2971" t="str">
            <v>JUL/04 REEM  PAGO IMPORTACIONES TERCEROS</v>
          </cell>
          <cell r="E2971" t="str">
            <v>MERCO REPRESENTACIONES LTD S.I.A</v>
          </cell>
          <cell r="F2971" t="str">
            <v>Real Agosto</v>
          </cell>
          <cell r="G2971">
            <v>223.26</v>
          </cell>
          <cell r="H2971" t="str">
            <v>B000101824</v>
          </cell>
          <cell r="J2971" t="str">
            <v>BI</v>
          </cell>
        </row>
        <row r="2972">
          <cell r="A2972" t="str">
            <v>OPERACIONES CUSIANA</v>
          </cell>
          <cell r="B2972" t="str">
            <v>722000</v>
          </cell>
          <cell r="C2972" t="str">
            <v>CHEMICALS-CONSUMED</v>
          </cell>
          <cell r="D2972">
            <v>0</v>
          </cell>
          <cell r="E2972" t="str">
            <v>NALCO DE COLOMBIA LTDA.</v>
          </cell>
          <cell r="F2972" t="str">
            <v>Real Agosto</v>
          </cell>
          <cell r="G2972">
            <v>1070.44</v>
          </cell>
          <cell r="H2972" t="str">
            <v>B000101824</v>
          </cell>
          <cell r="J2972" t="str">
            <v>BI</v>
          </cell>
        </row>
        <row r="2973">
          <cell r="A2973" t="str">
            <v>OPERACIONES CUSIANA</v>
          </cell>
          <cell r="B2973" t="str">
            <v>722000</v>
          </cell>
          <cell r="C2973" t="str">
            <v>CHEMICALS-CONSUMED</v>
          </cell>
          <cell r="D2973">
            <v>0</v>
          </cell>
          <cell r="E2973" t="str">
            <v>NALCO DE COLOMBIA LTDA.</v>
          </cell>
          <cell r="F2973" t="str">
            <v>Real Agosto</v>
          </cell>
          <cell r="G2973">
            <v>5453.24</v>
          </cell>
          <cell r="H2973" t="str">
            <v>B000101824</v>
          </cell>
          <cell r="J2973" t="str">
            <v>BI</v>
          </cell>
        </row>
        <row r="2974">
          <cell r="A2974" t="str">
            <v>OPERACIONES CUSIANA</v>
          </cell>
          <cell r="B2974" t="str">
            <v>722000</v>
          </cell>
          <cell r="C2974" t="str">
            <v>CHEMICALS-CONSUMED</v>
          </cell>
          <cell r="D2974">
            <v>0</v>
          </cell>
          <cell r="E2974" t="str">
            <v>NALCO DE COLOMBIA LTDA.</v>
          </cell>
          <cell r="F2974" t="str">
            <v>Real Agosto</v>
          </cell>
          <cell r="G2974">
            <v>391.82</v>
          </cell>
          <cell r="H2974" t="str">
            <v>B000101824</v>
          </cell>
          <cell r="J2974" t="str">
            <v>BI</v>
          </cell>
        </row>
        <row r="2975">
          <cell r="A2975" t="str">
            <v>OPERACIONES CUSIANA</v>
          </cell>
          <cell r="B2975" t="str">
            <v>722000</v>
          </cell>
          <cell r="C2975" t="str">
            <v>CHEMICALS-CONSUMED</v>
          </cell>
          <cell r="D2975">
            <v>0</v>
          </cell>
          <cell r="E2975" t="str">
            <v>NALCO DE COLOMBIA LTDA.</v>
          </cell>
          <cell r="F2975" t="str">
            <v>Real Agosto</v>
          </cell>
          <cell r="G2975">
            <v>2955.59</v>
          </cell>
          <cell r="H2975" t="str">
            <v>B000101824</v>
          </cell>
          <cell r="J2975" t="str">
            <v>BI</v>
          </cell>
        </row>
        <row r="2976">
          <cell r="A2976" t="str">
            <v>OPERACIONES CUSIANA</v>
          </cell>
          <cell r="B2976" t="str">
            <v>722000</v>
          </cell>
          <cell r="C2976" t="str">
            <v>CHEMICALS-CONSUMED</v>
          </cell>
          <cell r="D2976">
            <v>0</v>
          </cell>
          <cell r="E2976" t="str">
            <v>NALCO DE COLOMBIA LTDA.</v>
          </cell>
          <cell r="F2976" t="str">
            <v>Real Agosto</v>
          </cell>
          <cell r="G2976">
            <v>19557.21</v>
          </cell>
          <cell r="H2976" t="str">
            <v>B000101824</v>
          </cell>
          <cell r="J2976" t="str">
            <v>BI</v>
          </cell>
        </row>
        <row r="2977">
          <cell r="A2977" t="str">
            <v>OPERACIONES CUSIANA</v>
          </cell>
          <cell r="B2977" t="str">
            <v>722000</v>
          </cell>
          <cell r="C2977" t="str">
            <v>CHEMICALS-CONSUMED</v>
          </cell>
          <cell r="D2977">
            <v>0</v>
          </cell>
          <cell r="E2977" t="str">
            <v>NALCO DE COLOMBIA LTDA.</v>
          </cell>
          <cell r="F2977" t="str">
            <v>Real Agosto</v>
          </cell>
          <cell r="G2977">
            <v>14894.4</v>
          </cell>
          <cell r="H2977" t="str">
            <v>B000101824</v>
          </cell>
          <cell r="J2977" t="str">
            <v>BI</v>
          </cell>
        </row>
        <row r="2978">
          <cell r="A2978" t="str">
            <v>OPERACIONES CUSIANA</v>
          </cell>
          <cell r="B2978" t="str">
            <v>722000</v>
          </cell>
          <cell r="C2978" t="str">
            <v>CHEMICALS-CONSUMED</v>
          </cell>
          <cell r="D2978" t="str">
            <v>B000102459;INTERFASE INV JUL.29 AGO.22 2004</v>
          </cell>
          <cell r="E2978" t="str">
            <v>INV  MAT/INV RECEP</v>
          </cell>
          <cell r="F2978" t="str">
            <v>Real Agosto</v>
          </cell>
          <cell r="G2978">
            <v>13105.44</v>
          </cell>
          <cell r="H2978" t="str">
            <v>B000101824</v>
          </cell>
          <cell r="J2978" t="str">
            <v>BI</v>
          </cell>
        </row>
        <row r="2979">
          <cell r="A2979" t="str">
            <v>OPERACIONES CUSIANA</v>
          </cell>
          <cell r="B2979" t="str">
            <v>722000</v>
          </cell>
          <cell r="C2979" t="str">
            <v>CHEMICALS-CONSUMED</v>
          </cell>
          <cell r="D2979">
            <v>0</v>
          </cell>
          <cell r="E2979" t="str">
            <v>GR/IR-THIRD PARTY</v>
          </cell>
          <cell r="F2979" t="str">
            <v>Real Agosto</v>
          </cell>
          <cell r="G2979">
            <v>22781.27</v>
          </cell>
          <cell r="H2979" t="str">
            <v>B000101824</v>
          </cell>
          <cell r="J2979" t="str">
            <v>BI</v>
          </cell>
        </row>
        <row r="2980">
          <cell r="A2980" t="str">
            <v>OPERACIONES CUSIANA</v>
          </cell>
          <cell r="B2980" t="str">
            <v>722000</v>
          </cell>
          <cell r="C2980" t="str">
            <v>CHEMICALS-CONSUMED</v>
          </cell>
          <cell r="D2980">
            <v>0</v>
          </cell>
          <cell r="E2980" t="str">
            <v>GR/IR-THIRD PARTY</v>
          </cell>
          <cell r="F2980" t="str">
            <v>Real Agosto</v>
          </cell>
          <cell r="G2980">
            <v>28431.37</v>
          </cell>
          <cell r="H2980" t="str">
            <v>B000101824</v>
          </cell>
          <cell r="J2980" t="str">
            <v>BI</v>
          </cell>
        </row>
        <row r="2981">
          <cell r="A2981" t="str">
            <v>OPERACIONES CUSIANA</v>
          </cell>
          <cell r="B2981" t="str">
            <v>722000</v>
          </cell>
          <cell r="C2981" t="str">
            <v>CHEMICALS-CONSUMED</v>
          </cell>
          <cell r="D2981" t="str">
            <v>20' ISO TANK 50 GLS TRIETHYLENE GLYCOL IND GRADE</v>
          </cell>
          <cell r="E2981" t="str">
            <v>EQUISTAR CHEMICALS LP</v>
          </cell>
          <cell r="F2981" t="str">
            <v>Real Agosto</v>
          </cell>
          <cell r="G2981">
            <v>22780.01</v>
          </cell>
          <cell r="H2981" t="str">
            <v>B000101824</v>
          </cell>
          <cell r="J2981" t="str">
            <v>BI</v>
          </cell>
        </row>
        <row r="2982">
          <cell r="A2982" t="str">
            <v>OPERACIONES CUSIANA</v>
          </cell>
          <cell r="B2982" t="str">
            <v>722000</v>
          </cell>
          <cell r="C2982" t="str">
            <v>CHEMICALS-CONSUMED</v>
          </cell>
          <cell r="D2982" t="str">
            <v>91504 468</v>
          </cell>
          <cell r="E2982" t="str">
            <v>SALDO MIGRADO A SAP</v>
          </cell>
          <cell r="F2982" t="str">
            <v>Acumulado a Junio</v>
          </cell>
          <cell r="G2982">
            <v>116380.74</v>
          </cell>
          <cell r="H2982" t="str">
            <v>B000101824</v>
          </cell>
          <cell r="J2982" t="str">
            <v>NB</v>
          </cell>
        </row>
        <row r="2983">
          <cell r="A2983" t="str">
            <v>OPERACIONES CUSIANA</v>
          </cell>
          <cell r="B2983" t="str">
            <v>722000</v>
          </cell>
          <cell r="C2983" t="str">
            <v>CHEMICALS-CONSUMED</v>
          </cell>
          <cell r="D2983" t="str">
            <v>91505 468</v>
          </cell>
          <cell r="E2983" t="str">
            <v>SALDO MIGRADO A SAP</v>
          </cell>
          <cell r="F2983" t="str">
            <v>Acumulado a Junio</v>
          </cell>
          <cell r="G2983">
            <v>124964.15</v>
          </cell>
          <cell r="H2983" t="str">
            <v>B000101824</v>
          </cell>
          <cell r="J2983" t="str">
            <v>NB</v>
          </cell>
        </row>
        <row r="2984">
          <cell r="A2984" t="str">
            <v>OPERACIONES CUSIANA</v>
          </cell>
          <cell r="B2984" t="str">
            <v>722000</v>
          </cell>
          <cell r="C2984" t="str">
            <v>CHEMICALS-CONSUMED</v>
          </cell>
          <cell r="D2984" t="str">
            <v>91506 468</v>
          </cell>
          <cell r="E2984" t="str">
            <v>SALDO MIGRADO A SAP</v>
          </cell>
          <cell r="F2984" t="str">
            <v>Acumulado a Junio</v>
          </cell>
          <cell r="G2984">
            <v>120856.58</v>
          </cell>
          <cell r="H2984" t="str">
            <v>B000101824</v>
          </cell>
          <cell r="J2984" t="str">
            <v>NB</v>
          </cell>
        </row>
        <row r="2985">
          <cell r="A2985" t="str">
            <v>OPERACIONES CUSIANA</v>
          </cell>
          <cell r="B2985" t="str">
            <v>722000</v>
          </cell>
          <cell r="C2985" t="str">
            <v>CHEMICALS-CONSUMED</v>
          </cell>
          <cell r="D2985" t="str">
            <v>91509 468</v>
          </cell>
          <cell r="E2985" t="str">
            <v>SALDO MIGRADO A SAP</v>
          </cell>
          <cell r="F2985" t="str">
            <v>Acumulado a Junio</v>
          </cell>
          <cell r="G2985">
            <v>277831.67</v>
          </cell>
          <cell r="H2985" t="str">
            <v>B000101824</v>
          </cell>
          <cell r="J2985" t="str">
            <v>NB</v>
          </cell>
        </row>
        <row r="2986">
          <cell r="A2986" t="str">
            <v>OPERACIONES CUSIANA</v>
          </cell>
          <cell r="B2986" t="str">
            <v>722000</v>
          </cell>
          <cell r="C2986" t="str">
            <v>CHEMICALS-CONSUMED</v>
          </cell>
          <cell r="D2986" t="str">
            <v>91508 468</v>
          </cell>
          <cell r="E2986" t="str">
            <v>SALDO MIGRADO A SAP</v>
          </cell>
          <cell r="F2986" t="str">
            <v>Acumulado a Junio</v>
          </cell>
          <cell r="G2986">
            <v>3919.39</v>
          </cell>
          <cell r="H2986" t="str">
            <v>B000101824</v>
          </cell>
          <cell r="J2986" t="str">
            <v>NB</v>
          </cell>
        </row>
        <row r="2987">
          <cell r="A2987" t="str">
            <v>OPERACIONES CUSIANA</v>
          </cell>
          <cell r="B2987" t="str">
            <v>722000</v>
          </cell>
          <cell r="C2987" t="str">
            <v>CHEMICALS-CONSUMED</v>
          </cell>
          <cell r="D2987" t="str">
            <v>91504 468</v>
          </cell>
          <cell r="E2987" t="str">
            <v>DIESEL PROCESS RECOV</v>
          </cell>
          <cell r="F2987" t="str">
            <v>Acumulado a Junio</v>
          </cell>
          <cell r="G2987">
            <v>11.28</v>
          </cell>
          <cell r="H2987" t="str">
            <v>B000101824</v>
          </cell>
          <cell r="J2987" t="str">
            <v>NB</v>
          </cell>
        </row>
        <row r="2988">
          <cell r="A2988" t="str">
            <v>OPERACIONES CUSIANA</v>
          </cell>
          <cell r="B2988" t="str">
            <v>722000</v>
          </cell>
          <cell r="C2988" t="str">
            <v>CHEMICALS-CONSUMED</v>
          </cell>
          <cell r="D2988" t="str">
            <v>91505 468</v>
          </cell>
          <cell r="E2988" t="str">
            <v>DIESEL PROCESS RECOV</v>
          </cell>
          <cell r="F2988" t="str">
            <v>Acumulado a Junio</v>
          </cell>
          <cell r="G2988">
            <v>85111.83</v>
          </cell>
          <cell r="H2988" t="str">
            <v>B000101824</v>
          </cell>
          <cell r="J2988" t="str">
            <v>NB</v>
          </cell>
        </row>
        <row r="2989">
          <cell r="A2989" t="str">
            <v>OPERACIONES CUSIANA</v>
          </cell>
          <cell r="B2989" t="str">
            <v>740000</v>
          </cell>
          <cell r="C2989" t="str">
            <v>TRANS NON PRODUCT</v>
          </cell>
          <cell r="D2989" t="str">
            <v>AGOSTO 11/04 CAJA MENOR CPF-CUSIANA</v>
          </cell>
          <cell r="E2989" t="str">
            <v>"ARIAS ROA, LUDY PATRICIA"</v>
          </cell>
          <cell r="F2989" t="str">
            <v>Real Agosto</v>
          </cell>
          <cell r="G2989">
            <v>11.35</v>
          </cell>
          <cell r="H2989" t="str">
            <v>B000101824</v>
          </cell>
          <cell r="J2989" t="str">
            <v>BI</v>
          </cell>
        </row>
        <row r="2990">
          <cell r="A2990" t="str">
            <v>OPERACIONES CUSIANA</v>
          </cell>
          <cell r="B2990" t="str">
            <v>745080</v>
          </cell>
          <cell r="C2990" t="str">
            <v>ACCRUAL EXPENSE</v>
          </cell>
          <cell r="D2990" t="str">
            <v>ACCRUALS DEL MES DE JULIO</v>
          </cell>
          <cell r="E2990" t="str">
            <v>ACCR EXP ACC CONV</v>
          </cell>
          <cell r="F2990" t="str">
            <v>Real Agosto</v>
          </cell>
          <cell r="G2990">
            <v>-300000</v>
          </cell>
          <cell r="H2990" t="str">
            <v>B000101824</v>
          </cell>
          <cell r="J2990" t="str">
            <v>BI</v>
          </cell>
        </row>
        <row r="2991">
          <cell r="A2991" t="str">
            <v>OPERACIONES CUSIANA</v>
          </cell>
          <cell r="B2991" t="str">
            <v>745080</v>
          </cell>
          <cell r="C2991" t="str">
            <v>ACCRUAL EXPENSE</v>
          </cell>
          <cell r="D2991" t="str">
            <v>ACCRUALS DEL MES DE JULIO</v>
          </cell>
          <cell r="E2991" t="str">
            <v>ACCR EXP ACC CONV</v>
          </cell>
          <cell r="F2991" t="str">
            <v>Real Agosto</v>
          </cell>
          <cell r="G2991">
            <v>300000</v>
          </cell>
          <cell r="H2991" t="str">
            <v>B000101824</v>
          </cell>
          <cell r="J2991" t="str">
            <v>BI</v>
          </cell>
        </row>
        <row r="2992">
          <cell r="A2992" t="str">
            <v>OPERACIONES CUSIANA</v>
          </cell>
          <cell r="B2992" t="str">
            <v>745080</v>
          </cell>
          <cell r="C2992" t="str">
            <v>ACCRUAL EXPENSE</v>
          </cell>
          <cell r="D2992" t="str">
            <v>91596 945</v>
          </cell>
          <cell r="E2992" t="str">
            <v>DIESEL PROCESS RECOV</v>
          </cell>
          <cell r="F2992" t="str">
            <v>Acumulado a Junio</v>
          </cell>
          <cell r="G2992">
            <v>88586.18</v>
          </cell>
          <cell r="H2992" t="str">
            <v>B000101824</v>
          </cell>
          <cell r="J2992" t="str">
            <v>NB</v>
          </cell>
        </row>
        <row r="2993">
          <cell r="A2993" t="str">
            <v>OPERACIONES CUSIANA</v>
          </cell>
          <cell r="B2993" t="str">
            <v>745080</v>
          </cell>
          <cell r="C2993" t="str">
            <v>ACCRUAL EXPENSE</v>
          </cell>
          <cell r="D2993" t="str">
            <v>915</v>
          </cell>
          <cell r="E2993" t="str">
            <v>ACCR EXP ACC CONV</v>
          </cell>
          <cell r="F2993" t="str">
            <v>Real Julio</v>
          </cell>
          <cell r="G2993">
            <v>-449267.14</v>
          </cell>
          <cell r="H2993" t="str">
            <v>B000101824</v>
          </cell>
          <cell r="J2993" t="str">
            <v>NB</v>
          </cell>
        </row>
        <row r="2994">
          <cell r="A2994" t="str">
            <v>OPERACIONES CUSIANA</v>
          </cell>
          <cell r="B2994" t="str">
            <v>745085</v>
          </cell>
          <cell r="C2994" t="str">
            <v>INCIDENTAL OPERATING</v>
          </cell>
          <cell r="D2994" t="str">
            <v>91508 377</v>
          </cell>
          <cell r="E2994" t="str">
            <v>DIESEL PROCESS RECOV</v>
          </cell>
          <cell r="F2994" t="str">
            <v>Acumulado a Junio</v>
          </cell>
          <cell r="G2994">
            <v>38189.050000000003</v>
          </cell>
          <cell r="H2994" t="str">
            <v>B000101824</v>
          </cell>
          <cell r="J2994" t="str">
            <v>NB</v>
          </cell>
        </row>
        <row r="2995">
          <cell r="A2995" t="str">
            <v>OPERACIONES CUSIANA</v>
          </cell>
          <cell r="B2995" t="str">
            <v>745118</v>
          </cell>
          <cell r="C2995" t="str">
            <v>ACCR EXP ACC CONV</v>
          </cell>
          <cell r="D2995" t="str">
            <v>ACCRUALS DEL MES DE JULIO</v>
          </cell>
          <cell r="E2995" t="str">
            <v>ACCRUAL EXPENSE</v>
          </cell>
          <cell r="F2995" t="str">
            <v>Real Agosto</v>
          </cell>
          <cell r="G2995">
            <v>-300000</v>
          </cell>
          <cell r="H2995" t="str">
            <v>B000101824</v>
          </cell>
          <cell r="J2995" t="str">
            <v>BI</v>
          </cell>
        </row>
        <row r="2996">
          <cell r="A2996" t="str">
            <v>OPERACIONES CUSIANA</v>
          </cell>
          <cell r="B2996" t="str">
            <v>745118</v>
          </cell>
          <cell r="C2996" t="str">
            <v>ACCR EXP ACC CONV</v>
          </cell>
          <cell r="D2996" t="str">
            <v>ACCRUALS DEL MES DE JULIO</v>
          </cell>
          <cell r="E2996" t="str">
            <v>ACCRUAL EXPENSE</v>
          </cell>
          <cell r="F2996" t="str">
            <v>Real Agosto</v>
          </cell>
          <cell r="G2996">
            <v>300000</v>
          </cell>
          <cell r="H2996" t="str">
            <v>B000101824</v>
          </cell>
          <cell r="J2996" t="str">
            <v>BI</v>
          </cell>
        </row>
        <row r="2997">
          <cell r="A2997" t="str">
            <v>OPERACIONES CUSIANA</v>
          </cell>
          <cell r="B2997" t="str">
            <v>745118</v>
          </cell>
          <cell r="C2997" t="str">
            <v>ACCR EXP ACC CONV</v>
          </cell>
          <cell r="D2997" t="str">
            <v>91596 946</v>
          </cell>
          <cell r="E2997" t="str">
            <v>ACCRUAL EXPENSE</v>
          </cell>
          <cell r="F2997" t="str">
            <v>Acumulado a Junio</v>
          </cell>
          <cell r="G2997">
            <v>-449267.14</v>
          </cell>
          <cell r="H2997" t="str">
            <v>B000101824</v>
          </cell>
          <cell r="J2997" t="str">
            <v>NB</v>
          </cell>
        </row>
        <row r="2998">
          <cell r="A2998" t="str">
            <v>OPERACIONES CUSIANA</v>
          </cell>
          <cell r="B2998" t="str">
            <v>745118</v>
          </cell>
          <cell r="C2998" t="str">
            <v>ACCR EXP ACC CONV</v>
          </cell>
          <cell r="D2998" t="str">
            <v>915</v>
          </cell>
          <cell r="E2998" t="str">
            <v>ACCRUAL EXPENSE</v>
          </cell>
          <cell r="F2998" t="str">
            <v>Real Julio</v>
          </cell>
          <cell r="G2998">
            <v>449267.14</v>
          </cell>
          <cell r="H2998" t="str">
            <v>B000101824</v>
          </cell>
          <cell r="J2998" t="str">
            <v>NB</v>
          </cell>
        </row>
        <row r="2999">
          <cell r="A2999" t="str">
            <v>OPERACIONES CUSIANA</v>
          </cell>
          <cell r="B2999" t="str">
            <v>745593</v>
          </cell>
          <cell r="C2999" t="str">
            <v>HEALTH SERVICES</v>
          </cell>
          <cell r="D2999">
            <v>0</v>
          </cell>
          <cell r="E2999" t="str">
            <v>SOC INTERDICIPLINARIA PARA LA SALUD</v>
          </cell>
          <cell r="F2999" t="str">
            <v>Real Agosto</v>
          </cell>
          <cell r="G2999">
            <v>10.89</v>
          </cell>
          <cell r="H2999" t="str">
            <v>B000101824</v>
          </cell>
          <cell r="J2999" t="str">
            <v>BI</v>
          </cell>
        </row>
        <row r="3000">
          <cell r="A3000" t="str">
            <v>OPERACIONES CUSIANA</v>
          </cell>
          <cell r="B3000" t="str">
            <v>760049</v>
          </cell>
          <cell r="C3000" t="str">
            <v>TECH SERV PERM CONTR</v>
          </cell>
          <cell r="D3000" t="str">
            <v>MAR-ABRIL/04 HONORARIOS CO 20089</v>
          </cell>
          <cell r="E3000" t="str">
            <v>ARAUJO IBARRA &amp; ASOCIADOS S.A</v>
          </cell>
          <cell r="F3000" t="str">
            <v>Real Julio</v>
          </cell>
          <cell r="G3000">
            <v>122</v>
          </cell>
          <cell r="H3000" t="str">
            <v>B000101824</v>
          </cell>
          <cell r="J3000" t="str">
            <v>BI</v>
          </cell>
        </row>
        <row r="3001">
          <cell r="A3001" t="str">
            <v>OPERACIONES CUSIANA</v>
          </cell>
          <cell r="B3001" t="str">
            <v>760049</v>
          </cell>
          <cell r="C3001" t="str">
            <v>TECH SERV PERM CONTR</v>
          </cell>
          <cell r="D3001" t="str">
            <v>MAYO/04 HONORARIOS CO 100461</v>
          </cell>
          <cell r="E3001" t="str">
            <v>ARAUJO IBARRA &amp; ASOCIADOS S.A</v>
          </cell>
          <cell r="F3001" t="str">
            <v>Real Julio</v>
          </cell>
          <cell r="G3001">
            <v>623.80999999999995</v>
          </cell>
          <cell r="H3001" t="str">
            <v>B000101824</v>
          </cell>
          <cell r="J3001" t="str">
            <v>BI</v>
          </cell>
        </row>
        <row r="3002">
          <cell r="A3002" t="str">
            <v>OPERACIONES CUSIANA</v>
          </cell>
          <cell r="B3002" t="str">
            <v>760049</v>
          </cell>
          <cell r="C3002" t="str">
            <v>TECH SERV PERM CONTR</v>
          </cell>
          <cell r="D3002" t="str">
            <v>ABRIL/04 HONORARIOS CO 100461</v>
          </cell>
          <cell r="E3002" t="str">
            <v>ARAUJO IBARRA &amp; ASOCIADOS S.A</v>
          </cell>
          <cell r="F3002" t="str">
            <v>Real Julio</v>
          </cell>
          <cell r="G3002">
            <v>1759.56</v>
          </cell>
          <cell r="H3002" t="str">
            <v>B000101824</v>
          </cell>
          <cell r="J3002" t="str">
            <v>BI</v>
          </cell>
        </row>
        <row r="3003">
          <cell r="A3003" t="str">
            <v>OPERACIONES CUSIANA</v>
          </cell>
          <cell r="B3003" t="str">
            <v>760049</v>
          </cell>
          <cell r="C3003" t="str">
            <v>TECH SERV PERM CONTR</v>
          </cell>
          <cell r="D3003" t="str">
            <v>MAR/04 ADMON PROG PLAN VALLEJO</v>
          </cell>
          <cell r="E3003" t="str">
            <v>ARAUJO IBARRA &amp; ASOCIADOS S.A</v>
          </cell>
          <cell r="F3003" t="str">
            <v>Real Julio</v>
          </cell>
          <cell r="G3003">
            <v>896.64</v>
          </cell>
          <cell r="H3003" t="str">
            <v>B000101824</v>
          </cell>
          <cell r="J3003" t="str">
            <v>BI</v>
          </cell>
        </row>
        <row r="3004">
          <cell r="A3004" t="str">
            <v>OPERACIONES CUSIANA</v>
          </cell>
          <cell r="B3004" t="str">
            <v>760049</v>
          </cell>
          <cell r="C3004" t="str">
            <v>TECH SERV PERM CONTR</v>
          </cell>
          <cell r="D3004" t="str">
            <v>PARA CANCELAR CONTRATO</v>
          </cell>
          <cell r="E3004" t="str">
            <v>GR/IR-THIRD PARTY</v>
          </cell>
          <cell r="F3004" t="str">
            <v>Real Agosto</v>
          </cell>
          <cell r="G3004">
            <v>-6100.92</v>
          </cell>
          <cell r="H3004" t="str">
            <v>B000101824</v>
          </cell>
          <cell r="J3004" t="str">
            <v>BI</v>
          </cell>
        </row>
        <row r="3005">
          <cell r="A3005" t="str">
            <v>OPERACIONES CUSIANA</v>
          </cell>
          <cell r="B3005" t="str">
            <v>760049</v>
          </cell>
          <cell r="C3005" t="str">
            <v>TECH SERV PERM CONTR</v>
          </cell>
          <cell r="D3005">
            <v>0</v>
          </cell>
          <cell r="E3005" t="str">
            <v>GR/IR-THIRD PARTY</v>
          </cell>
          <cell r="F3005" t="str">
            <v>Real Agosto</v>
          </cell>
          <cell r="G3005">
            <v>-211.51</v>
          </cell>
          <cell r="H3005" t="str">
            <v>B000101824</v>
          </cell>
          <cell r="J3005" t="str">
            <v>BI</v>
          </cell>
        </row>
        <row r="3006">
          <cell r="A3006" t="str">
            <v>OPERACIONES CUSIANA</v>
          </cell>
          <cell r="B3006" t="str">
            <v>760049</v>
          </cell>
          <cell r="C3006" t="str">
            <v>TECH SERV PERM CONTR</v>
          </cell>
          <cell r="D3006">
            <v>0</v>
          </cell>
          <cell r="E3006" t="str">
            <v>GR/IR-THIRD PARTY</v>
          </cell>
          <cell r="F3006" t="str">
            <v>Real Agosto</v>
          </cell>
          <cell r="G3006">
            <v>3908.43</v>
          </cell>
          <cell r="H3006" t="str">
            <v>B000101824</v>
          </cell>
          <cell r="J3006" t="str">
            <v>BI</v>
          </cell>
        </row>
        <row r="3007">
          <cell r="A3007" t="str">
            <v>OPERACIONES CUSIANA</v>
          </cell>
          <cell r="B3007" t="str">
            <v>760049</v>
          </cell>
          <cell r="C3007" t="str">
            <v>TECH SERV PERM CONTR</v>
          </cell>
          <cell r="D3007" t="str">
            <v>JUL/04  AISLAMIENTO Y DESISLAMIENTO POS. VALVULAS</v>
          </cell>
          <cell r="E3007" t="str">
            <v>EQUIPO DE SERVICIOS PETROLEROS LTDA</v>
          </cell>
          <cell r="F3007" t="str">
            <v>Real Agosto</v>
          </cell>
          <cell r="G3007">
            <v>6112.87</v>
          </cell>
          <cell r="H3007" t="str">
            <v>B000101824</v>
          </cell>
          <cell r="J3007" t="str">
            <v>BI</v>
          </cell>
        </row>
        <row r="3008">
          <cell r="A3008" t="str">
            <v>OPERACIONES CUSIANA</v>
          </cell>
          <cell r="B3008" t="str">
            <v>760049</v>
          </cell>
          <cell r="C3008" t="str">
            <v>TECH SERV PERM CONTR</v>
          </cell>
          <cell r="D3008" t="str">
            <v>MAY/04 DESTAPONAMIENTO DE TUBERIA 6 TANQUE DE LODO</v>
          </cell>
          <cell r="E3008" t="str">
            <v>EQUIPO DE SERVICIOS PETROLEROS LTDA</v>
          </cell>
          <cell r="F3008" t="str">
            <v>Real Agosto</v>
          </cell>
          <cell r="G3008">
            <v>1044.1199999999999</v>
          </cell>
          <cell r="H3008" t="str">
            <v>B000101824</v>
          </cell>
          <cell r="J3008" t="str">
            <v>BI</v>
          </cell>
        </row>
        <row r="3009">
          <cell r="A3009" t="str">
            <v>OPERACIONES CUSIANA</v>
          </cell>
          <cell r="B3009" t="str">
            <v>760049</v>
          </cell>
          <cell r="C3009" t="str">
            <v>TECH SERV PERM CONTR</v>
          </cell>
          <cell r="D3009" t="str">
            <v>MAY/04 ENCAMISADO LINEA FG-71-02 AAZ-OA  *SUMN. GA</v>
          </cell>
          <cell r="E3009" t="str">
            <v>EQUIPO DE SERVICIOS PETROLEROS LTDA</v>
          </cell>
          <cell r="F3009" t="str">
            <v>Real Agosto</v>
          </cell>
          <cell r="G3009">
            <v>680.62</v>
          </cell>
          <cell r="H3009" t="str">
            <v>B000101824</v>
          </cell>
          <cell r="J3009" t="str">
            <v>BI</v>
          </cell>
        </row>
        <row r="3010">
          <cell r="A3010" t="str">
            <v>OPERACIONES CUSIANA</v>
          </cell>
          <cell r="B3010" t="str">
            <v>760049</v>
          </cell>
          <cell r="C3010" t="str">
            <v>TECH SERV PERM CONTR</v>
          </cell>
          <cell r="D3010" t="str">
            <v>JUN/04 SERVICIOS PRUEBAS DE LABORATORIOS</v>
          </cell>
          <cell r="E3010" t="str">
            <v>SAYBOLT DE COLOMBIA LTDA.</v>
          </cell>
          <cell r="F3010" t="str">
            <v>Real Agosto</v>
          </cell>
          <cell r="G3010">
            <v>8024</v>
          </cell>
          <cell r="H3010" t="str">
            <v>B000101824</v>
          </cell>
          <cell r="J3010" t="str">
            <v>BI</v>
          </cell>
        </row>
        <row r="3011">
          <cell r="A3011" t="str">
            <v>OPERACIONES CUSIANA</v>
          </cell>
          <cell r="B3011" t="str">
            <v>760049</v>
          </cell>
          <cell r="C3011" t="str">
            <v>TECH SERV PERM CONTR</v>
          </cell>
          <cell r="D3011" t="str">
            <v>JUN/04 ACTA NO. 001 POR MANTENIMIENTO INSTALACIONE</v>
          </cell>
          <cell r="E3011" t="str">
            <v>CIAM LTDA.</v>
          </cell>
          <cell r="F3011" t="str">
            <v>Real Agosto</v>
          </cell>
          <cell r="G3011">
            <v>3930.08</v>
          </cell>
          <cell r="H3011" t="str">
            <v>B000101824</v>
          </cell>
          <cell r="J3011" t="str">
            <v>BI</v>
          </cell>
        </row>
        <row r="3012">
          <cell r="A3012" t="str">
            <v>OPERACIONES CUSIANA</v>
          </cell>
          <cell r="B3012" t="str">
            <v>760049</v>
          </cell>
          <cell r="C3012" t="str">
            <v>TECH SERV PERM CONTR</v>
          </cell>
          <cell r="D3012" t="str">
            <v>JUL/04 REEM  PAGO IMPORTACIONES TERCEROS</v>
          </cell>
          <cell r="E3012" t="str">
            <v>MERCO REPRESENTACIONES LTD S.I.A</v>
          </cell>
          <cell r="F3012" t="str">
            <v>Real Agosto</v>
          </cell>
          <cell r="G3012">
            <v>293.72000000000003</v>
          </cell>
          <cell r="H3012" t="str">
            <v>B000101824</v>
          </cell>
          <cell r="J3012" t="str">
            <v>BI</v>
          </cell>
        </row>
        <row r="3013">
          <cell r="A3013" t="str">
            <v>OPERACIONES CUSIANA</v>
          </cell>
          <cell r="B3013" t="str">
            <v>760049</v>
          </cell>
          <cell r="C3013" t="str">
            <v>TECH SERV PERM CONTR</v>
          </cell>
          <cell r="D3013">
            <v>0</v>
          </cell>
          <cell r="E3013" t="str">
            <v>SOC INTERDICIPLINARIA PARA LA SALUD</v>
          </cell>
          <cell r="F3013" t="str">
            <v>Real Agosto</v>
          </cell>
          <cell r="G3013">
            <v>11.15</v>
          </cell>
          <cell r="H3013" t="str">
            <v>B000101824</v>
          </cell>
          <cell r="J3013" t="str">
            <v>BI</v>
          </cell>
        </row>
        <row r="3014">
          <cell r="A3014" t="str">
            <v>OPERACIONES CUSIANA</v>
          </cell>
          <cell r="B3014" t="str">
            <v>760049</v>
          </cell>
          <cell r="C3014" t="str">
            <v>TECH SERV PERM CONTR</v>
          </cell>
          <cell r="D3014" t="str">
            <v>JUL/ SERVI. DE PRUEBAS DE LABORATORIO CPF CUS-CUPI</v>
          </cell>
          <cell r="E3014" t="str">
            <v>SAYBOLT DE COLOMBIA LTDA.</v>
          </cell>
          <cell r="F3014" t="str">
            <v>Real Agosto</v>
          </cell>
          <cell r="G3014">
            <v>8207.7800000000007</v>
          </cell>
          <cell r="H3014" t="str">
            <v>B000101824</v>
          </cell>
          <cell r="J3014" t="str">
            <v>BI</v>
          </cell>
        </row>
        <row r="3015">
          <cell r="A3015" t="str">
            <v>OPERACIONES CUSIANA</v>
          </cell>
          <cell r="B3015" t="str">
            <v>760049</v>
          </cell>
          <cell r="C3015" t="str">
            <v>TECH SERV PERM CONTR</v>
          </cell>
          <cell r="D3015">
            <v>0</v>
          </cell>
          <cell r="E3015" t="str">
            <v>GR/IR-THIRD PARTY</v>
          </cell>
          <cell r="F3015" t="str">
            <v>Real Agosto</v>
          </cell>
          <cell r="G3015">
            <v>6100.92</v>
          </cell>
          <cell r="H3015" t="str">
            <v>B000101824</v>
          </cell>
          <cell r="J3015" t="str">
            <v>BI</v>
          </cell>
        </row>
        <row r="3016">
          <cell r="A3016" t="str">
            <v>OPERACIONES CUSIANA</v>
          </cell>
          <cell r="B3016" t="str">
            <v>760049</v>
          </cell>
          <cell r="C3016" t="str">
            <v>TECH SERV PERM CONTR</v>
          </cell>
          <cell r="D3016">
            <v>0</v>
          </cell>
          <cell r="E3016" t="str">
            <v>GR/IR-THIRD PARTY</v>
          </cell>
          <cell r="F3016" t="str">
            <v>Real Agosto</v>
          </cell>
          <cell r="G3016">
            <v>211.51</v>
          </cell>
          <cell r="H3016" t="str">
            <v>B000101824</v>
          </cell>
          <cell r="J3016" t="str">
            <v>BI</v>
          </cell>
        </row>
        <row r="3017">
          <cell r="A3017" t="str">
            <v>OPERACIONES CUSIANA</v>
          </cell>
          <cell r="B3017" t="str">
            <v>760049</v>
          </cell>
          <cell r="C3017" t="str">
            <v>TECH SERV PERM CONTR</v>
          </cell>
          <cell r="D3017">
            <v>0</v>
          </cell>
          <cell r="E3017" t="str">
            <v>GR/IR-THIRD PARTY</v>
          </cell>
          <cell r="F3017" t="str">
            <v>Real Agosto</v>
          </cell>
          <cell r="G3017">
            <v>211.51</v>
          </cell>
          <cell r="H3017" t="str">
            <v>B000101824</v>
          </cell>
          <cell r="J3017" t="str">
            <v>BI</v>
          </cell>
        </row>
        <row r="3018">
          <cell r="A3018" t="str">
            <v>OPERACIONES CUSIANA</v>
          </cell>
          <cell r="B3018" t="str">
            <v>760049</v>
          </cell>
          <cell r="C3018" t="str">
            <v>TECH SERV PERM CONTR</v>
          </cell>
          <cell r="D3018" t="str">
            <v>91504 367</v>
          </cell>
          <cell r="E3018" t="str">
            <v>SALDO MIGRADO A SAP</v>
          </cell>
          <cell r="F3018" t="str">
            <v>Acumulado a Junio</v>
          </cell>
          <cell r="G3018">
            <v>33712.18</v>
          </cell>
          <cell r="H3018" t="str">
            <v>B000101824</v>
          </cell>
          <cell r="J3018" t="str">
            <v>NB</v>
          </cell>
        </row>
        <row r="3019">
          <cell r="A3019" t="str">
            <v>OPERACIONES CUSIANA</v>
          </cell>
          <cell r="B3019" t="str">
            <v>760049</v>
          </cell>
          <cell r="C3019" t="str">
            <v>TECH SERV PERM CONTR</v>
          </cell>
          <cell r="D3019" t="str">
            <v>91505 367</v>
          </cell>
          <cell r="E3019" t="str">
            <v>SALDO MIGRADO A SAP</v>
          </cell>
          <cell r="F3019" t="str">
            <v>Acumulado a Junio</v>
          </cell>
          <cell r="G3019">
            <v>29034.25</v>
          </cell>
          <cell r="H3019" t="str">
            <v>B000101824</v>
          </cell>
          <cell r="J3019" t="str">
            <v>NB</v>
          </cell>
        </row>
        <row r="3020">
          <cell r="A3020" t="str">
            <v>OPERACIONES CUSIANA</v>
          </cell>
          <cell r="B3020" t="str">
            <v>760049</v>
          </cell>
          <cell r="C3020" t="str">
            <v>TECH SERV PERM CONTR</v>
          </cell>
          <cell r="D3020" t="str">
            <v>91507 367</v>
          </cell>
          <cell r="E3020" t="str">
            <v>SALDO MIGRADO A SAP</v>
          </cell>
          <cell r="F3020" t="str">
            <v>Acumulado a Junio</v>
          </cell>
          <cell r="G3020">
            <v>18444</v>
          </cell>
          <cell r="H3020" t="str">
            <v>B000101824</v>
          </cell>
          <cell r="J3020" t="str">
            <v>NB</v>
          </cell>
        </row>
        <row r="3021">
          <cell r="A3021" t="str">
            <v>OPERACIONES CUSIANA</v>
          </cell>
          <cell r="B3021" t="str">
            <v>760049</v>
          </cell>
          <cell r="C3021" t="str">
            <v>TECH SERV PERM CONTR</v>
          </cell>
          <cell r="D3021" t="str">
            <v>91506 367</v>
          </cell>
          <cell r="E3021" t="str">
            <v>SALDO MIGRADO A SAP</v>
          </cell>
          <cell r="F3021" t="str">
            <v>Acumulado a Junio</v>
          </cell>
          <cell r="G3021">
            <v>22112.54</v>
          </cell>
          <cell r="H3021" t="str">
            <v>B000101824</v>
          </cell>
          <cell r="J3021" t="str">
            <v>NB</v>
          </cell>
        </row>
        <row r="3022">
          <cell r="A3022" t="str">
            <v>OPERACIONES CUSIANA</v>
          </cell>
          <cell r="B3022" t="str">
            <v>760049</v>
          </cell>
          <cell r="C3022" t="str">
            <v>TECH SERV PERM CONTR</v>
          </cell>
          <cell r="D3022" t="str">
            <v>91509 367</v>
          </cell>
          <cell r="E3022" t="str">
            <v>SALDO MIGRADO A SAP</v>
          </cell>
          <cell r="F3022" t="str">
            <v>Acumulado a Junio</v>
          </cell>
          <cell r="G3022">
            <v>14887.6</v>
          </cell>
          <cell r="H3022" t="str">
            <v>B000101824</v>
          </cell>
          <cell r="J3022" t="str">
            <v>NB</v>
          </cell>
        </row>
        <row r="3023">
          <cell r="A3023" t="str">
            <v>OPERACIONES CUSIANA</v>
          </cell>
          <cell r="B3023" t="str">
            <v>760049</v>
          </cell>
          <cell r="C3023" t="str">
            <v>TECH SERV PERM CONTR</v>
          </cell>
          <cell r="D3023" t="str">
            <v>91508 367</v>
          </cell>
          <cell r="E3023" t="str">
            <v>SALDO MIGRADO A SAP</v>
          </cell>
          <cell r="F3023" t="str">
            <v>Acumulado a Junio</v>
          </cell>
          <cell r="G3023">
            <v>17831.37</v>
          </cell>
          <cell r="H3023" t="str">
            <v>B000101824</v>
          </cell>
          <cell r="J3023" t="str">
            <v>NB</v>
          </cell>
        </row>
        <row r="3024">
          <cell r="A3024" t="str">
            <v>OPERACIONES CUSIANA</v>
          </cell>
          <cell r="B3024" t="str">
            <v>760049</v>
          </cell>
          <cell r="C3024" t="str">
            <v>TECH SERV PERM CONTR</v>
          </cell>
          <cell r="F3024" t="str">
            <v>WIP Agosto</v>
          </cell>
          <cell r="G3024">
            <v>0</v>
          </cell>
          <cell r="H3024" t="str">
            <v>B000101824</v>
          </cell>
        </row>
        <row r="3025">
          <cell r="A3025" t="str">
            <v>POZOS CUPIAGUA</v>
          </cell>
          <cell r="B3025" t="str">
            <v>700000</v>
          </cell>
          <cell r="C3025" t="str">
            <v>SALARIES</v>
          </cell>
          <cell r="D3025" t="str">
            <v>2004-7 SALARIOS</v>
          </cell>
          <cell r="E3025" t="str">
            <v>ACCS RECEIV PAYROLL</v>
          </cell>
          <cell r="F3025" t="str">
            <v>Real Julio</v>
          </cell>
          <cell r="G3025">
            <v>-773.62</v>
          </cell>
          <cell r="H3025" t="str">
            <v>B000107227</v>
          </cell>
          <cell r="J3025" t="str">
            <v>BI</v>
          </cell>
        </row>
        <row r="3026">
          <cell r="A3026" t="str">
            <v>POZOS CUPIAGUA</v>
          </cell>
          <cell r="B3026" t="str">
            <v>700000</v>
          </cell>
          <cell r="C3026" t="str">
            <v>SALARIES</v>
          </cell>
          <cell r="D3026" t="str">
            <v>2004-7 SALARIOS</v>
          </cell>
          <cell r="E3026" t="str">
            <v>A/R LONG TERM EMPLYE</v>
          </cell>
          <cell r="F3026" t="str">
            <v>Real Julio</v>
          </cell>
          <cell r="G3026">
            <v>21184.73</v>
          </cell>
          <cell r="H3026" t="str">
            <v>B000107227</v>
          </cell>
          <cell r="J3026" t="str">
            <v>BI</v>
          </cell>
        </row>
        <row r="3027">
          <cell r="A3027" t="str">
            <v>POZOS CUPIAGUA</v>
          </cell>
          <cell r="B3027" t="str">
            <v>700000</v>
          </cell>
          <cell r="C3027" t="str">
            <v>SALARIES</v>
          </cell>
          <cell r="D3027" t="str">
            <v>2004-8 SALARIOS</v>
          </cell>
          <cell r="E3027" t="str">
            <v>A/R LONG TERM EMPLYE</v>
          </cell>
          <cell r="F3027" t="str">
            <v>Real Agosto</v>
          </cell>
          <cell r="G3027">
            <v>-1601.63</v>
          </cell>
          <cell r="H3027" t="str">
            <v>B000107227</v>
          </cell>
          <cell r="J3027" t="str">
            <v>BI</v>
          </cell>
        </row>
        <row r="3028">
          <cell r="A3028" t="str">
            <v>POZOS CUPIAGUA</v>
          </cell>
          <cell r="B3028" t="str">
            <v>700000</v>
          </cell>
          <cell r="C3028" t="str">
            <v>SALARIES</v>
          </cell>
          <cell r="D3028" t="str">
            <v>OMINA LOCAL</v>
          </cell>
          <cell r="E3028" t="str">
            <v>ACCS RECEIV PAYROLL</v>
          </cell>
          <cell r="F3028" t="str">
            <v>Real Agosto</v>
          </cell>
          <cell r="G3028">
            <v>-956.2</v>
          </cell>
          <cell r="H3028" t="str">
            <v>B000107227</v>
          </cell>
          <cell r="J3028" t="str">
            <v>BI</v>
          </cell>
        </row>
        <row r="3029">
          <cell r="A3029" t="str">
            <v>POZOS CUPIAGUA</v>
          </cell>
          <cell r="B3029" t="str">
            <v>700000</v>
          </cell>
          <cell r="C3029" t="str">
            <v>SALARIES</v>
          </cell>
          <cell r="D3029" t="str">
            <v>2004-8 SALARIOS</v>
          </cell>
          <cell r="E3029" t="str">
            <v>ACCS RECEIV PAYROLL</v>
          </cell>
          <cell r="F3029" t="str">
            <v>Real Agosto</v>
          </cell>
          <cell r="G3029">
            <v>25383.99</v>
          </cell>
          <cell r="H3029" t="str">
            <v>B000107227</v>
          </cell>
          <cell r="J3029" t="str">
            <v>BI</v>
          </cell>
        </row>
        <row r="3030">
          <cell r="A3030" t="str">
            <v>POZOS CUPIAGUA</v>
          </cell>
          <cell r="B3030" t="str">
            <v>700000</v>
          </cell>
          <cell r="C3030" t="str">
            <v>SALARIES</v>
          </cell>
          <cell r="D3030" t="str">
            <v>004-7 SALARIOS</v>
          </cell>
          <cell r="E3030" t="str">
            <v>SALARIES</v>
          </cell>
          <cell r="F3030" t="str">
            <v>Real Agosto</v>
          </cell>
          <cell r="G3030">
            <v>170.13</v>
          </cell>
          <cell r="H3030" t="str">
            <v>B000107227</v>
          </cell>
          <cell r="J3030" t="str">
            <v>BI</v>
          </cell>
        </row>
        <row r="3031">
          <cell r="A3031" t="str">
            <v>POZOS CUPIAGUA</v>
          </cell>
          <cell r="B3031" t="str">
            <v>700000</v>
          </cell>
          <cell r="C3031" t="str">
            <v>SALARIES</v>
          </cell>
          <cell r="D3031" t="str">
            <v>NOMINA LOCAL</v>
          </cell>
          <cell r="E3031" t="str">
            <v>SALARIES</v>
          </cell>
          <cell r="F3031" t="str">
            <v>Real Agosto</v>
          </cell>
          <cell r="G3031">
            <v>171.04</v>
          </cell>
          <cell r="H3031" t="str">
            <v>B000107227</v>
          </cell>
          <cell r="J3031" t="str">
            <v>BI</v>
          </cell>
        </row>
        <row r="3032">
          <cell r="A3032" t="str">
            <v>POZOS CUPIAGUA</v>
          </cell>
          <cell r="B3032" t="str">
            <v>700000</v>
          </cell>
          <cell r="C3032" t="str">
            <v>SALARIES</v>
          </cell>
          <cell r="D3032" t="str">
            <v>91602 100</v>
          </cell>
          <cell r="E3032" t="str">
            <v>SALDO MIGRADO A SAP</v>
          </cell>
          <cell r="F3032" t="str">
            <v>Acumulado a Junio</v>
          </cell>
          <cell r="G3032">
            <v>116861.41</v>
          </cell>
          <cell r="H3032" t="str">
            <v>B000107227</v>
          </cell>
          <cell r="J3032" t="str">
            <v>NB</v>
          </cell>
        </row>
        <row r="3033">
          <cell r="A3033" t="str">
            <v>POZOS CUPIAGUA</v>
          </cell>
          <cell r="B3033" t="str">
            <v>700010</v>
          </cell>
          <cell r="C3033" t="str">
            <v>OVERTIME</v>
          </cell>
          <cell r="D3033" t="str">
            <v>2004-7 SALARIOS</v>
          </cell>
          <cell r="E3033" t="str">
            <v>A/R LONG TERM EMPLYE</v>
          </cell>
          <cell r="F3033" t="str">
            <v>Real Julio</v>
          </cell>
          <cell r="G3033">
            <v>1600.95</v>
          </cell>
          <cell r="H3033" t="str">
            <v>B000107227</v>
          </cell>
          <cell r="J3033" t="str">
            <v>BI</v>
          </cell>
        </row>
        <row r="3034">
          <cell r="A3034" t="str">
            <v>POZOS CUPIAGUA</v>
          </cell>
          <cell r="B3034" t="str">
            <v>700010</v>
          </cell>
          <cell r="C3034" t="str">
            <v>OVERTIME</v>
          </cell>
          <cell r="D3034" t="str">
            <v>2004-8 SALARIOS</v>
          </cell>
          <cell r="E3034" t="str">
            <v>ACCS RECEIV PAYROLL</v>
          </cell>
          <cell r="F3034" t="str">
            <v>Real Agosto</v>
          </cell>
          <cell r="G3034">
            <v>1122.4100000000001</v>
          </cell>
          <cell r="H3034" t="str">
            <v>B000107227</v>
          </cell>
          <cell r="J3034" t="str">
            <v>BI</v>
          </cell>
        </row>
        <row r="3035">
          <cell r="A3035" t="str">
            <v>POZOS CUPIAGUA</v>
          </cell>
          <cell r="B3035" t="str">
            <v>700010</v>
          </cell>
          <cell r="C3035" t="str">
            <v>OVERTIME</v>
          </cell>
          <cell r="D3035" t="str">
            <v>91602 110</v>
          </cell>
          <cell r="E3035" t="str">
            <v>SALDO MIGRADO A SAP</v>
          </cell>
          <cell r="F3035" t="str">
            <v>Acumulado a Junio</v>
          </cell>
          <cell r="G3035">
            <v>5464.64</v>
          </cell>
          <cell r="H3035" t="str">
            <v>B000107227</v>
          </cell>
          <cell r="J3035" t="str">
            <v>NB</v>
          </cell>
        </row>
        <row r="3036">
          <cell r="A3036" t="str">
            <v>POZOS CUPIAGUA</v>
          </cell>
          <cell r="B3036" t="str">
            <v>701045</v>
          </cell>
          <cell r="C3036" t="str">
            <v>MEDICAL INSURANCE</v>
          </cell>
          <cell r="D3036" t="str">
            <v>2004-7 BENEFICIOS</v>
          </cell>
          <cell r="E3036" t="str">
            <v>ACCS RECEIV PAYROLL</v>
          </cell>
          <cell r="F3036" t="str">
            <v>Real Julio</v>
          </cell>
          <cell r="G3036">
            <v>-229.45</v>
          </cell>
          <cell r="H3036" t="str">
            <v>B000107227</v>
          </cell>
          <cell r="J3036" t="str">
            <v>BI</v>
          </cell>
        </row>
        <row r="3037">
          <cell r="A3037" t="str">
            <v>POZOS CUPIAGUA</v>
          </cell>
          <cell r="B3037" t="str">
            <v>701045</v>
          </cell>
          <cell r="C3037" t="str">
            <v>MEDICAL INSURANCE</v>
          </cell>
          <cell r="D3037" t="str">
            <v>ABR/04 HONORARIOS ADMON/REEM PLAN MEDICO</v>
          </cell>
          <cell r="E3037" t="str">
            <v>DELIMA MERCER CONSULTORIA DE RECURS</v>
          </cell>
          <cell r="F3037" t="str">
            <v>Real Julio</v>
          </cell>
          <cell r="G3037">
            <v>14.18</v>
          </cell>
          <cell r="H3037" t="str">
            <v>B000107227</v>
          </cell>
          <cell r="J3037" t="str">
            <v>BI</v>
          </cell>
        </row>
        <row r="3038">
          <cell r="A3038" t="str">
            <v>POZOS CUPIAGUA</v>
          </cell>
          <cell r="B3038" t="str">
            <v>701045</v>
          </cell>
          <cell r="C3038" t="str">
            <v>MEDICAL INSURANCE</v>
          </cell>
          <cell r="D3038" t="str">
            <v>ABR/04 HONORARIOS ADMON/REEM PLAN MEDICO</v>
          </cell>
          <cell r="E3038" t="str">
            <v>DELIMA MERCER CONSULTORIA DE RECURS</v>
          </cell>
          <cell r="F3038" t="str">
            <v>Real Julio</v>
          </cell>
          <cell r="G3038">
            <v>161.75</v>
          </cell>
          <cell r="H3038" t="str">
            <v>B000107227</v>
          </cell>
          <cell r="J3038" t="str">
            <v>BI</v>
          </cell>
        </row>
        <row r="3039">
          <cell r="A3039" t="str">
            <v>POZOS CUPIAGUA</v>
          </cell>
          <cell r="B3039" t="str">
            <v>701045</v>
          </cell>
          <cell r="C3039" t="str">
            <v>MEDICAL INSURANCE</v>
          </cell>
          <cell r="D3039" t="str">
            <v>MAY/04 HONORARIOS ADMON/ REEM  PLAN MEDICO</v>
          </cell>
          <cell r="E3039" t="str">
            <v>DELIMA MERCER CONSULTORIA DE RECURS</v>
          </cell>
          <cell r="F3039" t="str">
            <v>Real Julio</v>
          </cell>
          <cell r="G3039">
            <v>4.55</v>
          </cell>
          <cell r="H3039" t="str">
            <v>B000107227</v>
          </cell>
          <cell r="J3039" t="str">
            <v>BI</v>
          </cell>
        </row>
        <row r="3040">
          <cell r="A3040" t="str">
            <v>POZOS CUPIAGUA</v>
          </cell>
          <cell r="B3040" t="str">
            <v>701045</v>
          </cell>
          <cell r="C3040" t="str">
            <v>MEDICAL INSURANCE</v>
          </cell>
          <cell r="D3040" t="str">
            <v>MAY/04 HONORARIOS ADMON/ REEM  PLAN MEDICO</v>
          </cell>
          <cell r="E3040" t="str">
            <v>DELIMA MERCER CONSULTORIA DE RECURS</v>
          </cell>
          <cell r="F3040" t="str">
            <v>Real Julio</v>
          </cell>
          <cell r="G3040">
            <v>145.24</v>
          </cell>
          <cell r="H3040" t="str">
            <v>B000107227</v>
          </cell>
          <cell r="J3040" t="str">
            <v>BI</v>
          </cell>
        </row>
        <row r="3041">
          <cell r="A3041" t="str">
            <v>POZOS CUPIAGUA</v>
          </cell>
          <cell r="B3041" t="str">
            <v>701045</v>
          </cell>
          <cell r="C3041" t="str">
            <v>MEDICAL INSURANCE</v>
          </cell>
          <cell r="D3041" t="str">
            <v>2004-8 BENEFICIOS</v>
          </cell>
          <cell r="E3041" t="str">
            <v>A/R LONG TERM EMPLYE</v>
          </cell>
          <cell r="F3041" t="str">
            <v>Real Agosto</v>
          </cell>
          <cell r="G3041">
            <v>-236.68</v>
          </cell>
          <cell r="H3041" t="str">
            <v>B000107227</v>
          </cell>
          <cell r="J3041" t="str">
            <v>BI</v>
          </cell>
        </row>
        <row r="3042">
          <cell r="A3042" t="str">
            <v>POZOS CUPIAGUA</v>
          </cell>
          <cell r="B3042" t="str">
            <v>701045</v>
          </cell>
          <cell r="C3042" t="str">
            <v>MEDICAL INSURANCE</v>
          </cell>
          <cell r="D3042" t="str">
            <v>004-7 BENEFICIOS</v>
          </cell>
          <cell r="E3042" t="str">
            <v>OTHER BENEFITS</v>
          </cell>
          <cell r="F3042" t="str">
            <v>Real Agosto</v>
          </cell>
          <cell r="G3042">
            <v>-1.47</v>
          </cell>
          <cell r="H3042" t="str">
            <v>B000107227</v>
          </cell>
          <cell r="J3042" t="str">
            <v>BI</v>
          </cell>
        </row>
        <row r="3043">
          <cell r="A3043" t="str">
            <v>POZOS CUPIAGUA</v>
          </cell>
          <cell r="B3043" t="str">
            <v>701045</v>
          </cell>
          <cell r="C3043" t="str">
            <v>MEDICAL INSURANCE</v>
          </cell>
          <cell r="D3043" t="str">
            <v>NOMINA LOCAL</v>
          </cell>
          <cell r="E3043" t="str">
            <v>SALARIES</v>
          </cell>
          <cell r="F3043" t="str">
            <v>Real Agosto</v>
          </cell>
          <cell r="G3043">
            <v>-1.48</v>
          </cell>
          <cell r="H3043" t="str">
            <v>B000107227</v>
          </cell>
          <cell r="J3043" t="str">
            <v>BI</v>
          </cell>
        </row>
        <row r="3044">
          <cell r="A3044" t="str">
            <v>POZOS CUPIAGUA</v>
          </cell>
          <cell r="B3044" t="str">
            <v>701045</v>
          </cell>
          <cell r="C3044" t="str">
            <v>MEDICAL INSURANCE</v>
          </cell>
          <cell r="D3044" t="str">
            <v>ENE/04 HONORARIOS ADMON PLAN MEDICO FAMILIAR</v>
          </cell>
          <cell r="E3044" t="str">
            <v>DELIMA MERCER CONSULTORIA DE RECURS</v>
          </cell>
          <cell r="F3044" t="str">
            <v>Real Agosto</v>
          </cell>
          <cell r="G3044">
            <v>139.59</v>
          </cell>
          <cell r="H3044" t="str">
            <v>B000107227</v>
          </cell>
          <cell r="J3044" t="str">
            <v>BI</v>
          </cell>
        </row>
        <row r="3045">
          <cell r="A3045" t="str">
            <v>POZOS CUPIAGUA</v>
          </cell>
          <cell r="B3045" t="str">
            <v>701045</v>
          </cell>
          <cell r="C3045" t="str">
            <v>MEDICAL INSURANCE</v>
          </cell>
          <cell r="D3045" t="str">
            <v>ENE/04 HONORARIOS ADMON PLAN MEDICO FAMILIAR</v>
          </cell>
          <cell r="E3045" t="str">
            <v>DELIMA MERCER CONSULTORIA DE RECURS</v>
          </cell>
          <cell r="F3045" t="str">
            <v>Real Agosto</v>
          </cell>
          <cell r="G3045">
            <v>12.87</v>
          </cell>
          <cell r="H3045" t="str">
            <v>B000107227</v>
          </cell>
          <cell r="J3045" t="str">
            <v>BI</v>
          </cell>
        </row>
        <row r="3046">
          <cell r="A3046" t="str">
            <v>POZOS CUPIAGUA</v>
          </cell>
          <cell r="B3046" t="str">
            <v>701045</v>
          </cell>
          <cell r="C3046" t="str">
            <v>MEDICAL INSURANCE</v>
          </cell>
          <cell r="D3046">
            <v>0</v>
          </cell>
          <cell r="E3046" t="str">
            <v>DELIMA MERCER CONSULTORIA DE RECURS</v>
          </cell>
          <cell r="F3046" t="str">
            <v>Real Agosto</v>
          </cell>
          <cell r="G3046">
            <v>160.34</v>
          </cell>
          <cell r="H3046" t="str">
            <v>B000107227</v>
          </cell>
          <cell r="J3046" t="str">
            <v>BI</v>
          </cell>
        </row>
        <row r="3047">
          <cell r="A3047" t="str">
            <v>POZOS CUPIAGUA</v>
          </cell>
          <cell r="B3047" t="str">
            <v>701045</v>
          </cell>
          <cell r="C3047" t="str">
            <v>MEDICAL INSURANCE</v>
          </cell>
          <cell r="D3047" t="str">
            <v>91602 122</v>
          </cell>
          <cell r="E3047" t="str">
            <v>TECH SERV PERM CONTR</v>
          </cell>
          <cell r="F3047" t="str">
            <v>Acumulado a Junio</v>
          </cell>
          <cell r="G3047">
            <v>-1046.25</v>
          </cell>
          <cell r="H3047" t="str">
            <v>B000107227</v>
          </cell>
          <cell r="J3047" t="str">
            <v>NB</v>
          </cell>
        </row>
        <row r="3048">
          <cell r="A3048" t="str">
            <v>POZOS CUPIAGUA</v>
          </cell>
          <cell r="B3048" t="str">
            <v>701105</v>
          </cell>
          <cell r="C3048" t="str">
            <v>OTHER BENEFITS</v>
          </cell>
          <cell r="D3048" t="str">
            <v>BENEFICIOS</v>
          </cell>
          <cell r="E3048" t="str">
            <v>ACCS RECEIV PAYROLL</v>
          </cell>
          <cell r="F3048" t="str">
            <v>Real Julio</v>
          </cell>
          <cell r="G3048">
            <v>-107.41</v>
          </cell>
          <cell r="H3048" t="str">
            <v>B000107227</v>
          </cell>
          <cell r="J3048" t="str">
            <v>BI</v>
          </cell>
        </row>
        <row r="3049">
          <cell r="A3049" t="str">
            <v>POZOS CUPIAGUA</v>
          </cell>
          <cell r="B3049" t="str">
            <v>701105</v>
          </cell>
          <cell r="C3049" t="str">
            <v>OTHER BENEFITS</v>
          </cell>
          <cell r="D3049" t="str">
            <v>2004-7 BENEFICIOS</v>
          </cell>
          <cell r="E3049" t="str">
            <v>A/R LONG TERM EMPLYE</v>
          </cell>
          <cell r="F3049" t="str">
            <v>Real Julio</v>
          </cell>
          <cell r="G3049">
            <v>20849.240000000002</v>
          </cell>
          <cell r="H3049" t="str">
            <v>B000107227</v>
          </cell>
          <cell r="J3049" t="str">
            <v>BI</v>
          </cell>
        </row>
        <row r="3050">
          <cell r="A3050" t="str">
            <v>POZOS CUPIAGUA</v>
          </cell>
          <cell r="B3050" t="str">
            <v>701105</v>
          </cell>
          <cell r="C3050" t="str">
            <v>OTHER BENEFITS</v>
          </cell>
          <cell r="D3050" t="str">
            <v>BENEFICIOS</v>
          </cell>
          <cell r="E3050" t="str">
            <v>A/R LONG TERM EMPLYE</v>
          </cell>
          <cell r="F3050" t="str">
            <v>Real Julio</v>
          </cell>
          <cell r="G3050">
            <v>14403.3</v>
          </cell>
          <cell r="H3050" t="str">
            <v>B000107227</v>
          </cell>
          <cell r="J3050" t="str">
            <v>BI</v>
          </cell>
        </row>
        <row r="3051">
          <cell r="A3051" t="str">
            <v>POZOS CUPIAGUA</v>
          </cell>
          <cell r="B3051" t="str">
            <v>701105</v>
          </cell>
          <cell r="C3051" t="str">
            <v>OTHER BENEFITS</v>
          </cell>
          <cell r="D3051" t="str">
            <v>2004-8 BENEFICIOS</v>
          </cell>
          <cell r="E3051" t="str">
            <v>ACCS RECEIV PAYROLL</v>
          </cell>
          <cell r="F3051" t="str">
            <v>Real Agosto</v>
          </cell>
          <cell r="G3051">
            <v>2369.86</v>
          </cell>
          <cell r="H3051" t="str">
            <v>B000107227</v>
          </cell>
          <cell r="J3051" t="str">
            <v>BI</v>
          </cell>
        </row>
        <row r="3052">
          <cell r="A3052" t="str">
            <v>POZOS CUPIAGUA</v>
          </cell>
          <cell r="B3052" t="str">
            <v>701105</v>
          </cell>
          <cell r="C3052" t="str">
            <v>OTHER BENEFITS</v>
          </cell>
          <cell r="D3052" t="str">
            <v>BENEFICIOS</v>
          </cell>
          <cell r="E3052" t="str">
            <v>ACCS RECEIV PAYROLL</v>
          </cell>
          <cell r="F3052" t="str">
            <v>Real Agosto</v>
          </cell>
          <cell r="G3052">
            <v>16197.72</v>
          </cell>
          <cell r="H3052" t="str">
            <v>B000107227</v>
          </cell>
          <cell r="J3052" t="str">
            <v>BI</v>
          </cell>
        </row>
        <row r="3053">
          <cell r="A3053" t="str">
            <v>POZOS CUPIAGUA</v>
          </cell>
          <cell r="B3053" t="str">
            <v>701105</v>
          </cell>
          <cell r="C3053" t="str">
            <v>OTHER BENEFITS</v>
          </cell>
          <cell r="D3053" t="str">
            <v>004-7 BENEFICIOS</v>
          </cell>
          <cell r="E3053" t="str">
            <v>SALARIES</v>
          </cell>
          <cell r="F3053" t="str">
            <v>Real Agosto</v>
          </cell>
          <cell r="G3053">
            <v>11.36</v>
          </cell>
          <cell r="H3053" t="str">
            <v>B000107227</v>
          </cell>
          <cell r="J3053" t="str">
            <v>BI</v>
          </cell>
        </row>
        <row r="3054">
          <cell r="A3054" t="str">
            <v>POZOS CUPIAGUA</v>
          </cell>
          <cell r="B3054" t="str">
            <v>701105</v>
          </cell>
          <cell r="C3054" t="str">
            <v>OTHER BENEFITS</v>
          </cell>
          <cell r="D3054" t="str">
            <v>ENEFICIOS</v>
          </cell>
          <cell r="E3054" t="str">
            <v>SALARIES</v>
          </cell>
          <cell r="F3054" t="str">
            <v>Real Agosto</v>
          </cell>
          <cell r="G3054">
            <v>90.71</v>
          </cell>
          <cell r="H3054" t="str">
            <v>B000107227</v>
          </cell>
          <cell r="J3054" t="str">
            <v>BI</v>
          </cell>
        </row>
        <row r="3055">
          <cell r="A3055" t="str">
            <v>POZOS CUPIAGUA</v>
          </cell>
          <cell r="B3055" t="str">
            <v>701105</v>
          </cell>
          <cell r="C3055" t="str">
            <v>OTHER BENEFITS</v>
          </cell>
          <cell r="D3055" t="str">
            <v>NOMINA LOCAL</v>
          </cell>
          <cell r="E3055" t="str">
            <v>SALARIES</v>
          </cell>
          <cell r="F3055" t="str">
            <v>Real Agosto</v>
          </cell>
          <cell r="G3055">
            <v>99.74</v>
          </cell>
          <cell r="H3055" t="str">
            <v>B000107227</v>
          </cell>
          <cell r="J3055" t="str">
            <v>BI</v>
          </cell>
        </row>
        <row r="3056">
          <cell r="A3056" t="str">
            <v>POZOS CUPIAGUA</v>
          </cell>
          <cell r="B3056" t="str">
            <v>701105</v>
          </cell>
          <cell r="C3056" t="str">
            <v>OTHER BENEFITS</v>
          </cell>
          <cell r="D3056" t="str">
            <v>RECLAS NOMINA 08</v>
          </cell>
          <cell r="E3056" t="str">
            <v>MISCELLANEOUS TX EXP</v>
          </cell>
          <cell r="F3056" t="str">
            <v>Real Agosto</v>
          </cell>
          <cell r="G3056">
            <v>301.36</v>
          </cell>
          <cell r="H3056" t="str">
            <v>B000107227</v>
          </cell>
          <cell r="J3056" t="str">
            <v>BI</v>
          </cell>
        </row>
        <row r="3057">
          <cell r="A3057" t="str">
            <v>POZOS CUPIAGUA</v>
          </cell>
          <cell r="B3057" t="str">
            <v>701105</v>
          </cell>
          <cell r="C3057" t="str">
            <v>OTHER BENEFITS</v>
          </cell>
          <cell r="D3057" t="str">
            <v>91602 120</v>
          </cell>
          <cell r="E3057" t="str">
            <v>SALDO MIGRADO A SAP</v>
          </cell>
          <cell r="F3057" t="str">
            <v>Acumulado a Junio</v>
          </cell>
          <cell r="G3057">
            <v>136941.29999999999</v>
          </cell>
          <cell r="H3057" t="str">
            <v>B000107227</v>
          </cell>
          <cell r="J3057" t="str">
            <v>NB</v>
          </cell>
        </row>
        <row r="3058">
          <cell r="A3058" t="str">
            <v>POZOS CUPIAGUA</v>
          </cell>
          <cell r="B3058" t="str">
            <v>704050</v>
          </cell>
          <cell r="C3058" t="str">
            <v>SEMINAR-TRAINING FEE</v>
          </cell>
          <cell r="D3058" t="str">
            <v>JUN2325/4 ALOJ, NINO FERNANDO</v>
          </cell>
          <cell r="E3058" t="str">
            <v>SOCIEDAD HOTELERA CIEN INTER</v>
          </cell>
          <cell r="F3058" t="str">
            <v>Real Julio</v>
          </cell>
          <cell r="G3058">
            <v>105.8</v>
          </cell>
          <cell r="H3058" t="str">
            <v>B000107227</v>
          </cell>
          <cell r="J3058" t="str">
            <v>BI</v>
          </cell>
        </row>
        <row r="3059">
          <cell r="A3059" t="str">
            <v>POZOS CUPIAGUA</v>
          </cell>
          <cell r="B3059" t="str">
            <v>704050</v>
          </cell>
          <cell r="C3059" t="str">
            <v>SEMINAR-TRAINING FEE</v>
          </cell>
          <cell r="D3059" t="str">
            <v>JUN2325/4 ALOJ, NINO FERNANDO</v>
          </cell>
          <cell r="E3059" t="str">
            <v>SOCIEDAD HOTELERA CIEN INTER</v>
          </cell>
          <cell r="F3059" t="str">
            <v>Real Julio</v>
          </cell>
          <cell r="G3059">
            <v>31.82</v>
          </cell>
          <cell r="H3059" t="str">
            <v>B000107227</v>
          </cell>
          <cell r="J3059" t="str">
            <v>BI</v>
          </cell>
        </row>
        <row r="3060">
          <cell r="A3060" t="str">
            <v>POZOS CUPIAGUA</v>
          </cell>
          <cell r="B3060" t="str">
            <v>704050</v>
          </cell>
          <cell r="C3060" t="str">
            <v>SEMINAR-TRAINING FEE</v>
          </cell>
          <cell r="D3060" t="str">
            <v>JUN2325/4 ALOJ, NINO FERNANDO</v>
          </cell>
          <cell r="E3060" t="str">
            <v>SOCIEDAD HOTELERA CIEN INTER</v>
          </cell>
          <cell r="F3060" t="str">
            <v>Real Julio</v>
          </cell>
          <cell r="G3060">
            <v>2.33</v>
          </cell>
          <cell r="H3060" t="str">
            <v>B000107227</v>
          </cell>
          <cell r="J3060" t="str">
            <v>BI</v>
          </cell>
        </row>
        <row r="3061">
          <cell r="A3061" t="str">
            <v>POZOS CUPIAGUA</v>
          </cell>
          <cell r="B3061" t="str">
            <v>712126</v>
          </cell>
          <cell r="C3061" t="str">
            <v>TECH SERV PUNC CONTR</v>
          </cell>
          <cell r="D3061">
            <v>0</v>
          </cell>
          <cell r="E3061" t="str">
            <v>GR/IR-THIRD PARTY</v>
          </cell>
          <cell r="F3061" t="str">
            <v>Real Julio</v>
          </cell>
          <cell r="G3061">
            <v>885.27</v>
          </cell>
          <cell r="H3061" t="str">
            <v>B000107227</v>
          </cell>
          <cell r="J3061" t="str">
            <v>BI</v>
          </cell>
        </row>
        <row r="3062">
          <cell r="A3062" t="str">
            <v>POZOS CUPIAGUA</v>
          </cell>
          <cell r="B3062" t="str">
            <v>720030</v>
          </cell>
          <cell r="C3062" t="str">
            <v>OTHER MAT'LS &amp; SUPPL</v>
          </cell>
          <cell r="D3062" t="str">
            <v>MAY/04 TRANS.TERRESTRE DE PUERTOS Y AERO. A CASANA</v>
          </cell>
          <cell r="E3062" t="str">
            <v>CONSORCIO MOS</v>
          </cell>
          <cell r="F3062" t="str">
            <v>Real Julio</v>
          </cell>
          <cell r="G3062">
            <v>6.05</v>
          </cell>
          <cell r="H3062" t="str">
            <v>B000107227</v>
          </cell>
          <cell r="J3062" t="str">
            <v>BI</v>
          </cell>
        </row>
        <row r="3063">
          <cell r="A3063" t="str">
            <v>POZOS CUPIAGUA</v>
          </cell>
          <cell r="B3063" t="str">
            <v>745080</v>
          </cell>
          <cell r="C3063" t="str">
            <v>ACCRUAL EXPENSE</v>
          </cell>
          <cell r="D3063" t="str">
            <v>ACCRUALS DEL MES DE JULIO</v>
          </cell>
          <cell r="E3063" t="str">
            <v>ACCR EXP ACC CONV</v>
          </cell>
          <cell r="F3063" t="str">
            <v>Real Agosto</v>
          </cell>
          <cell r="G3063">
            <v>-111000</v>
          </cell>
          <cell r="H3063" t="str">
            <v>B000107227</v>
          </cell>
          <cell r="J3063" t="str">
            <v>BI</v>
          </cell>
        </row>
        <row r="3064">
          <cell r="A3064" t="str">
            <v>POZOS CUPIAGUA</v>
          </cell>
          <cell r="B3064" t="str">
            <v>745080</v>
          </cell>
          <cell r="C3064" t="str">
            <v>ACCRUAL EXPENSE</v>
          </cell>
          <cell r="D3064" t="str">
            <v>ACCRUALS DEL MES DE JULIO</v>
          </cell>
          <cell r="E3064" t="str">
            <v>ACCR EXP ACC CONV</v>
          </cell>
          <cell r="F3064" t="str">
            <v>Real Agosto</v>
          </cell>
          <cell r="G3064">
            <v>111000</v>
          </cell>
          <cell r="H3064" t="str">
            <v>B000107227</v>
          </cell>
          <cell r="J3064" t="str">
            <v>BI</v>
          </cell>
        </row>
        <row r="3065">
          <cell r="A3065" t="str">
            <v>POZOS CUPIAGUA</v>
          </cell>
          <cell r="B3065" t="str">
            <v>745080</v>
          </cell>
          <cell r="C3065" t="str">
            <v>ACCRUAL EXPENSE</v>
          </cell>
          <cell r="D3065" t="str">
            <v>91696 945</v>
          </cell>
          <cell r="E3065" t="str">
            <v>OIL PROCESS RECOV</v>
          </cell>
          <cell r="F3065" t="str">
            <v>Acumulado a Junio</v>
          </cell>
          <cell r="G3065">
            <v>60721.73</v>
          </cell>
          <cell r="H3065" t="str">
            <v>B000107227</v>
          </cell>
          <cell r="J3065" t="str">
            <v>NB</v>
          </cell>
        </row>
        <row r="3066">
          <cell r="A3066" t="str">
            <v>POZOS CUPIAGUA</v>
          </cell>
          <cell r="B3066" t="str">
            <v>745080</v>
          </cell>
          <cell r="C3066" t="str">
            <v>ACCRUAL EXPENSE</v>
          </cell>
          <cell r="D3066" t="str">
            <v>916</v>
          </cell>
          <cell r="E3066" t="str">
            <v>ACCR EXP ACC CONV</v>
          </cell>
          <cell r="F3066" t="str">
            <v>Real Julio</v>
          </cell>
          <cell r="G3066">
            <v>-100744.58</v>
          </cell>
          <cell r="H3066" t="str">
            <v>B000107227</v>
          </cell>
          <cell r="J3066" t="str">
            <v>NB</v>
          </cell>
        </row>
        <row r="3067">
          <cell r="A3067" t="str">
            <v>POZOS CUPIAGUA</v>
          </cell>
          <cell r="B3067" t="str">
            <v>745118</v>
          </cell>
          <cell r="C3067" t="str">
            <v>ACCR EXP ACC CONV</v>
          </cell>
          <cell r="D3067" t="str">
            <v>ACCRUALS DEL MES DE JULIO</v>
          </cell>
          <cell r="E3067" t="str">
            <v>ACCRUAL EXPENSE</v>
          </cell>
          <cell r="F3067" t="str">
            <v>Real Agosto</v>
          </cell>
          <cell r="G3067">
            <v>-111000</v>
          </cell>
          <cell r="H3067" t="str">
            <v>B000107227</v>
          </cell>
          <cell r="J3067" t="str">
            <v>BI</v>
          </cell>
        </row>
        <row r="3068">
          <cell r="A3068" t="str">
            <v>POZOS CUPIAGUA</v>
          </cell>
          <cell r="B3068" t="str">
            <v>745118</v>
          </cell>
          <cell r="C3068" t="str">
            <v>ACCR EXP ACC CONV</v>
          </cell>
          <cell r="D3068" t="str">
            <v>ACCRUALS DEL MES DE JULIO</v>
          </cell>
          <cell r="E3068" t="str">
            <v>ACCRUAL EXPENSE</v>
          </cell>
          <cell r="F3068" t="str">
            <v>Real Agosto</v>
          </cell>
          <cell r="G3068">
            <v>111000</v>
          </cell>
          <cell r="H3068" t="str">
            <v>B000107227</v>
          </cell>
          <cell r="J3068" t="str">
            <v>BI</v>
          </cell>
        </row>
        <row r="3069">
          <cell r="A3069" t="str">
            <v>POZOS CUPIAGUA</v>
          </cell>
          <cell r="B3069" t="str">
            <v>745118</v>
          </cell>
          <cell r="C3069" t="str">
            <v>ACCR EXP ACC CONV</v>
          </cell>
          <cell r="D3069" t="str">
            <v>91696 946</v>
          </cell>
          <cell r="E3069" t="str">
            <v>SALDO MIGRADO A SAP</v>
          </cell>
          <cell r="F3069" t="str">
            <v>Acumulado a Junio</v>
          </cell>
          <cell r="G3069">
            <v>-100744.58</v>
          </cell>
          <cell r="H3069" t="str">
            <v>B000107227</v>
          </cell>
          <cell r="J3069" t="str">
            <v>NB</v>
          </cell>
        </row>
        <row r="3070">
          <cell r="A3070" t="str">
            <v>POZOS CUPIAGUA</v>
          </cell>
          <cell r="B3070" t="str">
            <v>745118</v>
          </cell>
          <cell r="C3070" t="str">
            <v>ACCR EXP ACC CONV</v>
          </cell>
          <cell r="D3070" t="str">
            <v>916</v>
          </cell>
          <cell r="E3070" t="str">
            <v>ACCRUAL EXPENSE</v>
          </cell>
          <cell r="F3070" t="str">
            <v>Real Julio</v>
          </cell>
          <cell r="G3070">
            <v>100744.58</v>
          </cell>
          <cell r="H3070" t="str">
            <v>B000107227</v>
          </cell>
          <cell r="J3070" t="str">
            <v>NB</v>
          </cell>
        </row>
        <row r="3071">
          <cell r="A3071" t="str">
            <v>POZOS CUPIAGUA</v>
          </cell>
          <cell r="B3071" t="str">
            <v>745593</v>
          </cell>
          <cell r="C3071" t="str">
            <v>HEALTH SERVICES</v>
          </cell>
          <cell r="D3071">
            <v>0</v>
          </cell>
          <cell r="E3071" t="str">
            <v>SOC INTERDICIPLINARIA PARA LA SALUD</v>
          </cell>
          <cell r="F3071" t="str">
            <v>Real Agosto</v>
          </cell>
          <cell r="G3071">
            <v>58.17</v>
          </cell>
          <cell r="H3071" t="str">
            <v>B000107227</v>
          </cell>
          <cell r="J3071" t="str">
            <v>BI</v>
          </cell>
        </row>
        <row r="3072">
          <cell r="A3072" t="str">
            <v>POZOS CUPIAGUA</v>
          </cell>
          <cell r="B3072" t="str">
            <v>712025</v>
          </cell>
          <cell r="C3072" t="str">
            <v>OTHER SPECIALIZED SV</v>
          </cell>
          <cell r="D3072" t="str">
            <v>MAY26/04 EVENTO SPORTS BAR ELT</v>
          </cell>
          <cell r="E3072" t="str">
            <v>SOCIEDAD HOTELERA CIEN INTER</v>
          </cell>
          <cell r="F3072" t="str">
            <v>Real Julio</v>
          </cell>
          <cell r="G3072">
            <v>105.8</v>
          </cell>
          <cell r="H3072" t="str">
            <v>B000107227</v>
          </cell>
          <cell r="J3072" t="str">
            <v>BI</v>
          </cell>
        </row>
        <row r="3073">
          <cell r="A3073" t="str">
            <v>POZOS CUPIAGUA</v>
          </cell>
          <cell r="B3073" t="str">
            <v>712025</v>
          </cell>
          <cell r="C3073" t="str">
            <v>OTHER SPECIALIZED SV</v>
          </cell>
          <cell r="D3073" t="str">
            <v>MAY26/04 EVENTO SPORTS BAR ELT</v>
          </cell>
          <cell r="E3073" t="str">
            <v>SOCIEDAD HOTELERA CIEN INTER</v>
          </cell>
          <cell r="F3073" t="str">
            <v>Real Julio</v>
          </cell>
          <cell r="G3073">
            <v>31.5</v>
          </cell>
          <cell r="H3073" t="str">
            <v>B000107227</v>
          </cell>
          <cell r="J3073" t="str">
            <v>BI</v>
          </cell>
        </row>
        <row r="3074">
          <cell r="A3074" t="str">
            <v>POZOS CUPIAGUA</v>
          </cell>
          <cell r="B3074" t="str">
            <v>712025</v>
          </cell>
          <cell r="C3074" t="str">
            <v>OTHER SPECIALIZED SV</v>
          </cell>
          <cell r="D3074" t="str">
            <v>MAY26/04 EVENTO SPORTS BAR ELT</v>
          </cell>
          <cell r="E3074" t="str">
            <v>SOCIEDAD HOTELERA CIEN INTER</v>
          </cell>
          <cell r="F3074" t="str">
            <v>Real Julio</v>
          </cell>
          <cell r="G3074">
            <v>2.33</v>
          </cell>
          <cell r="H3074" t="str">
            <v>B000107227</v>
          </cell>
          <cell r="J3074" t="str">
            <v>BI</v>
          </cell>
        </row>
        <row r="3075">
          <cell r="A3075" t="str">
            <v>POZOS CUPIAGUA</v>
          </cell>
          <cell r="B3075" t="str">
            <v>712025</v>
          </cell>
          <cell r="C3075" t="str">
            <v>OTHER SPECIALIZED SV</v>
          </cell>
          <cell r="D3075" t="str">
            <v>91613 366</v>
          </cell>
          <cell r="E3075" t="str">
            <v>SALDO MIGRADO A SAP</v>
          </cell>
          <cell r="F3075" t="str">
            <v>Acumulado a Junio</v>
          </cell>
          <cell r="G3075">
            <v>18.75</v>
          </cell>
          <cell r="H3075" t="str">
            <v>B000107227</v>
          </cell>
          <cell r="J3075" t="str">
            <v>NB</v>
          </cell>
        </row>
        <row r="3076">
          <cell r="A3076" t="str">
            <v>POZOS CUPIAGUA</v>
          </cell>
          <cell r="B3076" t="str">
            <v>720030</v>
          </cell>
          <cell r="C3076" t="str">
            <v>OTHER MAT'LS &amp; SUPPL</v>
          </cell>
          <cell r="D3076" t="str">
            <v>MAR/04 TRANS. TERESTRE DE PUESTO Y AERO AL CASANAR</v>
          </cell>
          <cell r="E3076" t="str">
            <v>CONSORCIO MOS</v>
          </cell>
          <cell r="F3076" t="str">
            <v>Real Julio</v>
          </cell>
          <cell r="G3076">
            <v>384.35</v>
          </cell>
          <cell r="H3076" t="str">
            <v>B000107227</v>
          </cell>
          <cell r="J3076" t="str">
            <v>BI</v>
          </cell>
        </row>
        <row r="3077">
          <cell r="A3077" t="str">
            <v>POZOS CUPIAGUA</v>
          </cell>
          <cell r="B3077" t="str">
            <v>720030</v>
          </cell>
          <cell r="C3077" t="str">
            <v>OTHER MAT'LS &amp; SUPPL</v>
          </cell>
          <cell r="D3077" t="str">
            <v>MAR/04 MASTER DE SERVICIOS AL CONTRATO DE IMPORTAC</v>
          </cell>
          <cell r="E3077" t="str">
            <v>MERCO REPRESENTACIONES LTD S.I.A</v>
          </cell>
          <cell r="F3077" t="str">
            <v>Real Julio</v>
          </cell>
          <cell r="G3077">
            <v>8.76</v>
          </cell>
          <cell r="H3077" t="str">
            <v>B000107227</v>
          </cell>
          <cell r="J3077" t="str">
            <v>BI</v>
          </cell>
        </row>
        <row r="3078">
          <cell r="A3078" t="str">
            <v>POZOS CUPIAGUA</v>
          </cell>
          <cell r="B3078" t="str">
            <v>720030</v>
          </cell>
          <cell r="C3078" t="str">
            <v>OTHER MAT'LS &amp; SUPPL</v>
          </cell>
          <cell r="D3078" t="str">
            <v>B000102459;INTERFASE INV JUN.16 JUL.28 2004</v>
          </cell>
          <cell r="E3078" t="str">
            <v>INV  MAT/INV RECEP</v>
          </cell>
          <cell r="F3078" t="str">
            <v>Real Julio</v>
          </cell>
          <cell r="G3078">
            <v>1481.25</v>
          </cell>
          <cell r="H3078" t="str">
            <v>B000107227</v>
          </cell>
          <cell r="J3078" t="str">
            <v>BI</v>
          </cell>
        </row>
        <row r="3079">
          <cell r="A3079" t="str">
            <v>POZOS CUPIAGUA</v>
          </cell>
          <cell r="B3079" t="str">
            <v>720030</v>
          </cell>
          <cell r="C3079" t="str">
            <v>OTHER MAT'LS &amp; SUPPL</v>
          </cell>
          <cell r="D3079" t="str">
            <v>B000102459;INTERFASE INV JUN.16 JUL.28 2004</v>
          </cell>
          <cell r="E3079" t="str">
            <v>INV  MAT/INV RECEP</v>
          </cell>
          <cell r="F3079" t="str">
            <v>Real Julio</v>
          </cell>
          <cell r="G3079">
            <v>645.36</v>
          </cell>
          <cell r="H3079" t="str">
            <v>B000107227</v>
          </cell>
          <cell r="J3079" t="str">
            <v>BI</v>
          </cell>
        </row>
        <row r="3080">
          <cell r="A3080" t="str">
            <v>POZOS CUPIAGUA</v>
          </cell>
          <cell r="B3080" t="str">
            <v>720030</v>
          </cell>
          <cell r="C3080" t="str">
            <v>OTHER MAT'LS &amp; SUPPL</v>
          </cell>
          <cell r="D3080">
            <v>0</v>
          </cell>
          <cell r="E3080" t="str">
            <v>GR/IR-THIRD PARTY</v>
          </cell>
          <cell r="F3080" t="str">
            <v>Real Agosto</v>
          </cell>
          <cell r="G3080">
            <v>136.03</v>
          </cell>
          <cell r="H3080" t="str">
            <v>B000107227</v>
          </cell>
          <cell r="J3080" t="str">
            <v>BI</v>
          </cell>
        </row>
        <row r="3081">
          <cell r="A3081" t="str">
            <v>POZOS CUPIAGUA</v>
          </cell>
          <cell r="B3081" t="str">
            <v>720030</v>
          </cell>
          <cell r="C3081" t="str">
            <v>OTHER MAT'LS &amp; SUPPL</v>
          </cell>
          <cell r="D3081" t="str">
            <v>B000102459;INTERFASE INV JUL.29 AGO.22 2004</v>
          </cell>
          <cell r="E3081" t="str">
            <v>INV  MAT/INV RECEP</v>
          </cell>
          <cell r="F3081" t="str">
            <v>Real Agosto</v>
          </cell>
          <cell r="G3081">
            <v>1299.26</v>
          </cell>
          <cell r="H3081" t="str">
            <v>B000107227</v>
          </cell>
          <cell r="J3081" t="str">
            <v>BI</v>
          </cell>
        </row>
        <row r="3082">
          <cell r="A3082" t="str">
            <v>POZOS CUPIAGUA</v>
          </cell>
          <cell r="B3082" t="str">
            <v>720030</v>
          </cell>
          <cell r="C3082" t="str">
            <v>OTHER MAT'LS &amp; SUPPL</v>
          </cell>
          <cell r="D3082" t="str">
            <v>B000102459;INTERFASE INV JUL.29 AGO.22 2004</v>
          </cell>
          <cell r="E3082" t="str">
            <v>INV  MAT/INV RECEP</v>
          </cell>
          <cell r="F3082" t="str">
            <v>Real Agosto</v>
          </cell>
          <cell r="G3082">
            <v>1402.68</v>
          </cell>
          <cell r="H3082" t="str">
            <v>B000107227</v>
          </cell>
          <cell r="J3082" t="str">
            <v>BI</v>
          </cell>
        </row>
        <row r="3083">
          <cell r="A3083" t="str">
            <v>POZOS CUPIAGUA</v>
          </cell>
          <cell r="B3083" t="str">
            <v>720030</v>
          </cell>
          <cell r="C3083" t="str">
            <v>OTHER MAT'LS &amp; SUPPL</v>
          </cell>
          <cell r="D3083" t="str">
            <v>91613 469</v>
          </cell>
          <cell r="E3083" t="str">
            <v>SALDO MIGRADO A SAP</v>
          </cell>
          <cell r="F3083" t="str">
            <v>Acumulado a Junio</v>
          </cell>
          <cell r="G3083">
            <v>102183.67</v>
          </cell>
          <cell r="H3083" t="str">
            <v>B000107227</v>
          </cell>
          <cell r="J3083" t="str">
            <v>NB</v>
          </cell>
        </row>
        <row r="3084">
          <cell r="A3084" t="str">
            <v>POZOS CUPIAGUA</v>
          </cell>
          <cell r="B3084" t="str">
            <v>720030</v>
          </cell>
          <cell r="C3084" t="str">
            <v>OTHER MAT'LS &amp; SUPPL</v>
          </cell>
          <cell r="D3084" t="str">
            <v>91613 469</v>
          </cell>
          <cell r="E3084" t="str">
            <v>OIL PROCESS RECOV</v>
          </cell>
          <cell r="F3084" t="str">
            <v>Acumulado a Junio</v>
          </cell>
          <cell r="G3084">
            <v>10098.049999999999</v>
          </cell>
          <cell r="H3084" t="str">
            <v>B000107227</v>
          </cell>
          <cell r="J3084" t="str">
            <v>NB</v>
          </cell>
        </row>
        <row r="3085">
          <cell r="A3085" t="str">
            <v>POZOS CUPIAGUA</v>
          </cell>
          <cell r="B3085" t="str">
            <v>720040</v>
          </cell>
          <cell r="C3085" t="str">
            <v>REPAIR MTL &amp; SUPPLY</v>
          </cell>
          <cell r="D3085" t="str">
            <v>B000102459;INTERFASE INV JUN.16 JUL.28 2004</v>
          </cell>
          <cell r="E3085" t="str">
            <v>INV  MAT/INV RECEP</v>
          </cell>
          <cell r="F3085" t="str">
            <v>Real Julio</v>
          </cell>
          <cell r="G3085">
            <v>745.17</v>
          </cell>
          <cell r="H3085" t="str">
            <v>B000107227</v>
          </cell>
          <cell r="J3085" t="str">
            <v>BI</v>
          </cell>
        </row>
        <row r="3086">
          <cell r="A3086" t="str">
            <v>POZOS CUPIAGUA</v>
          </cell>
          <cell r="B3086" t="str">
            <v>720040</v>
          </cell>
          <cell r="C3086" t="str">
            <v>REPAIR MTL &amp; SUPPLY</v>
          </cell>
          <cell r="D3086" t="str">
            <v>B000102459;INTERFASE INV JUN.16 JUL.28 2004</v>
          </cell>
          <cell r="E3086" t="str">
            <v>INV  MAT/INV RECEP</v>
          </cell>
          <cell r="F3086" t="str">
            <v>Real Julio</v>
          </cell>
          <cell r="G3086">
            <v>646.53</v>
          </cell>
          <cell r="H3086" t="str">
            <v>B000107227</v>
          </cell>
          <cell r="J3086" t="str">
            <v>BI</v>
          </cell>
        </row>
        <row r="3087">
          <cell r="A3087" t="str">
            <v>POZOS CUPIAGUA</v>
          </cell>
          <cell r="B3087" t="str">
            <v>722000</v>
          </cell>
          <cell r="C3087" t="str">
            <v>CHEMICALS-CONSUMED</v>
          </cell>
          <cell r="D3087" t="str">
            <v>JUN/04 SUMINISTRO DE QUIMICOS CUP</v>
          </cell>
          <cell r="E3087" t="str">
            <v>NALCO DE COLOMBIA LTDA.</v>
          </cell>
          <cell r="F3087" t="str">
            <v>Real Julio</v>
          </cell>
          <cell r="G3087">
            <v>10892.26</v>
          </cell>
          <cell r="H3087" t="str">
            <v>B000107227</v>
          </cell>
          <cell r="J3087" t="str">
            <v>BI</v>
          </cell>
        </row>
        <row r="3088">
          <cell r="A3088" t="str">
            <v>POZOS CUPIAGUA</v>
          </cell>
          <cell r="B3088" t="str">
            <v>722000</v>
          </cell>
          <cell r="C3088" t="str">
            <v>CHEMICALS-CONSUMED</v>
          </cell>
          <cell r="D3088" t="str">
            <v>JUN/04 SUMINISTRO DE QUIMICOS CUP</v>
          </cell>
          <cell r="E3088" t="str">
            <v>NALCO DE COLOMBIA LTDA.</v>
          </cell>
          <cell r="F3088" t="str">
            <v>Real Agosto</v>
          </cell>
          <cell r="G3088">
            <v>-10892.26</v>
          </cell>
          <cell r="H3088" t="str">
            <v>B000107227</v>
          </cell>
          <cell r="J3088" t="str">
            <v>BI</v>
          </cell>
        </row>
        <row r="3089">
          <cell r="A3089" t="str">
            <v>POZOS CUPIAGUA</v>
          </cell>
          <cell r="B3089" t="str">
            <v>722000</v>
          </cell>
          <cell r="C3089" t="str">
            <v>CHEMICALS-CONSUMED</v>
          </cell>
          <cell r="D3089">
            <v>0</v>
          </cell>
          <cell r="E3089" t="str">
            <v>NALCO DE COLOMBIA LTDA.</v>
          </cell>
          <cell r="F3089" t="str">
            <v>Real Agosto</v>
          </cell>
          <cell r="G3089">
            <v>1214.57</v>
          </cell>
          <cell r="H3089" t="str">
            <v>B000107227</v>
          </cell>
          <cell r="J3089" t="str">
            <v>BI</v>
          </cell>
        </row>
        <row r="3090">
          <cell r="A3090" t="str">
            <v>POZOS CUPIAGUA</v>
          </cell>
          <cell r="B3090" t="str">
            <v>722000</v>
          </cell>
          <cell r="C3090" t="str">
            <v>CHEMICALS-CONSUMED</v>
          </cell>
          <cell r="D3090">
            <v>0</v>
          </cell>
          <cell r="E3090" t="str">
            <v>NALCO DE COLOMBIA LTDA.</v>
          </cell>
          <cell r="F3090" t="str">
            <v>Real Agosto</v>
          </cell>
          <cell r="G3090">
            <v>1573.87</v>
          </cell>
          <cell r="H3090" t="str">
            <v>B000107227</v>
          </cell>
          <cell r="J3090" t="str">
            <v>BI</v>
          </cell>
        </row>
        <row r="3091">
          <cell r="A3091" t="str">
            <v>POZOS CUPIAGUA</v>
          </cell>
          <cell r="B3091" t="str">
            <v>722000</v>
          </cell>
          <cell r="C3091" t="str">
            <v>CHEMICALS-CONSUMED</v>
          </cell>
          <cell r="D3091">
            <v>0</v>
          </cell>
          <cell r="E3091" t="str">
            <v>NALCO DE COLOMBIA LTDA.</v>
          </cell>
          <cell r="F3091" t="str">
            <v>Real Agosto</v>
          </cell>
          <cell r="G3091">
            <v>5644.43</v>
          </cell>
          <cell r="H3091" t="str">
            <v>B000107227</v>
          </cell>
          <cell r="J3091" t="str">
            <v>BI</v>
          </cell>
        </row>
        <row r="3092">
          <cell r="A3092" t="str">
            <v>POZOS CUPIAGUA</v>
          </cell>
          <cell r="B3092" t="str">
            <v>722000</v>
          </cell>
          <cell r="C3092" t="str">
            <v>CHEMICALS-CONSUMED</v>
          </cell>
          <cell r="D3092">
            <v>0</v>
          </cell>
          <cell r="E3092" t="str">
            <v>NALCO DE COLOMBIA LTDA.</v>
          </cell>
          <cell r="F3092" t="str">
            <v>Real Agosto</v>
          </cell>
          <cell r="G3092">
            <v>2480.37</v>
          </cell>
          <cell r="H3092" t="str">
            <v>B000107227</v>
          </cell>
          <cell r="J3092" t="str">
            <v>BI</v>
          </cell>
        </row>
        <row r="3093">
          <cell r="A3093" t="str">
            <v>POZOS CUPIAGUA</v>
          </cell>
          <cell r="B3093" t="str">
            <v>722000</v>
          </cell>
          <cell r="C3093" t="str">
            <v>CHEMICALS-CONSUMED</v>
          </cell>
          <cell r="D3093">
            <v>0</v>
          </cell>
          <cell r="E3093" t="str">
            <v>NALCO DE COLOMBIA LTDA.</v>
          </cell>
          <cell r="F3093" t="str">
            <v>Real Agosto</v>
          </cell>
          <cell r="G3093">
            <v>1283.95</v>
          </cell>
          <cell r="H3093" t="str">
            <v>B000107227</v>
          </cell>
          <cell r="J3093" t="str">
            <v>BI</v>
          </cell>
        </row>
        <row r="3094">
          <cell r="A3094" t="str">
            <v>POZOS CUPIAGUA</v>
          </cell>
          <cell r="B3094" t="str">
            <v>722000</v>
          </cell>
          <cell r="C3094" t="str">
            <v>CHEMICALS-CONSUMED</v>
          </cell>
          <cell r="D3094">
            <v>0</v>
          </cell>
          <cell r="E3094" t="str">
            <v>NALCO DE COLOMBIA LTDA.</v>
          </cell>
          <cell r="F3094" t="str">
            <v>Real Agosto</v>
          </cell>
          <cell r="G3094">
            <v>2481.4</v>
          </cell>
          <cell r="H3094" t="str">
            <v>B000107227</v>
          </cell>
          <cell r="J3094" t="str">
            <v>BI</v>
          </cell>
        </row>
        <row r="3095">
          <cell r="A3095" t="str">
            <v>POZOS CUPIAGUA</v>
          </cell>
          <cell r="B3095" t="str">
            <v>722000</v>
          </cell>
          <cell r="C3095" t="str">
            <v>CHEMICALS-CONSUMED</v>
          </cell>
          <cell r="D3095">
            <v>0</v>
          </cell>
          <cell r="E3095" t="str">
            <v>NALCO DE COLOMBIA LTDA.</v>
          </cell>
          <cell r="F3095" t="str">
            <v>Real Agosto</v>
          </cell>
          <cell r="G3095">
            <v>5689.62</v>
          </cell>
          <cell r="H3095" t="str">
            <v>B000107227</v>
          </cell>
          <cell r="J3095" t="str">
            <v>BI</v>
          </cell>
        </row>
        <row r="3096">
          <cell r="A3096" t="str">
            <v>POZOS CUPIAGUA</v>
          </cell>
          <cell r="B3096" t="str">
            <v>722000</v>
          </cell>
          <cell r="C3096" t="str">
            <v>CHEMICALS-CONSUMED</v>
          </cell>
          <cell r="D3096">
            <v>0</v>
          </cell>
          <cell r="E3096" t="str">
            <v>NALCO DE COLOMBIA LTDA.</v>
          </cell>
          <cell r="F3096" t="str">
            <v>Real Agosto</v>
          </cell>
          <cell r="G3096">
            <v>2619.08</v>
          </cell>
          <cell r="H3096" t="str">
            <v>B000107227</v>
          </cell>
          <cell r="J3096" t="str">
            <v>BI</v>
          </cell>
        </row>
        <row r="3097">
          <cell r="A3097" t="str">
            <v>POZOS CUPIAGUA</v>
          </cell>
          <cell r="B3097" t="str">
            <v>722000</v>
          </cell>
          <cell r="C3097" t="str">
            <v>CHEMICALS-CONSUMED</v>
          </cell>
          <cell r="D3097" t="str">
            <v>91613 468</v>
          </cell>
          <cell r="E3097" t="str">
            <v>SALDO MIGRADO A SAP</v>
          </cell>
          <cell r="F3097" t="str">
            <v>Acumulado a Junio</v>
          </cell>
          <cell r="G3097">
            <v>19793.46</v>
          </cell>
          <cell r="H3097" t="str">
            <v>B000107227</v>
          </cell>
          <cell r="J3097" t="str">
            <v>NB</v>
          </cell>
        </row>
        <row r="3098">
          <cell r="A3098" t="str">
            <v>POZOS CUPIAGUA</v>
          </cell>
          <cell r="B3098" t="str">
            <v>740000</v>
          </cell>
          <cell r="C3098" t="str">
            <v>TRANS NON PRODUCT</v>
          </cell>
          <cell r="D3098">
            <v>0</v>
          </cell>
          <cell r="E3098" t="str">
            <v>GR/IR-THIRD PARTY</v>
          </cell>
          <cell r="F3098" t="str">
            <v>Real Agosto</v>
          </cell>
          <cell r="G3098">
            <v>262.39</v>
          </cell>
          <cell r="H3098" t="str">
            <v>B000107227</v>
          </cell>
          <cell r="J3098" t="str">
            <v>BI</v>
          </cell>
        </row>
        <row r="3099">
          <cell r="A3099" t="str">
            <v>POZOS CUPIAGUA</v>
          </cell>
          <cell r="B3099" t="str">
            <v>760030</v>
          </cell>
          <cell r="C3099" t="str">
            <v>DIRECTIONAL DRILLING</v>
          </cell>
          <cell r="D3099" t="str">
            <v>MAR/04 MASTER DE SERVICIOS AL CONTRATO DE IMPORTAC</v>
          </cell>
          <cell r="E3099" t="str">
            <v>MERCO REPRESENTACIONES LTD S.I.A</v>
          </cell>
          <cell r="F3099" t="str">
            <v>Real Julio</v>
          </cell>
          <cell r="G3099">
            <v>71.97</v>
          </cell>
          <cell r="H3099" t="str">
            <v>B000107227</v>
          </cell>
          <cell r="J3099" t="str">
            <v>BI</v>
          </cell>
        </row>
        <row r="3100">
          <cell r="A3100" t="str">
            <v>POZOS CUPIAGUA</v>
          </cell>
          <cell r="B3100" t="str">
            <v>760045</v>
          </cell>
          <cell r="C3100" t="str">
            <v>OTHER SERVICES COSTS</v>
          </cell>
          <cell r="D3100">
            <v>0</v>
          </cell>
          <cell r="E3100" t="str">
            <v>GR/IR-THIRD PARTY</v>
          </cell>
          <cell r="F3100" t="str">
            <v>Real Agosto</v>
          </cell>
          <cell r="G3100">
            <v>512.04</v>
          </cell>
          <cell r="H3100" t="str">
            <v>B000107227</v>
          </cell>
          <cell r="J3100" t="str">
            <v>BI</v>
          </cell>
        </row>
        <row r="3101">
          <cell r="A3101" t="str">
            <v>POZOS CUPIAGUA</v>
          </cell>
          <cell r="B3101" t="str">
            <v>760049</v>
          </cell>
          <cell r="C3101" t="str">
            <v>TECH SERV PERM CONTR</v>
          </cell>
          <cell r="D3101" t="str">
            <v>0405.SERVICIOS.MTTOS.MENORES.WELL.PADS</v>
          </cell>
          <cell r="E3101" t="str">
            <v>SERV.TEMPORALES EN CONST. Y MTO SET</v>
          </cell>
          <cell r="F3101" t="str">
            <v>Real Julio</v>
          </cell>
          <cell r="G3101">
            <v>10642.95</v>
          </cell>
          <cell r="H3101" t="str">
            <v>B000107227</v>
          </cell>
          <cell r="J3101" t="str">
            <v>BI</v>
          </cell>
        </row>
        <row r="3102">
          <cell r="A3102" t="str">
            <v>POZOS CUPIAGUA</v>
          </cell>
          <cell r="B3102" t="str">
            <v>760049</v>
          </cell>
          <cell r="C3102" t="str">
            <v>TECH SERV PERM CONTR</v>
          </cell>
          <cell r="D3102" t="str">
            <v>0405.ADMON.REEMBOLSO.CLAUSULA.MANDATO</v>
          </cell>
          <cell r="E3102" t="str">
            <v>SERV.TEMPORALES EN CONST. Y MTO SET</v>
          </cell>
          <cell r="F3102" t="str">
            <v>Real Julio</v>
          </cell>
          <cell r="G3102">
            <v>27.7</v>
          </cell>
          <cell r="H3102" t="str">
            <v>B000107227</v>
          </cell>
          <cell r="J3102" t="str">
            <v>BI</v>
          </cell>
        </row>
        <row r="3103">
          <cell r="A3103" t="str">
            <v>POZOS CUPIAGUA</v>
          </cell>
          <cell r="B3103" t="str">
            <v>760049</v>
          </cell>
          <cell r="C3103" t="str">
            <v>TECH SERV PERM CONTR</v>
          </cell>
          <cell r="D3103" t="str">
            <v>0405.REEMBOLSO.CLAUSULA.MANDATO</v>
          </cell>
          <cell r="E3103" t="str">
            <v>SERV.TEMPORALES EN CONST. Y MTO SET</v>
          </cell>
          <cell r="F3103" t="str">
            <v>Real Julio</v>
          </cell>
          <cell r="G3103">
            <v>213.16</v>
          </cell>
          <cell r="H3103" t="str">
            <v>B000107227</v>
          </cell>
          <cell r="J3103" t="str">
            <v>BI</v>
          </cell>
        </row>
        <row r="3104">
          <cell r="A3104" t="str">
            <v>POZOS CUPIAGUA</v>
          </cell>
          <cell r="B3104" t="str">
            <v>760049</v>
          </cell>
          <cell r="C3104" t="str">
            <v>TECH SERV PERM CONTR</v>
          </cell>
          <cell r="D3104" t="str">
            <v>0405.REEMBOLSO.CLAUSULA.MANDATO</v>
          </cell>
          <cell r="E3104" t="str">
            <v>SERV.TEMPORALES EN CONST. Y MTO SET</v>
          </cell>
          <cell r="F3104" t="str">
            <v>Real Julio</v>
          </cell>
          <cell r="G3104">
            <v>29.72</v>
          </cell>
          <cell r="H3104" t="str">
            <v>B000107227</v>
          </cell>
          <cell r="J3104" t="str">
            <v>BI</v>
          </cell>
        </row>
        <row r="3105">
          <cell r="A3105" t="str">
            <v>POZOS CUPIAGUA</v>
          </cell>
          <cell r="B3105" t="str">
            <v>760049</v>
          </cell>
          <cell r="C3105" t="str">
            <v>TECH SERV PERM CONTR</v>
          </cell>
          <cell r="D3105" t="str">
            <v>0405.CONSTRUCCION OBRAS CIVILES</v>
          </cell>
          <cell r="E3105" t="str">
            <v>ADECC ASOC. DE EMPRESAS.CONSTRUC.CU</v>
          </cell>
          <cell r="F3105" t="str">
            <v>Real Julio</v>
          </cell>
          <cell r="G3105">
            <v>179.65</v>
          </cell>
          <cell r="H3105" t="str">
            <v>B000107227</v>
          </cell>
          <cell r="J3105" t="str">
            <v>BI</v>
          </cell>
        </row>
        <row r="3106">
          <cell r="A3106" t="str">
            <v>POZOS CUPIAGUA</v>
          </cell>
          <cell r="B3106" t="str">
            <v>760049</v>
          </cell>
          <cell r="C3106" t="str">
            <v>TECH SERV PERM CONTR</v>
          </cell>
          <cell r="D3106" t="str">
            <v>0405.CONSTRUCCION OBRAS CIVILES</v>
          </cell>
          <cell r="E3106" t="str">
            <v>ADECC ASOC. DE EMPRESAS.CONSTRUC.CU</v>
          </cell>
          <cell r="F3106" t="str">
            <v>Real Julio</v>
          </cell>
          <cell r="G3106">
            <v>608.04</v>
          </cell>
          <cell r="H3106" t="str">
            <v>B000107227</v>
          </cell>
          <cell r="J3106" t="str">
            <v>BI</v>
          </cell>
        </row>
        <row r="3107">
          <cell r="A3107" t="str">
            <v>POZOS CUPIAGUA</v>
          </cell>
          <cell r="B3107" t="str">
            <v>760049</v>
          </cell>
          <cell r="C3107" t="str">
            <v>TECH SERV PERM CONTR</v>
          </cell>
          <cell r="D3107" t="str">
            <v>JUN04.MANTENIMIENTOS MENORES WELLPADS</v>
          </cell>
          <cell r="E3107" t="str">
            <v>SERV.TEMPORALES EN CONST. Y MTO SET</v>
          </cell>
          <cell r="F3107" t="str">
            <v>Real Julio</v>
          </cell>
          <cell r="G3107">
            <v>8500.68</v>
          </cell>
          <cell r="H3107" t="str">
            <v>B000107227</v>
          </cell>
          <cell r="J3107" t="str">
            <v>BI</v>
          </cell>
        </row>
        <row r="3108">
          <cell r="A3108" t="str">
            <v>POZOS CUPIAGUA</v>
          </cell>
          <cell r="B3108" t="str">
            <v>760049</v>
          </cell>
          <cell r="C3108" t="str">
            <v>TECH SERV PERM CONTR</v>
          </cell>
          <cell r="D3108" t="str">
            <v>JUN04.LIMPIEZA CUNETAS, CONSTRUCC.MALLA,ROSERIA</v>
          </cell>
          <cell r="E3108" t="str">
            <v>UTEMPO LTDA</v>
          </cell>
          <cell r="F3108" t="str">
            <v>Real Julio</v>
          </cell>
          <cell r="G3108">
            <v>410.02</v>
          </cell>
          <cell r="H3108" t="str">
            <v>B000107227</v>
          </cell>
          <cell r="J3108" t="str">
            <v>BI</v>
          </cell>
        </row>
        <row r="3109">
          <cell r="A3109" t="str">
            <v>POZOS CUPIAGUA</v>
          </cell>
          <cell r="B3109" t="str">
            <v>760049</v>
          </cell>
          <cell r="C3109" t="str">
            <v>TECH SERV PERM CONTR</v>
          </cell>
          <cell r="D3109" t="str">
            <v>JUN04.LIMPIEZA CUNETAS, CONSTRUCC.MALLA,ROSERIA</v>
          </cell>
          <cell r="E3109" t="str">
            <v>UTEMPO LTDA</v>
          </cell>
          <cell r="F3109" t="str">
            <v>Real Julio</v>
          </cell>
          <cell r="G3109">
            <v>6911.77</v>
          </cell>
          <cell r="H3109" t="str">
            <v>B000107227</v>
          </cell>
          <cell r="J3109" t="str">
            <v>BI</v>
          </cell>
        </row>
        <row r="3110">
          <cell r="A3110" t="str">
            <v>POZOS CUPIAGUA</v>
          </cell>
          <cell r="B3110" t="str">
            <v>760049</v>
          </cell>
          <cell r="C3110" t="str">
            <v>TECH SERV PERM CONTR</v>
          </cell>
          <cell r="D3110" t="str">
            <v>JUN04.MANTENIMIENTOS MENORES WELLPADS</v>
          </cell>
          <cell r="E3110" t="str">
            <v>SERV.TEMPORALES EN CONST. Y MTO SET</v>
          </cell>
          <cell r="F3110" t="str">
            <v>Real Agosto</v>
          </cell>
          <cell r="G3110">
            <v>-8500.68</v>
          </cell>
          <cell r="H3110" t="str">
            <v>B000107227</v>
          </cell>
          <cell r="J3110" t="str">
            <v>BI</v>
          </cell>
        </row>
        <row r="3111">
          <cell r="A3111" t="str">
            <v>POZOS CUPIAGUA</v>
          </cell>
          <cell r="B3111" t="str">
            <v>760049</v>
          </cell>
          <cell r="C3111" t="str">
            <v>TECH SERV PERM CONTR</v>
          </cell>
          <cell r="D3111" t="str">
            <v>JUN04.MANTENIMIENTOS MENORES WELLPADS</v>
          </cell>
          <cell r="E3111" t="str">
            <v>SERV.TEMPORALES EN CONST. Y MTO SET</v>
          </cell>
          <cell r="F3111" t="str">
            <v>Real Agosto</v>
          </cell>
          <cell r="G3111">
            <v>-8500.68</v>
          </cell>
          <cell r="H3111" t="str">
            <v>B000107227</v>
          </cell>
          <cell r="J3111" t="str">
            <v>BI</v>
          </cell>
        </row>
        <row r="3112">
          <cell r="A3112" t="str">
            <v>POZOS CUPIAGUA</v>
          </cell>
          <cell r="B3112" t="str">
            <v>760049</v>
          </cell>
          <cell r="C3112" t="str">
            <v>TECH SERV PERM CONTR</v>
          </cell>
          <cell r="D3112" t="str">
            <v>JUN04.LIMPIEZA CUNETAS, CONSTRUCC.MALLA,ROSERIA</v>
          </cell>
          <cell r="E3112" t="str">
            <v>UTEMPO LTDA</v>
          </cell>
          <cell r="F3112" t="str">
            <v>Real Agosto</v>
          </cell>
          <cell r="G3112">
            <v>-410.02</v>
          </cell>
          <cell r="H3112" t="str">
            <v>B000107227</v>
          </cell>
          <cell r="J3112" t="str">
            <v>BI</v>
          </cell>
        </row>
        <row r="3113">
          <cell r="A3113" t="str">
            <v>POZOS CUPIAGUA</v>
          </cell>
          <cell r="B3113" t="str">
            <v>760049</v>
          </cell>
          <cell r="C3113" t="str">
            <v>TECH SERV PERM CONTR</v>
          </cell>
          <cell r="D3113" t="str">
            <v>JUN04.LIMPIEZA CUNETAS, CONSTRUCC.MALLA,ROSERIA</v>
          </cell>
          <cell r="E3113" t="str">
            <v>UTEMPO LTDA</v>
          </cell>
          <cell r="F3113" t="str">
            <v>Real Agosto</v>
          </cell>
          <cell r="G3113">
            <v>-6911.77</v>
          </cell>
          <cell r="H3113" t="str">
            <v>B000107227</v>
          </cell>
          <cell r="J3113" t="str">
            <v>BI</v>
          </cell>
        </row>
        <row r="3114">
          <cell r="A3114" t="str">
            <v>POZOS CUPIAGUA</v>
          </cell>
          <cell r="B3114" t="str">
            <v>760049</v>
          </cell>
          <cell r="C3114" t="str">
            <v>TECH SERV PERM CONTR</v>
          </cell>
          <cell r="D3114" t="str">
            <v>MAYO 10/04- SERV.TECNICO COLOMBIANO</v>
          </cell>
          <cell r="E3114" t="str">
            <v>F.M.C. TECHNOLOGIES INC</v>
          </cell>
          <cell r="F3114" t="str">
            <v>Real Agosto</v>
          </cell>
          <cell r="G3114">
            <v>-0.8</v>
          </cell>
          <cell r="H3114" t="str">
            <v>B000107227</v>
          </cell>
          <cell r="J3114" t="str">
            <v>BI</v>
          </cell>
        </row>
        <row r="3115">
          <cell r="A3115" t="str">
            <v>POZOS CUPIAGUA</v>
          </cell>
          <cell r="B3115" t="str">
            <v>760049</v>
          </cell>
          <cell r="C3115" t="str">
            <v>TECH SERV PERM CONTR</v>
          </cell>
          <cell r="D3115">
            <v>0</v>
          </cell>
          <cell r="E3115" t="str">
            <v>GR/IR-THIRD PARTY</v>
          </cell>
          <cell r="F3115" t="str">
            <v>Real Agosto</v>
          </cell>
          <cell r="G3115">
            <v>-1129.21</v>
          </cell>
          <cell r="H3115" t="str">
            <v>B000107227</v>
          </cell>
          <cell r="J3115" t="str">
            <v>BI</v>
          </cell>
        </row>
        <row r="3116">
          <cell r="A3116" t="str">
            <v>POZOS CUPIAGUA</v>
          </cell>
          <cell r="B3116" t="str">
            <v>760049</v>
          </cell>
          <cell r="C3116" t="str">
            <v>TECH SERV PERM CONTR</v>
          </cell>
          <cell r="D3116" t="str">
            <v>JUN04.MANTENIMIENTOS MENORES WELLPADS</v>
          </cell>
          <cell r="E3116" t="str">
            <v>SERV.TEMPORALES EN CONST. Y MTO SET</v>
          </cell>
          <cell r="F3116" t="str">
            <v>Real Agosto</v>
          </cell>
          <cell r="G3116">
            <v>8500.68</v>
          </cell>
          <cell r="H3116" t="str">
            <v>B000107227</v>
          </cell>
          <cell r="J3116" t="str">
            <v>BI</v>
          </cell>
        </row>
        <row r="3117">
          <cell r="A3117" t="str">
            <v>POZOS CUPIAGUA</v>
          </cell>
          <cell r="B3117" t="str">
            <v>760049</v>
          </cell>
          <cell r="C3117" t="str">
            <v>TECH SERV PERM CONTR</v>
          </cell>
          <cell r="D3117">
            <v>0</v>
          </cell>
          <cell r="E3117" t="str">
            <v>GR/IR-THIRD PARTY</v>
          </cell>
          <cell r="F3117" t="str">
            <v>Real Agosto</v>
          </cell>
          <cell r="G3117">
            <v>2019.45</v>
          </cell>
          <cell r="H3117" t="str">
            <v>B000107227</v>
          </cell>
          <cell r="J3117" t="str">
            <v>BI</v>
          </cell>
        </row>
        <row r="3118">
          <cell r="A3118" t="str">
            <v>POZOS CUPIAGUA</v>
          </cell>
          <cell r="B3118" t="str">
            <v>760049</v>
          </cell>
          <cell r="C3118" t="str">
            <v>TECH SERV PERM CONTR</v>
          </cell>
          <cell r="D3118">
            <v>0</v>
          </cell>
          <cell r="E3118" t="str">
            <v>GR/IR-THIRD PARTY</v>
          </cell>
          <cell r="F3118" t="str">
            <v>Real Agosto</v>
          </cell>
          <cell r="G3118">
            <v>1049.8399999999999</v>
          </cell>
          <cell r="H3118" t="str">
            <v>B000107227</v>
          </cell>
          <cell r="J3118" t="str">
            <v>BI</v>
          </cell>
        </row>
        <row r="3119">
          <cell r="A3119" t="str">
            <v>POZOS CUPIAGUA</v>
          </cell>
          <cell r="B3119" t="str">
            <v>760049</v>
          </cell>
          <cell r="C3119" t="str">
            <v>TECH SERV PERM CONTR</v>
          </cell>
          <cell r="D3119">
            <v>0</v>
          </cell>
          <cell r="E3119" t="str">
            <v>GR/IR-THIRD PARTY</v>
          </cell>
          <cell r="F3119" t="str">
            <v>Real Agosto</v>
          </cell>
          <cell r="G3119">
            <v>1373.59</v>
          </cell>
          <cell r="H3119" t="str">
            <v>B000107227</v>
          </cell>
          <cell r="J3119" t="str">
            <v>BI</v>
          </cell>
        </row>
        <row r="3120">
          <cell r="A3120" t="str">
            <v>POZOS CUPIAGUA</v>
          </cell>
          <cell r="B3120" t="str">
            <v>760049</v>
          </cell>
          <cell r="C3120" t="str">
            <v>TECH SERV PERM CONTR</v>
          </cell>
          <cell r="D3120">
            <v>0</v>
          </cell>
          <cell r="E3120" t="str">
            <v>GR/IR-THIRD PARTY</v>
          </cell>
          <cell r="F3120" t="str">
            <v>Real Agosto</v>
          </cell>
          <cell r="G3120">
            <v>879.06</v>
          </cell>
          <cell r="H3120" t="str">
            <v>B000107227</v>
          </cell>
          <cell r="J3120" t="str">
            <v>BI</v>
          </cell>
        </row>
        <row r="3121">
          <cell r="A3121" t="str">
            <v>POZOS CUPIAGUA</v>
          </cell>
          <cell r="B3121" t="str">
            <v>760049</v>
          </cell>
          <cell r="C3121" t="str">
            <v>TECH SERV PERM CONTR</v>
          </cell>
          <cell r="D3121">
            <v>0</v>
          </cell>
          <cell r="E3121" t="str">
            <v>GR/IR-THIRD PARTY</v>
          </cell>
          <cell r="F3121" t="str">
            <v>Real Agosto</v>
          </cell>
          <cell r="G3121">
            <v>968.73</v>
          </cell>
          <cell r="H3121" t="str">
            <v>B000107227</v>
          </cell>
          <cell r="J3121" t="str">
            <v>BI</v>
          </cell>
        </row>
        <row r="3122">
          <cell r="A3122" t="str">
            <v>POZOS CUPIAGUA</v>
          </cell>
          <cell r="B3122" t="str">
            <v>760049</v>
          </cell>
          <cell r="C3122" t="str">
            <v>TECH SERV PERM CONTR</v>
          </cell>
          <cell r="D3122">
            <v>0</v>
          </cell>
          <cell r="E3122" t="str">
            <v>GR/IR-THIRD PARTY</v>
          </cell>
          <cell r="F3122" t="str">
            <v>Real Agosto</v>
          </cell>
          <cell r="G3122">
            <v>451.57</v>
          </cell>
          <cell r="H3122" t="str">
            <v>B000107227</v>
          </cell>
          <cell r="J3122" t="str">
            <v>BI</v>
          </cell>
        </row>
        <row r="3123">
          <cell r="A3123" t="str">
            <v>POZOS CUPIAGUA</v>
          </cell>
          <cell r="B3123" t="str">
            <v>760049</v>
          </cell>
          <cell r="C3123" t="str">
            <v>TECH SERV PERM CONTR</v>
          </cell>
          <cell r="D3123">
            <v>0</v>
          </cell>
          <cell r="E3123" t="str">
            <v>GR/IR-THIRD PARTY</v>
          </cell>
          <cell r="F3123" t="str">
            <v>Real Agosto</v>
          </cell>
          <cell r="G3123">
            <v>877.71</v>
          </cell>
          <cell r="H3123" t="str">
            <v>B000107227</v>
          </cell>
          <cell r="J3123" t="str">
            <v>BI</v>
          </cell>
        </row>
        <row r="3124">
          <cell r="A3124" t="str">
            <v>POZOS CUPIAGUA</v>
          </cell>
          <cell r="B3124" t="str">
            <v>760049</v>
          </cell>
          <cell r="C3124" t="str">
            <v>TECH SERV PERM CONTR</v>
          </cell>
          <cell r="D3124">
            <v>0</v>
          </cell>
          <cell r="E3124" t="str">
            <v>GR/IR-THIRD PARTY</v>
          </cell>
          <cell r="F3124" t="str">
            <v>Real Agosto</v>
          </cell>
          <cell r="G3124">
            <v>3240.18</v>
          </cell>
          <cell r="H3124" t="str">
            <v>B000107227</v>
          </cell>
          <cell r="J3124" t="str">
            <v>BI</v>
          </cell>
        </row>
        <row r="3125">
          <cell r="A3125" t="str">
            <v>POZOS CUPIAGUA</v>
          </cell>
          <cell r="B3125" t="str">
            <v>760049</v>
          </cell>
          <cell r="C3125" t="str">
            <v>TECH SERV PERM CONTR</v>
          </cell>
          <cell r="D3125">
            <v>0</v>
          </cell>
          <cell r="E3125" t="str">
            <v>GR/IR-THIRD PARTY</v>
          </cell>
          <cell r="F3125" t="str">
            <v>Real Agosto</v>
          </cell>
          <cell r="G3125">
            <v>3717.45</v>
          </cell>
          <cell r="H3125" t="str">
            <v>B000107227</v>
          </cell>
          <cell r="J3125" t="str">
            <v>BI</v>
          </cell>
        </row>
        <row r="3126">
          <cell r="A3126" t="str">
            <v>POZOS CUPIAGUA</v>
          </cell>
          <cell r="B3126" t="str">
            <v>760049</v>
          </cell>
          <cell r="C3126" t="str">
            <v>TECH SERV PERM CONTR</v>
          </cell>
          <cell r="D3126">
            <v>0</v>
          </cell>
          <cell r="E3126" t="str">
            <v>GR/IR-THIRD PARTY</v>
          </cell>
          <cell r="F3126" t="str">
            <v>Real Agosto</v>
          </cell>
          <cell r="G3126">
            <v>1676.57</v>
          </cell>
          <cell r="H3126" t="str">
            <v>B000107227</v>
          </cell>
          <cell r="J3126" t="str">
            <v>BI</v>
          </cell>
        </row>
        <row r="3127">
          <cell r="A3127" t="str">
            <v>POZOS CUPIAGUA</v>
          </cell>
          <cell r="B3127" t="str">
            <v>760049</v>
          </cell>
          <cell r="C3127" t="str">
            <v>TECH SERV PERM CONTR</v>
          </cell>
          <cell r="D3127">
            <v>0</v>
          </cell>
          <cell r="E3127" t="str">
            <v>GR/IR-THIRD PARTY</v>
          </cell>
          <cell r="F3127" t="str">
            <v>Real Agosto</v>
          </cell>
          <cell r="G3127">
            <v>8713.82</v>
          </cell>
          <cell r="H3127" t="str">
            <v>B000107227</v>
          </cell>
          <cell r="J3127" t="str">
            <v>BI</v>
          </cell>
        </row>
        <row r="3128">
          <cell r="A3128" t="str">
            <v>POZOS CUPIAGUA</v>
          </cell>
          <cell r="B3128" t="str">
            <v>760049</v>
          </cell>
          <cell r="C3128" t="str">
            <v>TECH SERV PERM CONTR</v>
          </cell>
          <cell r="D3128" t="str">
            <v>MAYO 10/04- SERV.TECNICO COLOMBIANO</v>
          </cell>
          <cell r="E3128" t="str">
            <v>F.M.C. TECHNOLOGIES INC</v>
          </cell>
          <cell r="F3128" t="str">
            <v>Real Agosto</v>
          </cell>
          <cell r="G3128">
            <v>0.8</v>
          </cell>
          <cell r="H3128" t="str">
            <v>B000107227</v>
          </cell>
          <cell r="J3128" t="str">
            <v>BI</v>
          </cell>
        </row>
        <row r="3129">
          <cell r="A3129" t="str">
            <v>POZOS CUPIAGUA</v>
          </cell>
          <cell r="B3129" t="str">
            <v>760049</v>
          </cell>
          <cell r="C3129" t="str">
            <v>TECH SERV PERM CONTR</v>
          </cell>
          <cell r="D3129" t="str">
            <v>JUN04.MANTENIMIENTOS MENORES WELLPADS</v>
          </cell>
          <cell r="E3129" t="str">
            <v>SERV.TEMPORALES EN CONST. Y MTO SET</v>
          </cell>
          <cell r="F3129" t="str">
            <v>Real Agosto</v>
          </cell>
          <cell r="G3129">
            <v>8500.68</v>
          </cell>
          <cell r="H3129" t="str">
            <v>B000107227</v>
          </cell>
          <cell r="J3129" t="str">
            <v>BI</v>
          </cell>
        </row>
        <row r="3130">
          <cell r="A3130" t="str">
            <v>POZOS CUPIAGUA</v>
          </cell>
          <cell r="B3130" t="str">
            <v>760049</v>
          </cell>
          <cell r="C3130" t="str">
            <v>TECH SERV PERM CONTR</v>
          </cell>
          <cell r="D3130" t="str">
            <v>JUN04.LIMPIEZA CUNETAS, CONSTRUCC.MALLA,ROSERIA</v>
          </cell>
          <cell r="E3130" t="str">
            <v>UTEMPO LTDA</v>
          </cell>
          <cell r="F3130" t="str">
            <v>Real Agosto</v>
          </cell>
          <cell r="G3130">
            <v>410.02</v>
          </cell>
          <cell r="H3130" t="str">
            <v>B000107227</v>
          </cell>
          <cell r="J3130" t="str">
            <v>BI</v>
          </cell>
        </row>
        <row r="3131">
          <cell r="A3131" t="str">
            <v>POZOS CUPIAGUA</v>
          </cell>
          <cell r="B3131" t="str">
            <v>760049</v>
          </cell>
          <cell r="C3131" t="str">
            <v>TECH SERV PERM CONTR</v>
          </cell>
          <cell r="D3131" t="str">
            <v>JUN04.LIMPIEZA CUNETAS, CONSTRUCC.MALLA,ROSERIA</v>
          </cell>
          <cell r="E3131" t="str">
            <v>UTEMPO LTDA</v>
          </cell>
          <cell r="F3131" t="str">
            <v>Real Agosto</v>
          </cell>
          <cell r="G3131">
            <v>6911.77</v>
          </cell>
          <cell r="H3131" t="str">
            <v>B000107227</v>
          </cell>
          <cell r="J3131" t="str">
            <v>BI</v>
          </cell>
        </row>
        <row r="3132">
          <cell r="A3132" t="str">
            <v>POZOS CUPIAGUA</v>
          </cell>
          <cell r="B3132" t="str">
            <v>760049</v>
          </cell>
          <cell r="C3132" t="str">
            <v>TECH SERV PERM CONTR</v>
          </cell>
          <cell r="D3132" t="str">
            <v>JUN/04 CONTR.DE OBRAS CIVILES MENORES</v>
          </cell>
          <cell r="E3132" t="str">
            <v>UTEMPO LTDA</v>
          </cell>
          <cell r="F3132" t="str">
            <v>Real Agosto</v>
          </cell>
          <cell r="G3132">
            <v>426.38</v>
          </cell>
          <cell r="H3132" t="str">
            <v>B000107227</v>
          </cell>
          <cell r="J3132" t="str">
            <v>BI</v>
          </cell>
        </row>
        <row r="3133">
          <cell r="A3133" t="str">
            <v>POZOS CUPIAGUA</v>
          </cell>
          <cell r="B3133" t="str">
            <v>760049</v>
          </cell>
          <cell r="C3133" t="str">
            <v>TECH SERV PERM CONTR</v>
          </cell>
          <cell r="D3133" t="str">
            <v>JUN/04 CONTR.DE OBRAS CIVILES MENORES</v>
          </cell>
          <cell r="E3133" t="str">
            <v>UTEMPO LTDA</v>
          </cell>
          <cell r="F3133" t="str">
            <v>Real Agosto</v>
          </cell>
          <cell r="G3133">
            <v>25.29</v>
          </cell>
          <cell r="H3133" t="str">
            <v>B000107227</v>
          </cell>
          <cell r="J3133" t="str">
            <v>BI</v>
          </cell>
        </row>
        <row r="3134">
          <cell r="A3134" t="str">
            <v>POZOS CUPIAGUA</v>
          </cell>
          <cell r="B3134" t="str">
            <v>760049</v>
          </cell>
          <cell r="C3134" t="str">
            <v>TECH SERV PERM CONTR</v>
          </cell>
          <cell r="D3134" t="str">
            <v>JUN/04 COMPRA DE PARTES</v>
          </cell>
          <cell r="E3134" t="str">
            <v>F.M.C. TECHNOLOGIES INC</v>
          </cell>
          <cell r="F3134" t="str">
            <v>Real Agosto</v>
          </cell>
          <cell r="G3134">
            <v>10270.85</v>
          </cell>
          <cell r="H3134" t="str">
            <v>B000107227</v>
          </cell>
          <cell r="J3134" t="str">
            <v>BI</v>
          </cell>
        </row>
        <row r="3135">
          <cell r="A3135" t="str">
            <v>POZOS CUPIAGUA</v>
          </cell>
          <cell r="B3135" t="str">
            <v>760049</v>
          </cell>
          <cell r="C3135" t="str">
            <v>TECH SERV PERM CONTR</v>
          </cell>
          <cell r="D3135" t="str">
            <v>JUN/04 COLOMBIAN SERVICE TECHNICHIAN</v>
          </cell>
          <cell r="E3135" t="str">
            <v>F.M.C. TECHNOLOGIES INC</v>
          </cell>
          <cell r="F3135" t="str">
            <v>Real Agosto</v>
          </cell>
          <cell r="G3135">
            <v>2800</v>
          </cell>
          <cell r="H3135" t="str">
            <v>B000107227</v>
          </cell>
          <cell r="J3135" t="str">
            <v>BI</v>
          </cell>
        </row>
        <row r="3136">
          <cell r="A3136" t="str">
            <v>POZOS CUPIAGUA</v>
          </cell>
          <cell r="B3136" t="str">
            <v>760049</v>
          </cell>
          <cell r="C3136" t="str">
            <v>TECH SERV PERM CONTR</v>
          </cell>
          <cell r="D3136" t="str">
            <v>JUN/04 ENGRASE REPARACIONES</v>
          </cell>
          <cell r="E3136" t="str">
            <v>F.M.C. TECHNOLOGIES INC</v>
          </cell>
          <cell r="F3136" t="str">
            <v>Real Agosto</v>
          </cell>
          <cell r="G3136">
            <v>2070</v>
          </cell>
          <cell r="H3136" t="str">
            <v>B000107227</v>
          </cell>
          <cell r="J3136" t="str">
            <v>BI</v>
          </cell>
        </row>
        <row r="3137">
          <cell r="A3137" t="str">
            <v>POZOS CUPIAGUA</v>
          </cell>
          <cell r="B3137" t="str">
            <v>760049</v>
          </cell>
          <cell r="C3137" t="str">
            <v>TECH SERV PERM CONTR</v>
          </cell>
          <cell r="D3137" t="str">
            <v>MAY/04 COMPRA REPUESTOS</v>
          </cell>
          <cell r="E3137" t="str">
            <v>F.M.C. TECHNOLOGIES INC</v>
          </cell>
          <cell r="F3137" t="str">
            <v>Real Agosto</v>
          </cell>
          <cell r="G3137">
            <v>3060.74</v>
          </cell>
          <cell r="H3137" t="str">
            <v>B000107227</v>
          </cell>
          <cell r="J3137" t="str">
            <v>BI</v>
          </cell>
        </row>
        <row r="3138">
          <cell r="A3138" t="str">
            <v>POZOS CUPIAGUA</v>
          </cell>
          <cell r="B3138" t="str">
            <v>760049</v>
          </cell>
          <cell r="C3138" t="str">
            <v>TECH SERV PERM CONTR</v>
          </cell>
          <cell r="D3138" t="str">
            <v>JUN/04 TORQUE</v>
          </cell>
          <cell r="E3138" t="str">
            <v>F.M.C. TECHNOLOGIES INC</v>
          </cell>
          <cell r="F3138" t="str">
            <v>Real Agosto</v>
          </cell>
          <cell r="G3138">
            <v>800</v>
          </cell>
          <cell r="H3138" t="str">
            <v>B000107227</v>
          </cell>
          <cell r="J3138" t="str">
            <v>BI</v>
          </cell>
        </row>
        <row r="3139">
          <cell r="A3139" t="str">
            <v>POZOS CUPIAGUA</v>
          </cell>
          <cell r="B3139" t="str">
            <v>760049</v>
          </cell>
          <cell r="C3139" t="str">
            <v>TECH SERV PERM CONTR</v>
          </cell>
          <cell r="D3139" t="str">
            <v>MAY/04 SERVICIO TECNICO COLOMBIANO</v>
          </cell>
          <cell r="E3139" t="str">
            <v>F.M.C. TECHNOLOGIES INC</v>
          </cell>
          <cell r="F3139" t="str">
            <v>Real Agosto</v>
          </cell>
          <cell r="G3139">
            <v>2100</v>
          </cell>
          <cell r="H3139" t="str">
            <v>B000107227</v>
          </cell>
          <cell r="J3139" t="str">
            <v>BI</v>
          </cell>
        </row>
        <row r="3140">
          <cell r="A3140" t="str">
            <v>POZOS CUPIAGUA</v>
          </cell>
          <cell r="B3140" t="str">
            <v>760049</v>
          </cell>
          <cell r="C3140" t="str">
            <v>TECH SERV PERM CONTR</v>
          </cell>
          <cell r="D3140" t="str">
            <v>MAY/04 TESTING X-MAS TREE/VALVULA/TORQUE ADICIONAL</v>
          </cell>
          <cell r="E3140" t="str">
            <v>F.M.C. TECHNOLOGIES INC</v>
          </cell>
          <cell r="F3140" t="str">
            <v>Real Agosto</v>
          </cell>
          <cell r="G3140">
            <v>1000</v>
          </cell>
          <cell r="H3140" t="str">
            <v>B000107227</v>
          </cell>
          <cell r="J3140" t="str">
            <v>BI</v>
          </cell>
        </row>
        <row r="3141">
          <cell r="A3141" t="str">
            <v>POZOS CUPIAGUA</v>
          </cell>
          <cell r="B3141" t="str">
            <v>760049</v>
          </cell>
          <cell r="C3141" t="str">
            <v>TECH SERV PERM CONTR</v>
          </cell>
          <cell r="D3141" t="str">
            <v>WELLD NECK FLANGE 7 1/16 CUP XC-19</v>
          </cell>
          <cell r="E3141" t="str">
            <v>F.M.C. TECHNOLOGIES INC</v>
          </cell>
          <cell r="F3141" t="str">
            <v>Real Agosto</v>
          </cell>
          <cell r="G3141">
            <v>7552.49</v>
          </cell>
          <cell r="H3141" t="str">
            <v>B000107227</v>
          </cell>
          <cell r="J3141" t="str">
            <v>BI</v>
          </cell>
        </row>
        <row r="3142">
          <cell r="A3142" t="str">
            <v>POZOS CUPIAGUA</v>
          </cell>
          <cell r="B3142" t="str">
            <v>760049</v>
          </cell>
          <cell r="C3142" t="str">
            <v>TECH SERV PERM CONTR</v>
          </cell>
          <cell r="D3142" t="str">
            <v>91613 367</v>
          </cell>
          <cell r="E3142" t="str">
            <v>SALDO MIGRADO A SAP</v>
          </cell>
          <cell r="F3142" t="str">
            <v>Acumulado a Junio</v>
          </cell>
          <cell r="G3142">
            <v>91935.78</v>
          </cell>
          <cell r="H3142" t="str">
            <v>B000107227</v>
          </cell>
          <cell r="J3142" t="str">
            <v>NB</v>
          </cell>
        </row>
        <row r="3143">
          <cell r="A3143" t="str">
            <v>POZOS CUPIAGUA</v>
          </cell>
          <cell r="B3143" t="str">
            <v>760049</v>
          </cell>
          <cell r="C3143" t="str">
            <v>TECH SERV PERM CONTR</v>
          </cell>
          <cell r="D3143" t="str">
            <v>91613 367</v>
          </cell>
          <cell r="E3143" t="str">
            <v>OIL PROCESS RECOV</v>
          </cell>
          <cell r="F3143" t="str">
            <v>Acumulado a Junio</v>
          </cell>
          <cell r="G3143">
            <v>28731.53</v>
          </cell>
          <cell r="H3143" t="str">
            <v>B000107227</v>
          </cell>
          <cell r="J3143" t="str">
            <v>NB</v>
          </cell>
        </row>
        <row r="3144">
          <cell r="A3144" t="str">
            <v>POZOS CUPIAGUA</v>
          </cell>
          <cell r="B3144" t="str">
            <v>760049</v>
          </cell>
          <cell r="C3144" t="str">
            <v>TECH SERV PERM CONTR</v>
          </cell>
          <cell r="F3144" t="str">
            <v>WIP Agosto</v>
          </cell>
          <cell r="G3144">
            <v>0</v>
          </cell>
          <cell r="H3144" t="str">
            <v>B000107227</v>
          </cell>
        </row>
        <row r="3145">
          <cell r="A3145" t="str">
            <v>POZOS CUSIANA</v>
          </cell>
          <cell r="B3145" t="str">
            <v>700000</v>
          </cell>
          <cell r="C3145" t="str">
            <v>SALARIES</v>
          </cell>
          <cell r="D3145" t="str">
            <v>2004-7 SALARIOS</v>
          </cell>
          <cell r="E3145" t="str">
            <v>A/R LONG TERM EMPLYE</v>
          </cell>
          <cell r="F3145" t="str">
            <v>Real Julio</v>
          </cell>
          <cell r="G3145">
            <v>27131.16</v>
          </cell>
          <cell r="H3145" t="str">
            <v>B000107243</v>
          </cell>
          <cell r="J3145" t="str">
            <v>BI</v>
          </cell>
        </row>
        <row r="3146">
          <cell r="A3146" t="str">
            <v>POZOS CUSIANA</v>
          </cell>
          <cell r="B3146" t="str">
            <v>700000</v>
          </cell>
          <cell r="C3146" t="str">
            <v>SALARIES</v>
          </cell>
          <cell r="D3146" t="str">
            <v>2004-8 SALARIOS</v>
          </cell>
          <cell r="E3146" t="str">
            <v>A/R LONG TERM EMPLYE</v>
          </cell>
          <cell r="F3146" t="str">
            <v>Real Agosto</v>
          </cell>
          <cell r="G3146">
            <v>-1054.02</v>
          </cell>
          <cell r="H3146" t="str">
            <v>B000107243</v>
          </cell>
          <cell r="J3146" t="str">
            <v>BI</v>
          </cell>
        </row>
        <row r="3147">
          <cell r="A3147" t="str">
            <v>POZOS CUSIANA</v>
          </cell>
          <cell r="B3147" t="str">
            <v>700000</v>
          </cell>
          <cell r="C3147" t="str">
            <v>SALARIES</v>
          </cell>
          <cell r="D3147" t="str">
            <v>2004-8 SALARIOS</v>
          </cell>
          <cell r="E3147" t="str">
            <v>ACCS RECEIV PAYROLL</v>
          </cell>
          <cell r="F3147" t="str">
            <v>Real Agosto</v>
          </cell>
          <cell r="G3147">
            <v>25620.6</v>
          </cell>
          <cell r="H3147" t="str">
            <v>B000107243</v>
          </cell>
          <cell r="J3147" t="str">
            <v>BI</v>
          </cell>
        </row>
        <row r="3148">
          <cell r="A3148" t="str">
            <v>POZOS CUSIANA</v>
          </cell>
          <cell r="B3148" t="str">
            <v>700000</v>
          </cell>
          <cell r="C3148" t="str">
            <v>SALARIES</v>
          </cell>
          <cell r="D3148" t="str">
            <v>004-7 SALARIOS</v>
          </cell>
          <cell r="E3148" t="str">
            <v>SALARIES</v>
          </cell>
          <cell r="F3148" t="str">
            <v>Real Agosto</v>
          </cell>
          <cell r="G3148">
            <v>170.13</v>
          </cell>
          <cell r="H3148" t="str">
            <v>B000107243</v>
          </cell>
          <cell r="J3148" t="str">
            <v>BI</v>
          </cell>
        </row>
        <row r="3149">
          <cell r="A3149" t="str">
            <v>POZOS CUSIANA</v>
          </cell>
          <cell r="B3149" t="str">
            <v>700000</v>
          </cell>
          <cell r="C3149" t="str">
            <v>SALARIES</v>
          </cell>
          <cell r="D3149" t="str">
            <v>NOMINA LOCAL</v>
          </cell>
          <cell r="E3149" t="str">
            <v>SALARIES</v>
          </cell>
          <cell r="F3149" t="str">
            <v>Real Agosto</v>
          </cell>
          <cell r="G3149">
            <v>171.04</v>
          </cell>
          <cell r="H3149" t="str">
            <v>B000107243</v>
          </cell>
          <cell r="J3149" t="str">
            <v>BI</v>
          </cell>
        </row>
        <row r="3150">
          <cell r="A3150" t="str">
            <v>POZOS CUSIANA</v>
          </cell>
          <cell r="B3150" t="str">
            <v>700000</v>
          </cell>
          <cell r="C3150" t="str">
            <v>SALARIES</v>
          </cell>
          <cell r="D3150" t="str">
            <v>91602 100</v>
          </cell>
          <cell r="E3150" t="str">
            <v>SALDO MIGRADO A SAP</v>
          </cell>
          <cell r="F3150" t="str">
            <v>Acumulado a Junio</v>
          </cell>
          <cell r="G3150">
            <v>149154.76999999999</v>
          </cell>
          <cell r="H3150" t="str">
            <v>B000107243</v>
          </cell>
          <cell r="J3150" t="str">
            <v>NB</v>
          </cell>
        </row>
        <row r="3151">
          <cell r="A3151" t="str">
            <v>POZOS CUSIANA</v>
          </cell>
          <cell r="B3151" t="str">
            <v>700010</v>
          </cell>
          <cell r="C3151" t="str">
            <v>OVERTIME</v>
          </cell>
          <cell r="D3151" t="str">
            <v>2004-7 SALARIOS</v>
          </cell>
          <cell r="E3151" t="str">
            <v>A/R LONG TERM EMPLYE</v>
          </cell>
          <cell r="F3151" t="str">
            <v>Real Julio</v>
          </cell>
          <cell r="G3151">
            <v>1946.47</v>
          </cell>
          <cell r="H3151" t="str">
            <v>B000107243</v>
          </cell>
          <cell r="J3151" t="str">
            <v>BI</v>
          </cell>
        </row>
        <row r="3152">
          <cell r="A3152" t="str">
            <v>POZOS CUSIANA</v>
          </cell>
          <cell r="B3152" t="str">
            <v>700010</v>
          </cell>
          <cell r="C3152" t="str">
            <v>OVERTIME</v>
          </cell>
          <cell r="D3152" t="str">
            <v>2004-8 SALARIOS</v>
          </cell>
          <cell r="E3152" t="str">
            <v>ACCS RECEIV PAYROLL</v>
          </cell>
          <cell r="F3152" t="str">
            <v>Real Agosto</v>
          </cell>
          <cell r="G3152">
            <v>2921.25</v>
          </cell>
          <cell r="H3152" t="str">
            <v>B000107243</v>
          </cell>
          <cell r="J3152" t="str">
            <v>BI</v>
          </cell>
        </row>
        <row r="3153">
          <cell r="A3153" t="str">
            <v>POZOS CUSIANA</v>
          </cell>
          <cell r="B3153" t="str">
            <v>700010</v>
          </cell>
          <cell r="C3153" t="str">
            <v>OVERTIME</v>
          </cell>
          <cell r="D3153" t="str">
            <v>91602 110</v>
          </cell>
          <cell r="E3153" t="str">
            <v>SALDO MIGRADO A SAP</v>
          </cell>
          <cell r="F3153" t="str">
            <v>Acumulado a Junio</v>
          </cell>
          <cell r="G3153">
            <v>10012.23</v>
          </cell>
          <cell r="H3153" t="str">
            <v>B000107243</v>
          </cell>
          <cell r="J3153" t="str">
            <v>NB</v>
          </cell>
        </row>
        <row r="3154">
          <cell r="A3154" t="str">
            <v>POZOS CUSIANA</v>
          </cell>
          <cell r="B3154" t="str">
            <v>701045</v>
          </cell>
          <cell r="C3154" t="str">
            <v>MEDICAL INSURANCE</v>
          </cell>
          <cell r="D3154" t="str">
            <v>2004-7 BENEFICIOS</v>
          </cell>
          <cell r="E3154" t="str">
            <v>ACCS RECEIV PAYROLL</v>
          </cell>
          <cell r="F3154" t="str">
            <v>Real Julio</v>
          </cell>
          <cell r="G3154">
            <v>-259.02999999999997</v>
          </cell>
          <cell r="H3154" t="str">
            <v>B000107243</v>
          </cell>
          <cell r="J3154" t="str">
            <v>BI</v>
          </cell>
        </row>
        <row r="3155">
          <cell r="A3155" t="str">
            <v>POZOS CUSIANA</v>
          </cell>
          <cell r="B3155" t="str">
            <v>701045</v>
          </cell>
          <cell r="C3155" t="str">
            <v>MEDICAL INSURANCE</v>
          </cell>
          <cell r="D3155" t="str">
            <v>ABR/04 HONORARIOS ADMON/REEM PLAN MEDICO</v>
          </cell>
          <cell r="E3155" t="str">
            <v>DELIMA MERCER CONSULTORIA DE RECURS</v>
          </cell>
          <cell r="F3155" t="str">
            <v>Real Julio</v>
          </cell>
          <cell r="G3155">
            <v>16.41</v>
          </cell>
          <cell r="H3155" t="str">
            <v>B000107243</v>
          </cell>
          <cell r="J3155" t="str">
            <v>BI</v>
          </cell>
        </row>
        <row r="3156">
          <cell r="A3156" t="str">
            <v>POZOS CUSIANA</v>
          </cell>
          <cell r="B3156" t="str">
            <v>701045</v>
          </cell>
          <cell r="C3156" t="str">
            <v>MEDICAL INSURANCE</v>
          </cell>
          <cell r="D3156" t="str">
            <v>ABR/04 HONORARIOS ADMON/REEM PLAN MEDICO</v>
          </cell>
          <cell r="E3156" t="str">
            <v>DELIMA MERCER CONSULTORIA DE RECURS</v>
          </cell>
          <cell r="F3156" t="str">
            <v>Real Julio</v>
          </cell>
          <cell r="G3156">
            <v>187.17</v>
          </cell>
          <cell r="H3156" t="str">
            <v>B000107243</v>
          </cell>
          <cell r="J3156" t="str">
            <v>BI</v>
          </cell>
        </row>
        <row r="3157">
          <cell r="A3157" t="str">
            <v>POZOS CUSIANA</v>
          </cell>
          <cell r="B3157" t="str">
            <v>701045</v>
          </cell>
          <cell r="C3157" t="str">
            <v>MEDICAL INSURANCE</v>
          </cell>
          <cell r="D3157" t="str">
            <v>MAY/04 HONORARIOS ADMON/ REEM  PLAN MEDICO</v>
          </cell>
          <cell r="E3157" t="str">
            <v>DELIMA MERCER CONSULTORIA DE RECURS</v>
          </cell>
          <cell r="F3157" t="str">
            <v>Real Julio</v>
          </cell>
          <cell r="G3157">
            <v>5.27</v>
          </cell>
          <cell r="H3157" t="str">
            <v>B000107243</v>
          </cell>
          <cell r="J3157" t="str">
            <v>BI</v>
          </cell>
        </row>
        <row r="3158">
          <cell r="A3158" t="str">
            <v>POZOS CUSIANA</v>
          </cell>
          <cell r="B3158" t="str">
            <v>701045</v>
          </cell>
          <cell r="C3158" t="str">
            <v>MEDICAL INSURANCE</v>
          </cell>
          <cell r="D3158" t="str">
            <v>MAY/04 HONORARIOS ADMON/ REEM  PLAN MEDICO</v>
          </cell>
          <cell r="E3158" t="str">
            <v>DELIMA MERCER CONSULTORIA DE RECURS</v>
          </cell>
          <cell r="F3158" t="str">
            <v>Real Julio</v>
          </cell>
          <cell r="G3158">
            <v>167.93</v>
          </cell>
          <cell r="H3158" t="str">
            <v>B000107243</v>
          </cell>
          <cell r="J3158" t="str">
            <v>BI</v>
          </cell>
        </row>
        <row r="3159">
          <cell r="A3159" t="str">
            <v>POZOS CUSIANA</v>
          </cell>
          <cell r="B3159" t="str">
            <v>701045</v>
          </cell>
          <cell r="C3159" t="str">
            <v>MEDICAL INSURANCE</v>
          </cell>
          <cell r="D3159" t="str">
            <v>2004-8 BENEFICIOS</v>
          </cell>
          <cell r="E3159" t="str">
            <v>A/R LONG TERM EMPLYE</v>
          </cell>
          <cell r="F3159" t="str">
            <v>Real Agosto</v>
          </cell>
          <cell r="G3159">
            <v>-247.33</v>
          </cell>
          <cell r="H3159" t="str">
            <v>B000107243</v>
          </cell>
          <cell r="J3159" t="str">
            <v>BI</v>
          </cell>
        </row>
        <row r="3160">
          <cell r="A3160" t="str">
            <v>POZOS CUSIANA</v>
          </cell>
          <cell r="B3160" t="str">
            <v>701045</v>
          </cell>
          <cell r="C3160" t="str">
            <v>MEDICAL INSURANCE</v>
          </cell>
          <cell r="D3160" t="str">
            <v>004-7 BENEFICIOS</v>
          </cell>
          <cell r="E3160" t="str">
            <v>OTHER BENEFITS</v>
          </cell>
          <cell r="F3160" t="str">
            <v>Real Agosto</v>
          </cell>
          <cell r="G3160">
            <v>-1.47</v>
          </cell>
          <cell r="H3160" t="str">
            <v>B000107243</v>
          </cell>
          <cell r="J3160" t="str">
            <v>BI</v>
          </cell>
        </row>
        <row r="3161">
          <cell r="A3161" t="str">
            <v>POZOS CUSIANA</v>
          </cell>
          <cell r="B3161" t="str">
            <v>701045</v>
          </cell>
          <cell r="C3161" t="str">
            <v>MEDICAL INSURANCE</v>
          </cell>
          <cell r="D3161" t="str">
            <v>NOMINA LOCAL</v>
          </cell>
          <cell r="E3161" t="str">
            <v>SALARIES</v>
          </cell>
          <cell r="F3161" t="str">
            <v>Real Agosto</v>
          </cell>
          <cell r="G3161">
            <v>-1.48</v>
          </cell>
          <cell r="H3161" t="str">
            <v>B000107243</v>
          </cell>
          <cell r="J3161" t="str">
            <v>BI</v>
          </cell>
        </row>
        <row r="3162">
          <cell r="A3162" t="str">
            <v>POZOS CUSIANA</v>
          </cell>
          <cell r="B3162" t="str">
            <v>701045</v>
          </cell>
          <cell r="C3162" t="str">
            <v>MEDICAL INSURANCE</v>
          </cell>
          <cell r="D3162" t="str">
            <v>ENE/04 HONORARIOS ADMON PLAN MEDICO FAMILIAR</v>
          </cell>
          <cell r="E3162" t="str">
            <v>DELIMA MERCER CONSULTORIA DE RECURS</v>
          </cell>
          <cell r="F3162" t="str">
            <v>Real Agosto</v>
          </cell>
          <cell r="G3162">
            <v>172.17</v>
          </cell>
          <cell r="H3162" t="str">
            <v>B000107243</v>
          </cell>
          <cell r="J3162" t="str">
            <v>BI</v>
          </cell>
        </row>
        <row r="3163">
          <cell r="A3163" t="str">
            <v>POZOS CUSIANA</v>
          </cell>
          <cell r="B3163" t="str">
            <v>701045</v>
          </cell>
          <cell r="C3163" t="str">
            <v>MEDICAL INSURANCE</v>
          </cell>
          <cell r="D3163" t="str">
            <v>ENE/04 HONORARIOS ADMON PLAN MEDICO FAMILIAR</v>
          </cell>
          <cell r="E3163" t="str">
            <v>DELIMA MERCER CONSULTORIA DE RECURS</v>
          </cell>
          <cell r="F3163" t="str">
            <v>Real Agosto</v>
          </cell>
          <cell r="G3163">
            <v>15.87</v>
          </cell>
          <cell r="H3163" t="str">
            <v>B000107243</v>
          </cell>
          <cell r="J3163" t="str">
            <v>BI</v>
          </cell>
        </row>
        <row r="3164">
          <cell r="A3164" t="str">
            <v>POZOS CUSIANA</v>
          </cell>
          <cell r="B3164" t="str">
            <v>701045</v>
          </cell>
          <cell r="C3164" t="str">
            <v>MEDICAL INSURANCE</v>
          </cell>
          <cell r="D3164">
            <v>0</v>
          </cell>
          <cell r="E3164" t="str">
            <v>DELIMA MERCER CONSULTORIA DE RECURS</v>
          </cell>
          <cell r="F3164" t="str">
            <v>Real Agosto</v>
          </cell>
          <cell r="G3164">
            <v>185.56</v>
          </cell>
          <cell r="H3164" t="str">
            <v>B000107243</v>
          </cell>
          <cell r="J3164" t="str">
            <v>BI</v>
          </cell>
        </row>
        <row r="3165">
          <cell r="A3165" t="str">
            <v>POZOS CUSIANA</v>
          </cell>
          <cell r="B3165" t="str">
            <v>701045</v>
          </cell>
          <cell r="C3165" t="str">
            <v>MEDICAL INSURANCE</v>
          </cell>
          <cell r="D3165" t="str">
            <v>91602 122</v>
          </cell>
          <cell r="E3165" t="str">
            <v>TECH SERV PERM CONTR</v>
          </cell>
          <cell r="F3165" t="str">
            <v>Acumulado a Junio</v>
          </cell>
          <cell r="G3165">
            <v>-1179.68</v>
          </cell>
          <cell r="H3165" t="str">
            <v>B000107243</v>
          </cell>
          <cell r="J3165" t="str">
            <v>NB</v>
          </cell>
        </row>
        <row r="3166">
          <cell r="A3166" t="str">
            <v>POZOS CUSIANA</v>
          </cell>
          <cell r="B3166" t="str">
            <v>701105</v>
          </cell>
          <cell r="C3166" t="str">
            <v>OTHER BENEFITS</v>
          </cell>
          <cell r="D3166" t="str">
            <v>BENEFICIOS</v>
          </cell>
          <cell r="E3166" t="str">
            <v>ACCS RECEIV PAYROLL</v>
          </cell>
          <cell r="F3166" t="str">
            <v>Real Julio</v>
          </cell>
          <cell r="G3166">
            <v>-107.41</v>
          </cell>
          <cell r="H3166" t="str">
            <v>B000107243</v>
          </cell>
          <cell r="J3166" t="str">
            <v>BI</v>
          </cell>
        </row>
        <row r="3167">
          <cell r="A3167" t="str">
            <v>POZOS CUSIANA</v>
          </cell>
          <cell r="B3167" t="str">
            <v>701105</v>
          </cell>
          <cell r="C3167" t="str">
            <v>OTHER BENEFITS</v>
          </cell>
          <cell r="D3167" t="str">
            <v>2004-7 BENEFICIOS</v>
          </cell>
          <cell r="E3167" t="str">
            <v>A/R LONG TERM EMPLYE</v>
          </cell>
          <cell r="F3167" t="str">
            <v>Real Julio</v>
          </cell>
          <cell r="G3167">
            <v>45204.04</v>
          </cell>
          <cell r="H3167" t="str">
            <v>B000107243</v>
          </cell>
          <cell r="J3167" t="str">
            <v>BI</v>
          </cell>
        </row>
        <row r="3168">
          <cell r="A3168" t="str">
            <v>POZOS CUSIANA</v>
          </cell>
          <cell r="B3168" t="str">
            <v>701105</v>
          </cell>
          <cell r="C3168" t="str">
            <v>OTHER BENEFITS</v>
          </cell>
          <cell r="D3168" t="str">
            <v>BENEFICIOS</v>
          </cell>
          <cell r="E3168" t="str">
            <v>A/R LONG TERM EMPLYE</v>
          </cell>
          <cell r="F3168" t="str">
            <v>Real Julio</v>
          </cell>
          <cell r="G3168">
            <v>17944.7</v>
          </cell>
          <cell r="H3168" t="str">
            <v>B000107243</v>
          </cell>
          <cell r="J3168" t="str">
            <v>BI</v>
          </cell>
        </row>
        <row r="3169">
          <cell r="A3169" t="str">
            <v>POZOS CUSIANA</v>
          </cell>
          <cell r="B3169" t="str">
            <v>701105</v>
          </cell>
          <cell r="C3169" t="str">
            <v>OTHER BENEFITS</v>
          </cell>
          <cell r="D3169" t="str">
            <v>2004-8 BENEFICIOS</v>
          </cell>
          <cell r="E3169" t="str">
            <v>ACCS RECEIV PAYROLL</v>
          </cell>
          <cell r="F3169" t="str">
            <v>Real Agosto</v>
          </cell>
          <cell r="G3169">
            <v>3630.82</v>
          </cell>
          <cell r="H3169" t="str">
            <v>B000107243</v>
          </cell>
          <cell r="J3169" t="str">
            <v>BI</v>
          </cell>
        </row>
        <row r="3170">
          <cell r="A3170" t="str">
            <v>POZOS CUSIANA</v>
          </cell>
          <cell r="B3170" t="str">
            <v>701105</v>
          </cell>
          <cell r="C3170" t="str">
            <v>OTHER BENEFITS</v>
          </cell>
          <cell r="D3170" t="str">
            <v>BENEFICIOS</v>
          </cell>
          <cell r="E3170" t="str">
            <v>ACCS RECEIV PAYROLL</v>
          </cell>
          <cell r="F3170" t="str">
            <v>Real Agosto</v>
          </cell>
          <cell r="G3170">
            <v>18140.55</v>
          </cell>
          <cell r="H3170" t="str">
            <v>B000107243</v>
          </cell>
          <cell r="J3170" t="str">
            <v>BI</v>
          </cell>
        </row>
        <row r="3171">
          <cell r="A3171" t="str">
            <v>POZOS CUSIANA</v>
          </cell>
          <cell r="B3171" t="str">
            <v>701105</v>
          </cell>
          <cell r="C3171" t="str">
            <v>OTHER BENEFITS</v>
          </cell>
          <cell r="D3171" t="str">
            <v>004-7 BENEFICIOS</v>
          </cell>
          <cell r="E3171" t="str">
            <v>SALARIES</v>
          </cell>
          <cell r="F3171" t="str">
            <v>Real Agosto</v>
          </cell>
          <cell r="G3171">
            <v>11.35</v>
          </cell>
          <cell r="H3171" t="str">
            <v>B000107243</v>
          </cell>
          <cell r="J3171" t="str">
            <v>BI</v>
          </cell>
        </row>
        <row r="3172">
          <cell r="A3172" t="str">
            <v>POZOS CUSIANA</v>
          </cell>
          <cell r="B3172" t="str">
            <v>701105</v>
          </cell>
          <cell r="C3172" t="str">
            <v>OTHER BENEFITS</v>
          </cell>
          <cell r="D3172" t="str">
            <v>ENEFICIOS</v>
          </cell>
          <cell r="E3172" t="str">
            <v>SALARIES</v>
          </cell>
          <cell r="F3172" t="str">
            <v>Real Agosto</v>
          </cell>
          <cell r="G3172">
            <v>90.71</v>
          </cell>
          <cell r="H3172" t="str">
            <v>B000107243</v>
          </cell>
          <cell r="J3172" t="str">
            <v>BI</v>
          </cell>
        </row>
        <row r="3173">
          <cell r="A3173" t="str">
            <v>POZOS CUSIANA</v>
          </cell>
          <cell r="B3173" t="str">
            <v>701105</v>
          </cell>
          <cell r="C3173" t="str">
            <v>OTHER BENEFITS</v>
          </cell>
          <cell r="D3173" t="str">
            <v>NOMINA LOCAL</v>
          </cell>
          <cell r="E3173" t="str">
            <v>SALARIES</v>
          </cell>
          <cell r="F3173" t="str">
            <v>Real Agosto</v>
          </cell>
          <cell r="G3173">
            <v>99.74</v>
          </cell>
          <cell r="H3173" t="str">
            <v>B000107243</v>
          </cell>
          <cell r="J3173" t="str">
            <v>BI</v>
          </cell>
        </row>
        <row r="3174">
          <cell r="A3174" t="str">
            <v>POZOS CUSIANA</v>
          </cell>
          <cell r="B3174" t="str">
            <v>701105</v>
          </cell>
          <cell r="C3174" t="str">
            <v>OTHER BENEFITS</v>
          </cell>
          <cell r="D3174" t="str">
            <v>RECLAS NOMINA 08</v>
          </cell>
          <cell r="E3174" t="str">
            <v>MISCELLANEOUS TX EXP</v>
          </cell>
          <cell r="F3174" t="str">
            <v>Real Agosto</v>
          </cell>
          <cell r="G3174">
            <v>301.36</v>
          </cell>
          <cell r="H3174" t="str">
            <v>B000107243</v>
          </cell>
          <cell r="J3174" t="str">
            <v>BI</v>
          </cell>
        </row>
        <row r="3175">
          <cell r="A3175" t="str">
            <v>POZOS CUSIANA</v>
          </cell>
          <cell r="B3175" t="str">
            <v>701105</v>
          </cell>
          <cell r="C3175" t="str">
            <v>OTHER BENEFITS</v>
          </cell>
          <cell r="D3175" t="str">
            <v>91602 120</v>
          </cell>
          <cell r="E3175" t="str">
            <v>SALDO MIGRADO A SAP</v>
          </cell>
          <cell r="F3175" t="str">
            <v>Acumulado a Junio</v>
          </cell>
          <cell r="G3175">
            <v>195058.75</v>
          </cell>
          <cell r="H3175" t="str">
            <v>B000107243</v>
          </cell>
          <cell r="J3175" t="str">
            <v>NB</v>
          </cell>
        </row>
        <row r="3176">
          <cell r="A3176" t="str">
            <v>POZOS CUSIANA</v>
          </cell>
          <cell r="B3176" t="str">
            <v>704050</v>
          </cell>
          <cell r="C3176" t="str">
            <v>SEMINAR-TRAINING FEE</v>
          </cell>
          <cell r="D3176" t="str">
            <v>JUN25-28/04 ALOJ, GUALDRON LUIS</v>
          </cell>
          <cell r="E3176" t="str">
            <v>SOCIEDAD HOTELERA CIEN INTER</v>
          </cell>
          <cell r="F3176" t="str">
            <v>Real Julio</v>
          </cell>
          <cell r="G3176">
            <v>52.91</v>
          </cell>
          <cell r="H3176" t="str">
            <v>B000107243</v>
          </cell>
          <cell r="J3176" t="str">
            <v>BI</v>
          </cell>
        </row>
        <row r="3177">
          <cell r="A3177" t="str">
            <v>POZOS CUSIANA</v>
          </cell>
          <cell r="B3177" t="str">
            <v>704050</v>
          </cell>
          <cell r="C3177" t="str">
            <v>SEMINAR-TRAINING FEE</v>
          </cell>
          <cell r="D3177" t="str">
            <v>JUN25-28/04 ALOJ, GUALDRON LUIS</v>
          </cell>
          <cell r="E3177" t="str">
            <v>SOCIEDAD HOTELERA CIEN INTER</v>
          </cell>
          <cell r="F3177" t="str">
            <v>Real Julio</v>
          </cell>
          <cell r="G3177">
            <v>45.41</v>
          </cell>
          <cell r="H3177" t="str">
            <v>B000107243</v>
          </cell>
          <cell r="J3177" t="str">
            <v>BI</v>
          </cell>
        </row>
        <row r="3178">
          <cell r="A3178" t="str">
            <v>POZOS CUSIANA</v>
          </cell>
          <cell r="B3178" t="str">
            <v>704050</v>
          </cell>
          <cell r="C3178" t="str">
            <v>SEMINAR-TRAINING FEE</v>
          </cell>
          <cell r="D3178" t="str">
            <v>JUN25-28/04 ALOJ, GUALDRON LUIS</v>
          </cell>
          <cell r="E3178" t="str">
            <v>SOCIEDAD HOTELERA CIEN INTER</v>
          </cell>
          <cell r="F3178" t="str">
            <v>Real Julio</v>
          </cell>
          <cell r="G3178">
            <v>5.88</v>
          </cell>
          <cell r="H3178" t="str">
            <v>B000107243</v>
          </cell>
          <cell r="J3178" t="str">
            <v>BI</v>
          </cell>
        </row>
        <row r="3179">
          <cell r="A3179" t="str">
            <v>POZOS CUSIANA</v>
          </cell>
          <cell r="B3179" t="str">
            <v>704050</v>
          </cell>
          <cell r="C3179" t="str">
            <v>SEMINAR-TRAINING FEE</v>
          </cell>
          <cell r="D3179" t="str">
            <v>JUN21-23/4 ALOJ, QUINONEZ HENRY</v>
          </cell>
          <cell r="E3179" t="str">
            <v>SOCIEDAD HOTELERA CIEN INTER</v>
          </cell>
          <cell r="F3179" t="str">
            <v>Real Julio</v>
          </cell>
          <cell r="G3179">
            <v>105.8</v>
          </cell>
          <cell r="H3179" t="str">
            <v>B000107243</v>
          </cell>
          <cell r="J3179" t="str">
            <v>BI</v>
          </cell>
        </row>
        <row r="3180">
          <cell r="A3180" t="str">
            <v>POZOS CUSIANA</v>
          </cell>
          <cell r="B3180" t="str">
            <v>704050</v>
          </cell>
          <cell r="C3180" t="str">
            <v>SEMINAR-TRAINING FEE</v>
          </cell>
          <cell r="D3180" t="str">
            <v>JUN21-23/4 ALOJ, QUINONEZ HENRY</v>
          </cell>
          <cell r="E3180" t="str">
            <v>SOCIEDAD HOTELERA CIEN INTER</v>
          </cell>
          <cell r="F3180" t="str">
            <v>Real Julio</v>
          </cell>
          <cell r="G3180">
            <v>26.97</v>
          </cell>
          <cell r="H3180" t="str">
            <v>B000107243</v>
          </cell>
          <cell r="J3180" t="str">
            <v>BI</v>
          </cell>
        </row>
        <row r="3181">
          <cell r="A3181" t="str">
            <v>POZOS CUSIANA</v>
          </cell>
          <cell r="B3181" t="str">
            <v>704050</v>
          </cell>
          <cell r="C3181" t="str">
            <v>SEMINAR-TRAINING FEE</v>
          </cell>
          <cell r="D3181" t="str">
            <v>JUN21-23/4 ALOJ, QUINONEZ HENRY</v>
          </cell>
          <cell r="E3181" t="str">
            <v>SOCIEDAD HOTELERA CIEN INTER</v>
          </cell>
          <cell r="F3181" t="str">
            <v>Real Julio</v>
          </cell>
          <cell r="G3181">
            <v>1.1299999999999999</v>
          </cell>
          <cell r="H3181" t="str">
            <v>B000107243</v>
          </cell>
          <cell r="J3181" t="str">
            <v>BI</v>
          </cell>
        </row>
        <row r="3182">
          <cell r="A3182" t="str">
            <v>POZOS CUSIANA</v>
          </cell>
          <cell r="B3182" t="str">
            <v>704050</v>
          </cell>
          <cell r="C3182" t="str">
            <v>SEMINAR-TRAINING FEE</v>
          </cell>
          <cell r="D3182" t="str">
            <v>JUN 21-23/04 CURSO RTS</v>
          </cell>
          <cell r="E3182" t="str">
            <v>SOCIEDAD HOTELERA CIEN INTER</v>
          </cell>
          <cell r="F3182" t="str">
            <v>Real Julio</v>
          </cell>
          <cell r="G3182">
            <v>105.8</v>
          </cell>
          <cell r="H3182" t="str">
            <v>B000107243</v>
          </cell>
          <cell r="J3182" t="str">
            <v>BI</v>
          </cell>
        </row>
        <row r="3183">
          <cell r="A3183" t="str">
            <v>POZOS CUSIANA</v>
          </cell>
          <cell r="B3183" t="str">
            <v>704050</v>
          </cell>
          <cell r="C3183" t="str">
            <v>SEMINAR-TRAINING FEE</v>
          </cell>
          <cell r="D3183" t="str">
            <v>JUN 21-23/04 CURSO RTS</v>
          </cell>
          <cell r="E3183" t="str">
            <v>SOCIEDAD HOTELERA CIEN INTER</v>
          </cell>
          <cell r="F3183" t="str">
            <v>Real Julio</v>
          </cell>
          <cell r="G3183">
            <v>21.89</v>
          </cell>
          <cell r="H3183" t="str">
            <v>B000107243</v>
          </cell>
          <cell r="J3183" t="str">
            <v>BI</v>
          </cell>
        </row>
        <row r="3184">
          <cell r="A3184" t="str">
            <v>POZOS CUSIANA</v>
          </cell>
          <cell r="B3184" t="str">
            <v>704050</v>
          </cell>
          <cell r="C3184" t="str">
            <v>SEMINAR-TRAINING FEE</v>
          </cell>
          <cell r="D3184" t="str">
            <v>JUN 21-23/04 CURSO RTS</v>
          </cell>
          <cell r="E3184" t="str">
            <v>SOCIEDAD HOTELERA CIEN INTER</v>
          </cell>
          <cell r="F3184" t="str">
            <v>Real Julio</v>
          </cell>
          <cell r="G3184">
            <v>2.1800000000000002</v>
          </cell>
          <cell r="H3184" t="str">
            <v>B000107243</v>
          </cell>
          <cell r="J3184" t="str">
            <v>BI</v>
          </cell>
        </row>
        <row r="3185">
          <cell r="A3185" t="str">
            <v>POZOS CUSIANA</v>
          </cell>
          <cell r="B3185" t="str">
            <v>704050</v>
          </cell>
          <cell r="C3185" t="str">
            <v>SEMINAR-TRAINING FEE</v>
          </cell>
          <cell r="D3185" t="str">
            <v>JUN/04 JL.PINZON P.JIMENEZ CURSO RTS</v>
          </cell>
          <cell r="E3185" t="str">
            <v>SOCIEDAD HOTELERA CIEN INTER</v>
          </cell>
          <cell r="F3185" t="str">
            <v>Real Julio</v>
          </cell>
          <cell r="G3185">
            <v>52.9</v>
          </cell>
          <cell r="H3185" t="str">
            <v>B000107243</v>
          </cell>
          <cell r="J3185" t="str">
            <v>BI</v>
          </cell>
        </row>
        <row r="3186">
          <cell r="A3186" t="str">
            <v>POZOS CUSIANA</v>
          </cell>
          <cell r="B3186" t="str">
            <v>704050</v>
          </cell>
          <cell r="C3186" t="str">
            <v>SEMINAR-TRAINING FEE</v>
          </cell>
          <cell r="D3186" t="str">
            <v>JUN/04 JL.PINZON P.JIMENEZ CURSO RTS</v>
          </cell>
          <cell r="E3186" t="str">
            <v>SOCIEDAD HOTELERA CIEN INTER</v>
          </cell>
          <cell r="F3186" t="str">
            <v>Real Julio</v>
          </cell>
          <cell r="G3186">
            <v>10.34</v>
          </cell>
          <cell r="H3186" t="str">
            <v>B000107243</v>
          </cell>
          <cell r="J3186" t="str">
            <v>BI</v>
          </cell>
        </row>
        <row r="3187">
          <cell r="A3187" t="str">
            <v>POZOS CUSIANA</v>
          </cell>
          <cell r="B3187" t="str">
            <v>704050</v>
          </cell>
          <cell r="C3187" t="str">
            <v>SEMINAR-TRAINING FEE</v>
          </cell>
          <cell r="D3187" t="str">
            <v>JUN/04 JL.PINZON P.JIMENEZ CURSO RTS</v>
          </cell>
          <cell r="E3187" t="str">
            <v>SOCIEDAD HOTELERA CIEN INTER</v>
          </cell>
          <cell r="F3187" t="str">
            <v>Real Julio</v>
          </cell>
          <cell r="G3187">
            <v>1.04</v>
          </cell>
          <cell r="H3187" t="str">
            <v>B000107243</v>
          </cell>
          <cell r="J3187" t="str">
            <v>BI</v>
          </cell>
        </row>
        <row r="3188">
          <cell r="A3188" t="str">
            <v>POZOS CUSIANA</v>
          </cell>
          <cell r="B3188" t="str">
            <v>704050</v>
          </cell>
          <cell r="C3188" t="str">
            <v>SEMINAR-TRAINING FEE</v>
          </cell>
          <cell r="D3188" t="str">
            <v>JUN23-25/04 ALOJ BERNAL JOSELIN</v>
          </cell>
          <cell r="E3188" t="str">
            <v>SOCIEDAD HOTELERA CIEN INTER</v>
          </cell>
          <cell r="F3188" t="str">
            <v>Real Julio</v>
          </cell>
          <cell r="G3188">
            <v>135.08000000000001</v>
          </cell>
          <cell r="H3188" t="str">
            <v>B000107243</v>
          </cell>
          <cell r="J3188" t="str">
            <v>BI</v>
          </cell>
        </row>
        <row r="3189">
          <cell r="A3189" t="str">
            <v>POZOS CUSIANA</v>
          </cell>
          <cell r="B3189" t="str">
            <v>704050</v>
          </cell>
          <cell r="C3189" t="str">
            <v>SEMINAR-TRAINING FEE</v>
          </cell>
          <cell r="D3189" t="str">
            <v>JUN23-25/04 ALOJ BERNAL JOSELIN</v>
          </cell>
          <cell r="E3189" t="str">
            <v>SOCIEDAD HOTELERA CIEN INTER</v>
          </cell>
          <cell r="F3189" t="str">
            <v>Real Julio</v>
          </cell>
          <cell r="G3189">
            <v>9.5299999999999994</v>
          </cell>
          <cell r="H3189" t="str">
            <v>B000107243</v>
          </cell>
          <cell r="J3189" t="str">
            <v>BI</v>
          </cell>
        </row>
        <row r="3190">
          <cell r="A3190" t="str">
            <v>POZOS CUSIANA</v>
          </cell>
          <cell r="B3190" t="str">
            <v>704050</v>
          </cell>
          <cell r="C3190" t="str">
            <v>SEMINAR-TRAINING FEE</v>
          </cell>
          <cell r="D3190" t="str">
            <v>JUN23-25/04 ALOJ BERNAL JOSELIN</v>
          </cell>
          <cell r="E3190" t="str">
            <v>SOCIEDAD HOTELERA CIEN INTER</v>
          </cell>
          <cell r="F3190" t="str">
            <v>Real Julio</v>
          </cell>
          <cell r="G3190">
            <v>0.95</v>
          </cell>
          <cell r="H3190" t="str">
            <v>B000107243</v>
          </cell>
          <cell r="J3190" t="str">
            <v>BI</v>
          </cell>
        </row>
        <row r="3191">
          <cell r="A3191" t="str">
            <v>POZOS CUSIANA</v>
          </cell>
          <cell r="B3191" t="str">
            <v>704050</v>
          </cell>
          <cell r="C3191" t="str">
            <v>SEMINAR-TRAINING FEE</v>
          </cell>
          <cell r="D3191" t="str">
            <v>91602 222</v>
          </cell>
          <cell r="E3191" t="str">
            <v>SALDO MIGRADO A SAP</v>
          </cell>
          <cell r="F3191" t="str">
            <v>Acumulado a Junio</v>
          </cell>
          <cell r="G3191">
            <v>37.99</v>
          </cell>
          <cell r="H3191" t="str">
            <v>B000107243</v>
          </cell>
          <cell r="J3191" t="str">
            <v>NB</v>
          </cell>
        </row>
        <row r="3192">
          <cell r="A3192" t="str">
            <v>POZOS CUSIANA</v>
          </cell>
          <cell r="B3192" t="str">
            <v>720030</v>
          </cell>
          <cell r="C3192" t="str">
            <v>OTHER MAT'LS &amp; SUPPL</v>
          </cell>
          <cell r="D3192" t="str">
            <v>B000102459;INTERFASE INV JUN.16 JUL.28 2004</v>
          </cell>
          <cell r="E3192" t="str">
            <v>INV  MAT/INV RECEP</v>
          </cell>
          <cell r="F3192" t="str">
            <v>Real Julio</v>
          </cell>
          <cell r="G3192">
            <v>1306.4000000000001</v>
          </cell>
          <cell r="H3192" t="str">
            <v>B000107243</v>
          </cell>
          <cell r="J3192" t="str">
            <v>BI</v>
          </cell>
        </row>
        <row r="3193">
          <cell r="A3193" t="str">
            <v>POZOS CUSIANA</v>
          </cell>
          <cell r="B3193" t="str">
            <v>720030</v>
          </cell>
          <cell r="C3193" t="str">
            <v>OTHER MAT'LS &amp; SUPPL</v>
          </cell>
          <cell r="D3193" t="str">
            <v>B000102459;INTERFASE INV JUN.16 JUL.28 2004</v>
          </cell>
          <cell r="E3193" t="str">
            <v>INV  MAT/INV RECEP</v>
          </cell>
          <cell r="F3193" t="str">
            <v>Real Julio</v>
          </cell>
          <cell r="G3193">
            <v>212.28</v>
          </cell>
          <cell r="H3193" t="str">
            <v>B000107243</v>
          </cell>
          <cell r="J3193" t="str">
            <v>BI</v>
          </cell>
        </row>
        <row r="3194">
          <cell r="A3194" t="str">
            <v>POZOS CUSIANA</v>
          </cell>
          <cell r="B3194" t="str">
            <v>720030</v>
          </cell>
          <cell r="C3194" t="str">
            <v>OTHER MAT'LS &amp; SUPPL</v>
          </cell>
          <cell r="D3194" t="str">
            <v>B000102061;INTERFASE INV AGO.23 AGO.27 2004</v>
          </cell>
          <cell r="E3194" t="str">
            <v>INV  MAT/INV RECEP</v>
          </cell>
          <cell r="F3194" t="str">
            <v>Real Agosto</v>
          </cell>
          <cell r="G3194">
            <v>37.25</v>
          </cell>
          <cell r="H3194" t="str">
            <v>B000107243</v>
          </cell>
          <cell r="J3194" t="str">
            <v>BI</v>
          </cell>
        </row>
        <row r="3195">
          <cell r="A3195" t="str">
            <v>POZOS CUSIANA</v>
          </cell>
          <cell r="B3195" t="str">
            <v>720030</v>
          </cell>
          <cell r="C3195" t="str">
            <v>OTHER MAT'LS &amp; SUPPL</v>
          </cell>
          <cell r="D3195" t="str">
            <v>B000102061;INTERFASE INV AGO.23 AGO.27 2004</v>
          </cell>
          <cell r="E3195" t="str">
            <v>INV MAT GNRAL CONTR</v>
          </cell>
          <cell r="F3195" t="str">
            <v>Real Agosto</v>
          </cell>
          <cell r="G3195">
            <v>0.01</v>
          </cell>
          <cell r="H3195" t="str">
            <v>B000107243</v>
          </cell>
          <cell r="J3195" t="str">
            <v>BI</v>
          </cell>
        </row>
        <row r="3196">
          <cell r="A3196" t="str">
            <v>POZOS CUSIANA</v>
          </cell>
          <cell r="B3196" t="str">
            <v>720030</v>
          </cell>
          <cell r="C3196" t="str">
            <v>OTHER MAT'LS &amp; SUPPL</v>
          </cell>
          <cell r="D3196" t="str">
            <v>91624 469</v>
          </cell>
          <cell r="E3196" t="str">
            <v>SALDO MIGRADO A SAP</v>
          </cell>
          <cell r="F3196" t="str">
            <v>Acumulado a Junio</v>
          </cell>
          <cell r="G3196">
            <v>1796.26</v>
          </cell>
          <cell r="H3196" t="str">
            <v>B000107243</v>
          </cell>
          <cell r="J3196" t="str">
            <v>NB</v>
          </cell>
        </row>
        <row r="3197">
          <cell r="A3197" t="str">
            <v>POZOS CUSIANA</v>
          </cell>
          <cell r="B3197" t="str">
            <v>720030</v>
          </cell>
          <cell r="C3197" t="str">
            <v>OTHER MAT'LS &amp; SUPPL</v>
          </cell>
          <cell r="D3197" t="str">
            <v>91624 469</v>
          </cell>
          <cell r="E3197" t="str">
            <v>DIESEL PROCESS RECOV</v>
          </cell>
          <cell r="F3197" t="str">
            <v>Acumulado a Junio</v>
          </cell>
          <cell r="G3197">
            <v>1553.92</v>
          </cell>
          <cell r="H3197" t="str">
            <v>B000107243</v>
          </cell>
          <cell r="J3197" t="str">
            <v>NB</v>
          </cell>
        </row>
        <row r="3198">
          <cell r="A3198" t="str">
            <v>POZOS CUSIANA</v>
          </cell>
          <cell r="B3198" t="str">
            <v>745080</v>
          </cell>
          <cell r="C3198" t="str">
            <v>ACCRUAL EXPENSE</v>
          </cell>
          <cell r="D3198" t="str">
            <v>ACCRUALS DEL MES DE JULIO</v>
          </cell>
          <cell r="E3198" t="str">
            <v>ACCR EXP ACC CONV</v>
          </cell>
          <cell r="F3198" t="str">
            <v>Real Agosto</v>
          </cell>
          <cell r="G3198">
            <v>-315000</v>
          </cell>
          <cell r="H3198" t="str">
            <v>B000107243</v>
          </cell>
          <cell r="J3198" t="str">
            <v>BI</v>
          </cell>
        </row>
        <row r="3199">
          <cell r="A3199" t="str">
            <v>POZOS CUSIANA</v>
          </cell>
          <cell r="B3199" t="str">
            <v>745080</v>
          </cell>
          <cell r="C3199" t="str">
            <v>ACCRUAL EXPENSE</v>
          </cell>
          <cell r="D3199" t="str">
            <v>ACCRUALS DEL MES DE JULIO</v>
          </cell>
          <cell r="E3199" t="str">
            <v>ACCR EXP ACC CONV</v>
          </cell>
          <cell r="F3199" t="str">
            <v>Real Agosto</v>
          </cell>
          <cell r="G3199">
            <v>315000</v>
          </cell>
          <cell r="H3199" t="str">
            <v>B000107243</v>
          </cell>
          <cell r="J3199" t="str">
            <v>BI</v>
          </cell>
        </row>
        <row r="3200">
          <cell r="A3200" t="str">
            <v>POZOS CUSIANA</v>
          </cell>
          <cell r="B3200" t="str">
            <v>745080</v>
          </cell>
          <cell r="C3200" t="str">
            <v>ACCRUAL EXPENSE</v>
          </cell>
          <cell r="D3200" t="str">
            <v>91696 945</v>
          </cell>
          <cell r="E3200" t="str">
            <v>DIESEL PROCESS RECOV</v>
          </cell>
          <cell r="F3200" t="str">
            <v>Acumulado a Junio</v>
          </cell>
          <cell r="G3200">
            <v>370737.07</v>
          </cell>
          <cell r="H3200" t="str">
            <v>B000107243</v>
          </cell>
          <cell r="J3200" t="str">
            <v>NB</v>
          </cell>
        </row>
        <row r="3201">
          <cell r="A3201" t="str">
            <v>POZOS CUSIANA</v>
          </cell>
          <cell r="B3201" t="str">
            <v>745080</v>
          </cell>
          <cell r="C3201" t="str">
            <v>ACCRUAL EXPENSE</v>
          </cell>
          <cell r="D3201" t="str">
            <v>916</v>
          </cell>
          <cell r="E3201" t="str">
            <v>ACCR EXP ACC CONV</v>
          </cell>
          <cell r="F3201" t="str">
            <v>Real Julio</v>
          </cell>
          <cell r="G3201">
            <v>-460250.29</v>
          </cell>
          <cell r="H3201" t="str">
            <v>B000107243</v>
          </cell>
          <cell r="J3201" t="str">
            <v>NB</v>
          </cell>
        </row>
        <row r="3202">
          <cell r="A3202" t="str">
            <v>POZOS CUSIANA</v>
          </cell>
          <cell r="B3202" t="str">
            <v>745118</v>
          </cell>
          <cell r="C3202" t="str">
            <v>ACCR EXP ACC CONV</v>
          </cell>
          <cell r="D3202" t="str">
            <v>ACCRUALS DEL MES DE JULIO</v>
          </cell>
          <cell r="E3202" t="str">
            <v>ACCRUAL EXPENSE</v>
          </cell>
          <cell r="F3202" t="str">
            <v>Real Agosto</v>
          </cell>
          <cell r="G3202">
            <v>-315000</v>
          </cell>
          <cell r="H3202" t="str">
            <v>B000107243</v>
          </cell>
          <cell r="J3202" t="str">
            <v>BI</v>
          </cell>
        </row>
        <row r="3203">
          <cell r="A3203" t="str">
            <v>POZOS CUSIANA</v>
          </cell>
          <cell r="B3203" t="str">
            <v>745118</v>
          </cell>
          <cell r="C3203" t="str">
            <v>ACCR EXP ACC CONV</v>
          </cell>
          <cell r="D3203" t="str">
            <v>ACCRUALS DEL MES DE JULIO</v>
          </cell>
          <cell r="E3203" t="str">
            <v>ACCRUAL EXPENSE</v>
          </cell>
          <cell r="F3203" t="str">
            <v>Real Agosto</v>
          </cell>
          <cell r="G3203">
            <v>315000</v>
          </cell>
          <cell r="H3203" t="str">
            <v>B000107243</v>
          </cell>
          <cell r="J3203" t="str">
            <v>BI</v>
          </cell>
        </row>
        <row r="3204">
          <cell r="A3204" t="str">
            <v>POZOS CUSIANA</v>
          </cell>
          <cell r="B3204" t="str">
            <v>745118</v>
          </cell>
          <cell r="C3204" t="str">
            <v>ACCR EXP ACC CONV</v>
          </cell>
          <cell r="D3204" t="str">
            <v>91696 946</v>
          </cell>
          <cell r="E3204" t="str">
            <v>ACCRUAL EXPENSE</v>
          </cell>
          <cell r="F3204" t="str">
            <v>Acumulado a Junio</v>
          </cell>
          <cell r="G3204">
            <v>-460250.29</v>
          </cell>
          <cell r="H3204" t="str">
            <v>B000107243</v>
          </cell>
          <cell r="J3204" t="str">
            <v>NB</v>
          </cell>
        </row>
        <row r="3205">
          <cell r="A3205" t="str">
            <v>POZOS CUSIANA</v>
          </cell>
          <cell r="B3205" t="str">
            <v>745118</v>
          </cell>
          <cell r="C3205" t="str">
            <v>ACCR EXP ACC CONV</v>
          </cell>
          <cell r="D3205" t="str">
            <v>916</v>
          </cell>
          <cell r="E3205" t="str">
            <v>ACCRUAL EXPENSE</v>
          </cell>
          <cell r="F3205" t="str">
            <v>Real Julio</v>
          </cell>
          <cell r="G3205">
            <v>460250.29</v>
          </cell>
          <cell r="H3205" t="str">
            <v>B000107243</v>
          </cell>
          <cell r="J3205" t="str">
            <v>NB</v>
          </cell>
        </row>
        <row r="3206">
          <cell r="A3206" t="str">
            <v>POZOS CUSIANA</v>
          </cell>
          <cell r="B3206" t="str">
            <v>745593</v>
          </cell>
          <cell r="C3206" t="str">
            <v>HEALTH SERVICES</v>
          </cell>
          <cell r="D3206">
            <v>0</v>
          </cell>
          <cell r="E3206" t="str">
            <v>SOC INTERDICIPLINARIA PARA LA SALUD</v>
          </cell>
          <cell r="F3206" t="str">
            <v>Real Agosto</v>
          </cell>
          <cell r="G3206">
            <v>13.36</v>
          </cell>
          <cell r="H3206" t="str">
            <v>B000107243</v>
          </cell>
          <cell r="J3206" t="str">
            <v>BI</v>
          </cell>
        </row>
        <row r="3207">
          <cell r="A3207" t="str">
            <v>POZOS CUSIANA</v>
          </cell>
          <cell r="B3207" t="str">
            <v>704050</v>
          </cell>
          <cell r="C3207" t="str">
            <v>SEMINAR-TRAINING FEE</v>
          </cell>
          <cell r="D3207" t="str">
            <v>JUK/04  AYUDA EDUCATIVA ADMON DE EMPRESES 3 SEMEST</v>
          </cell>
          <cell r="E3207" t="str">
            <v>"GARCIA PEREZ, HEGUEL CESAR AUGUSTO</v>
          </cell>
          <cell r="F3207" t="str">
            <v>Real Agosto</v>
          </cell>
          <cell r="G3207">
            <v>291.89</v>
          </cell>
          <cell r="H3207" t="str">
            <v>B000107243</v>
          </cell>
          <cell r="J3207" t="str">
            <v>BI</v>
          </cell>
        </row>
        <row r="3208">
          <cell r="A3208" t="str">
            <v>POZOS CUSIANA</v>
          </cell>
          <cell r="B3208" t="str">
            <v>712025</v>
          </cell>
          <cell r="C3208" t="str">
            <v>OTHER SPECIALIZED SV</v>
          </cell>
          <cell r="D3208" t="str">
            <v>91613 366</v>
          </cell>
          <cell r="E3208" t="str">
            <v>DIESEL PROCESS RECOV</v>
          </cell>
          <cell r="F3208" t="str">
            <v>Acumulado a Junio</v>
          </cell>
          <cell r="G3208">
            <v>19577.62</v>
          </cell>
          <cell r="H3208" t="str">
            <v>B000107243</v>
          </cell>
          <cell r="J3208" t="str">
            <v>NB</v>
          </cell>
        </row>
        <row r="3209">
          <cell r="A3209" t="str">
            <v>POZOS CUSIANA</v>
          </cell>
          <cell r="B3209" t="str">
            <v>712126</v>
          </cell>
          <cell r="C3209" t="str">
            <v>TECH SERV PUNC CONTR</v>
          </cell>
          <cell r="D3209" t="str">
            <v>0405.SERVICIO.BOMBEO.CRUDO</v>
          </cell>
          <cell r="E3209" t="str">
            <v>ASESORIAS Y SERVICIOS PETROLEROS CO</v>
          </cell>
          <cell r="F3209" t="str">
            <v>Real Julio</v>
          </cell>
          <cell r="G3209">
            <v>2992.98</v>
          </cell>
          <cell r="H3209" t="str">
            <v>B000107243</v>
          </cell>
          <cell r="J3209" t="str">
            <v>BI</v>
          </cell>
        </row>
        <row r="3210">
          <cell r="A3210" t="str">
            <v>POZOS CUSIANA</v>
          </cell>
          <cell r="B3210" t="str">
            <v>712126</v>
          </cell>
          <cell r="C3210" t="str">
            <v>TECH SERV PUNC CONTR</v>
          </cell>
          <cell r="D3210">
            <v>0</v>
          </cell>
          <cell r="E3210" t="str">
            <v>GR/IR-THIRD PARTY</v>
          </cell>
          <cell r="F3210" t="str">
            <v>Real Julio</v>
          </cell>
          <cell r="G3210">
            <v>6735.37</v>
          </cell>
          <cell r="H3210" t="str">
            <v>B000107243</v>
          </cell>
          <cell r="J3210" t="str">
            <v>BI</v>
          </cell>
        </row>
        <row r="3211">
          <cell r="A3211" t="str">
            <v>POZOS CUSIANA</v>
          </cell>
          <cell r="B3211" t="str">
            <v>712126</v>
          </cell>
          <cell r="C3211" t="str">
            <v>TECH SERV PUNC CONTR</v>
          </cell>
          <cell r="D3211">
            <v>0</v>
          </cell>
          <cell r="E3211" t="str">
            <v>GR/IR-THIRD PARTY</v>
          </cell>
          <cell r="F3211" t="str">
            <v>Real Agosto</v>
          </cell>
          <cell r="G3211">
            <v>-26.97</v>
          </cell>
          <cell r="H3211" t="str">
            <v>B000107243</v>
          </cell>
          <cell r="J3211" t="str">
            <v>BI</v>
          </cell>
        </row>
        <row r="3212">
          <cell r="A3212" t="str">
            <v>POZOS CUSIANA</v>
          </cell>
          <cell r="B3212" t="str">
            <v>712126</v>
          </cell>
          <cell r="C3212" t="str">
            <v>TECH SERV PUNC CONTR</v>
          </cell>
          <cell r="D3212" t="str">
            <v>ARREGLO DANOS ELECTRICOS RAYO CERRO 910</v>
          </cell>
          <cell r="E3212" t="str">
            <v>CONSTRUCCIONES URIBE URIBE LTDA.</v>
          </cell>
          <cell r="F3212" t="str">
            <v>Real Agosto</v>
          </cell>
          <cell r="G3212">
            <v>649.09</v>
          </cell>
          <cell r="H3212" t="str">
            <v>B000107243</v>
          </cell>
          <cell r="J3212" t="str">
            <v>BI</v>
          </cell>
        </row>
        <row r="3213">
          <cell r="A3213" t="str">
            <v>POZOS CUSIANA</v>
          </cell>
          <cell r="B3213" t="str">
            <v>712126</v>
          </cell>
          <cell r="C3213" t="str">
            <v>TECH SERV PUNC CONTR</v>
          </cell>
          <cell r="D3213">
            <v>0</v>
          </cell>
          <cell r="E3213" t="str">
            <v>GR/IR-THIRD PARTY</v>
          </cell>
          <cell r="F3213" t="str">
            <v>Real Agosto</v>
          </cell>
          <cell r="G3213">
            <v>7383.97</v>
          </cell>
          <cell r="H3213" t="str">
            <v>B000107243</v>
          </cell>
          <cell r="J3213" t="str">
            <v>BI</v>
          </cell>
        </row>
        <row r="3214">
          <cell r="A3214" t="str">
            <v>POZOS CUSIANA</v>
          </cell>
          <cell r="B3214" t="str">
            <v>712126</v>
          </cell>
          <cell r="C3214" t="str">
            <v>TECH SERV PUNC CONTR</v>
          </cell>
          <cell r="D3214">
            <v>0</v>
          </cell>
          <cell r="E3214" t="str">
            <v>GR/IR-THIRD PARTY</v>
          </cell>
          <cell r="F3214" t="str">
            <v>Real Agosto</v>
          </cell>
          <cell r="G3214">
            <v>195.56</v>
          </cell>
          <cell r="H3214" t="str">
            <v>B000107243</v>
          </cell>
          <cell r="J3214" t="str">
            <v>BI</v>
          </cell>
        </row>
        <row r="3215">
          <cell r="A3215" t="str">
            <v>POZOS CUSIANA</v>
          </cell>
          <cell r="B3215" t="str">
            <v>712126</v>
          </cell>
          <cell r="C3215" t="str">
            <v>TECH SERV PUNC CONTR</v>
          </cell>
          <cell r="D3215">
            <v>0</v>
          </cell>
          <cell r="E3215" t="str">
            <v>GR/IR-THIRD PARTY</v>
          </cell>
          <cell r="F3215" t="str">
            <v>Real Agosto</v>
          </cell>
          <cell r="G3215">
            <v>57.71</v>
          </cell>
          <cell r="H3215" t="str">
            <v>B000107243</v>
          </cell>
          <cell r="J3215" t="str">
            <v>BI</v>
          </cell>
        </row>
        <row r="3216">
          <cell r="A3216" t="str">
            <v>POZOS CUSIANA</v>
          </cell>
          <cell r="B3216" t="str">
            <v>712126</v>
          </cell>
          <cell r="C3216" t="str">
            <v>TECH SERV PUNC CONTR</v>
          </cell>
          <cell r="D3216">
            <v>0</v>
          </cell>
          <cell r="E3216" t="str">
            <v>GR/IR-THIRD PARTY</v>
          </cell>
          <cell r="F3216" t="str">
            <v>Real Agosto</v>
          </cell>
          <cell r="G3216">
            <v>1247.77</v>
          </cell>
          <cell r="H3216" t="str">
            <v>B000107243</v>
          </cell>
          <cell r="J3216" t="str">
            <v>BI</v>
          </cell>
        </row>
        <row r="3217">
          <cell r="A3217" t="str">
            <v>POZOS CUSIANA</v>
          </cell>
          <cell r="B3217" t="str">
            <v>712126</v>
          </cell>
          <cell r="C3217" t="str">
            <v>TECH SERV PUNC CONTR</v>
          </cell>
          <cell r="D3217" t="str">
            <v>JUN 26-JUL 25/04 SERVICIOS WELL TESTING</v>
          </cell>
          <cell r="E3217" t="str">
            <v>PTS- PRODUCTION TESTING SERVICES</v>
          </cell>
          <cell r="F3217" t="str">
            <v>Real Agosto</v>
          </cell>
          <cell r="G3217">
            <v>77000.460000000006</v>
          </cell>
          <cell r="H3217" t="str">
            <v>B000107243</v>
          </cell>
          <cell r="J3217" t="str">
            <v>BI</v>
          </cell>
        </row>
        <row r="3218">
          <cell r="A3218" t="str">
            <v>POZOS CUSIANA</v>
          </cell>
          <cell r="B3218" t="str">
            <v>712126</v>
          </cell>
          <cell r="C3218" t="str">
            <v>TECH SERV PUNC CONTR</v>
          </cell>
          <cell r="D3218" t="str">
            <v>ENE-JUN/04 SERVICIOS DE SLICKLINE</v>
          </cell>
          <cell r="E3218" t="str">
            <v>PTS- PRODUCTION TESTING SERVICES</v>
          </cell>
          <cell r="F3218" t="str">
            <v>Real Agosto</v>
          </cell>
          <cell r="G3218">
            <v>7311.53</v>
          </cell>
          <cell r="H3218" t="str">
            <v>B000107243</v>
          </cell>
          <cell r="J3218" t="str">
            <v>BI</v>
          </cell>
        </row>
        <row r="3219">
          <cell r="A3219" t="str">
            <v>POZOS CUSIANA</v>
          </cell>
          <cell r="B3219" t="str">
            <v>712126</v>
          </cell>
          <cell r="C3219" t="str">
            <v>TECH SERV PUNC CONTR</v>
          </cell>
          <cell r="D3219">
            <v>0</v>
          </cell>
          <cell r="E3219" t="str">
            <v>GR/IR-THIRD PARTY</v>
          </cell>
          <cell r="F3219" t="str">
            <v>Real Agosto</v>
          </cell>
          <cell r="G3219">
            <v>3927</v>
          </cell>
          <cell r="H3219" t="str">
            <v>B000107243</v>
          </cell>
          <cell r="J3219" t="str">
            <v>BI</v>
          </cell>
        </row>
        <row r="3220">
          <cell r="A3220" t="str">
            <v>POZOS CUSIANA</v>
          </cell>
          <cell r="B3220" t="str">
            <v>712126</v>
          </cell>
          <cell r="C3220" t="str">
            <v>TECH SERV PUNC CONTR</v>
          </cell>
          <cell r="D3220" t="str">
            <v>91613 368</v>
          </cell>
          <cell r="E3220" t="str">
            <v>SALDO MIGRADO A SAP</v>
          </cell>
          <cell r="F3220" t="str">
            <v>Acumulado a Junio</v>
          </cell>
          <cell r="G3220">
            <v>17796.07</v>
          </cell>
          <cell r="H3220" t="str">
            <v>B000107243</v>
          </cell>
          <cell r="J3220" t="str">
            <v>NB</v>
          </cell>
        </row>
        <row r="3221">
          <cell r="A3221" t="str">
            <v>POZOS CUSIANA</v>
          </cell>
          <cell r="B3221" t="str">
            <v>712126</v>
          </cell>
          <cell r="C3221" t="str">
            <v>TECH SERV PUNC CONTR</v>
          </cell>
          <cell r="D3221" t="str">
            <v>91613 368</v>
          </cell>
          <cell r="E3221" t="str">
            <v>DIESEL PROCESS RECOV</v>
          </cell>
          <cell r="F3221" t="str">
            <v>Acumulado a Junio</v>
          </cell>
          <cell r="G3221">
            <v>5642.61</v>
          </cell>
          <cell r="H3221" t="str">
            <v>B000107243</v>
          </cell>
          <cell r="J3221" t="str">
            <v>NB</v>
          </cell>
        </row>
        <row r="3222">
          <cell r="A3222" t="str">
            <v>POZOS CUSIANA</v>
          </cell>
          <cell r="B3222" t="str">
            <v>720030</v>
          </cell>
          <cell r="C3222" t="str">
            <v>OTHER MAT'LS &amp; SUPPL</v>
          </cell>
          <cell r="D3222" t="str">
            <v>B000102459;INTERFASE INV JUN.16 JUL.28 2004</v>
          </cell>
          <cell r="E3222" t="str">
            <v>INV MAT GNRAL CONTR</v>
          </cell>
          <cell r="F3222" t="str">
            <v>Real Julio</v>
          </cell>
          <cell r="G3222">
            <v>-1753.95</v>
          </cell>
          <cell r="H3222" t="str">
            <v>B000107243</v>
          </cell>
          <cell r="J3222" t="str">
            <v>BI</v>
          </cell>
        </row>
        <row r="3223">
          <cell r="A3223" t="str">
            <v>POZOS CUSIANA</v>
          </cell>
          <cell r="B3223" t="str">
            <v>720030</v>
          </cell>
          <cell r="C3223" t="str">
            <v>OTHER MAT'LS &amp; SUPPL</v>
          </cell>
          <cell r="D3223" t="str">
            <v>B000102459;INTERFASE INV JUN.16 JUL.28 2004</v>
          </cell>
          <cell r="E3223" t="str">
            <v>INV MAT GNRAL CONTR</v>
          </cell>
          <cell r="F3223" t="str">
            <v>Real Julio</v>
          </cell>
          <cell r="G3223">
            <v>-378.69</v>
          </cell>
          <cell r="H3223" t="str">
            <v>B000107243</v>
          </cell>
          <cell r="J3223" t="str">
            <v>BI</v>
          </cell>
        </row>
        <row r="3224">
          <cell r="A3224" t="str">
            <v>POZOS CUSIANA</v>
          </cell>
          <cell r="B3224" t="str">
            <v>720030</v>
          </cell>
          <cell r="C3224" t="str">
            <v>OTHER MAT'LS &amp; SUPPL</v>
          </cell>
          <cell r="D3224" t="str">
            <v>ABR04.SUMINISTRO MATERIAL FERRETERIA</v>
          </cell>
          <cell r="E3224" t="str">
            <v>"MORA BARRERA, OSCAR CELIO"</v>
          </cell>
          <cell r="F3224" t="str">
            <v>Real Julio</v>
          </cell>
          <cell r="G3224">
            <v>44.33</v>
          </cell>
          <cell r="H3224" t="str">
            <v>B000107243</v>
          </cell>
          <cell r="J3224" t="str">
            <v>BI</v>
          </cell>
        </row>
        <row r="3225">
          <cell r="A3225" t="str">
            <v>POZOS CUSIANA</v>
          </cell>
          <cell r="B3225" t="str">
            <v>720030</v>
          </cell>
          <cell r="C3225" t="str">
            <v>OTHER MAT'LS &amp; SUPPL</v>
          </cell>
          <cell r="D3225" t="str">
            <v>B000102459;INTERFASE INV JUN.16 JUL.28 2004</v>
          </cell>
          <cell r="E3225" t="str">
            <v>INV  MAT/INV RECEP</v>
          </cell>
          <cell r="F3225" t="str">
            <v>Real Julio</v>
          </cell>
          <cell r="G3225">
            <v>6534.52</v>
          </cell>
          <cell r="H3225" t="str">
            <v>B000107243</v>
          </cell>
          <cell r="J3225" t="str">
            <v>BI</v>
          </cell>
        </row>
        <row r="3226">
          <cell r="A3226" t="str">
            <v>POZOS CUSIANA</v>
          </cell>
          <cell r="B3226" t="str">
            <v>720030</v>
          </cell>
          <cell r="C3226" t="str">
            <v>OTHER MAT'LS &amp; SUPPL</v>
          </cell>
          <cell r="D3226" t="str">
            <v>B000102459;INTERFASE INV JUN.16 JUL.28 2004</v>
          </cell>
          <cell r="E3226" t="str">
            <v>INV  MAT/INV RECEP</v>
          </cell>
          <cell r="F3226" t="str">
            <v>Real Julio</v>
          </cell>
          <cell r="G3226">
            <v>7523.34</v>
          </cell>
          <cell r="H3226" t="str">
            <v>B000107243</v>
          </cell>
          <cell r="J3226" t="str">
            <v>BI</v>
          </cell>
        </row>
        <row r="3227">
          <cell r="A3227" t="str">
            <v>POZOS CUSIANA</v>
          </cell>
          <cell r="B3227" t="str">
            <v>720030</v>
          </cell>
          <cell r="C3227" t="str">
            <v>OTHER MAT'LS &amp; SUPPL</v>
          </cell>
          <cell r="D3227">
            <v>0</v>
          </cell>
          <cell r="E3227" t="str">
            <v>GR/IR-THIRD PARTY</v>
          </cell>
          <cell r="F3227" t="str">
            <v>Real Agosto</v>
          </cell>
          <cell r="G3227">
            <v>6135.25</v>
          </cell>
          <cell r="H3227" t="str">
            <v>B000107243</v>
          </cell>
          <cell r="J3227" t="str">
            <v>BI</v>
          </cell>
        </row>
        <row r="3228">
          <cell r="A3228" t="str">
            <v>POZOS CUSIANA</v>
          </cell>
          <cell r="B3228" t="str">
            <v>720030</v>
          </cell>
          <cell r="C3228" t="str">
            <v>OTHER MAT'LS &amp; SUPPL</v>
          </cell>
          <cell r="D3228" t="str">
            <v>B000102459;INTERFASE INV JUL.29 AGO.22 2004</v>
          </cell>
          <cell r="E3228" t="str">
            <v>INV  MAT/INV RECEP</v>
          </cell>
          <cell r="F3228" t="str">
            <v>Real Agosto</v>
          </cell>
          <cell r="G3228">
            <v>9717.19</v>
          </cell>
          <cell r="H3228" t="str">
            <v>B000107243</v>
          </cell>
          <cell r="J3228" t="str">
            <v>BI</v>
          </cell>
        </row>
        <row r="3229">
          <cell r="A3229" t="str">
            <v>POZOS CUSIANA</v>
          </cell>
          <cell r="B3229" t="str">
            <v>720030</v>
          </cell>
          <cell r="C3229" t="str">
            <v>OTHER MAT'LS &amp; SUPPL</v>
          </cell>
          <cell r="D3229" t="str">
            <v>B000107243;INTERFASE INV AGO.23 AGO.27 2004</v>
          </cell>
          <cell r="E3229" t="str">
            <v>INV  MAT/INV RECEP</v>
          </cell>
          <cell r="F3229" t="str">
            <v>Real Agosto</v>
          </cell>
          <cell r="G3229">
            <v>1878.79</v>
          </cell>
          <cell r="H3229" t="str">
            <v>B000107243</v>
          </cell>
          <cell r="J3229" t="str">
            <v>BI</v>
          </cell>
        </row>
        <row r="3230">
          <cell r="A3230" t="str">
            <v>POZOS CUSIANA</v>
          </cell>
          <cell r="B3230" t="str">
            <v>720030</v>
          </cell>
          <cell r="C3230" t="str">
            <v>OTHER MAT'LS &amp; SUPPL</v>
          </cell>
          <cell r="D3230" t="str">
            <v>B000102459;INTERFASE INV JUL.29 AGO.22 2004</v>
          </cell>
          <cell r="E3230" t="str">
            <v>INV  MAT/INV RECEP</v>
          </cell>
          <cell r="F3230" t="str">
            <v>Real Agosto</v>
          </cell>
          <cell r="G3230">
            <v>8351.99</v>
          </cell>
          <cell r="H3230" t="str">
            <v>B000107243</v>
          </cell>
          <cell r="J3230" t="str">
            <v>BI</v>
          </cell>
        </row>
        <row r="3231">
          <cell r="A3231" t="str">
            <v>POZOS CUSIANA</v>
          </cell>
          <cell r="B3231" t="str">
            <v>720030</v>
          </cell>
          <cell r="C3231" t="str">
            <v>OTHER MAT'LS &amp; SUPPL</v>
          </cell>
          <cell r="D3231" t="str">
            <v>B000107243;INTERFASE INV AGO.23 AGO.27 2004</v>
          </cell>
          <cell r="E3231" t="str">
            <v>INV MAT GNRAL CONTR</v>
          </cell>
          <cell r="F3231" t="str">
            <v>Real Agosto</v>
          </cell>
          <cell r="G3231">
            <v>2061.1799999999998</v>
          </cell>
          <cell r="H3231" t="str">
            <v>B000107243</v>
          </cell>
          <cell r="J3231" t="str">
            <v>BI</v>
          </cell>
        </row>
        <row r="3232">
          <cell r="A3232" t="str">
            <v>POZOS CUSIANA</v>
          </cell>
          <cell r="B3232" t="str">
            <v>720030</v>
          </cell>
          <cell r="C3232" t="str">
            <v>OTHER MAT'LS &amp; SUPPL</v>
          </cell>
          <cell r="D3232" t="str">
            <v>91613 469</v>
          </cell>
          <cell r="E3232" t="str">
            <v>SALDO MIGRADO A SAP</v>
          </cell>
          <cell r="F3232" t="str">
            <v>Acumulado a Junio</v>
          </cell>
          <cell r="G3232">
            <v>77809.789999999994</v>
          </cell>
          <cell r="H3232" t="str">
            <v>B000107243</v>
          </cell>
          <cell r="J3232" t="str">
            <v>NB</v>
          </cell>
        </row>
        <row r="3233">
          <cell r="A3233" t="str">
            <v>POZOS CUSIANA</v>
          </cell>
          <cell r="B3233" t="str">
            <v>720030</v>
          </cell>
          <cell r="C3233" t="str">
            <v>OTHER MAT'LS &amp; SUPPL</v>
          </cell>
          <cell r="D3233" t="str">
            <v>91613 469</v>
          </cell>
          <cell r="E3233" t="str">
            <v>DIESEL PROCESS RECOV</v>
          </cell>
          <cell r="F3233" t="str">
            <v>Acumulado a Junio</v>
          </cell>
          <cell r="G3233">
            <v>59502.11</v>
          </cell>
          <cell r="H3233" t="str">
            <v>B000107243</v>
          </cell>
          <cell r="J3233" t="str">
            <v>NB</v>
          </cell>
        </row>
        <row r="3234">
          <cell r="A3234" t="str">
            <v>POZOS CUSIANA</v>
          </cell>
          <cell r="B3234" t="str">
            <v>720040</v>
          </cell>
          <cell r="C3234" t="str">
            <v>REPAIR MTL &amp; SUPPLY</v>
          </cell>
          <cell r="D3234" t="str">
            <v>B000102459;INTERFASE INV JUN.16 JUL.28 2004</v>
          </cell>
          <cell r="E3234" t="str">
            <v>INV  MAT/INV RECEP</v>
          </cell>
          <cell r="F3234" t="str">
            <v>Real Julio</v>
          </cell>
          <cell r="G3234">
            <v>1443.52</v>
          </cell>
          <cell r="H3234" t="str">
            <v>B000107243</v>
          </cell>
          <cell r="J3234" t="str">
            <v>BI</v>
          </cell>
        </row>
        <row r="3235">
          <cell r="A3235" t="str">
            <v>POZOS CUSIANA</v>
          </cell>
          <cell r="B3235" t="str">
            <v>720040</v>
          </cell>
          <cell r="C3235" t="str">
            <v>REPAIR MTL &amp; SUPPLY</v>
          </cell>
          <cell r="D3235" t="str">
            <v>B000102459;INTERFASE INV JUN.16 JUL.28 2004</v>
          </cell>
          <cell r="E3235" t="str">
            <v>INV  MAT/INV RECEP</v>
          </cell>
          <cell r="F3235" t="str">
            <v>Real Julio</v>
          </cell>
          <cell r="G3235">
            <v>3412.51</v>
          </cell>
          <cell r="H3235" t="str">
            <v>B000107243</v>
          </cell>
          <cell r="J3235" t="str">
            <v>BI</v>
          </cell>
        </row>
        <row r="3236">
          <cell r="A3236" t="str">
            <v>POZOS CUSIANA</v>
          </cell>
          <cell r="B3236" t="str">
            <v>720040</v>
          </cell>
          <cell r="C3236" t="str">
            <v>REPAIR MTL &amp; SUPPLY</v>
          </cell>
          <cell r="D3236" t="str">
            <v>B000102459;INTERFASE INV JUL.29 AGO.22 2004</v>
          </cell>
          <cell r="E3236" t="str">
            <v>INV  MAT/INV RECEP</v>
          </cell>
          <cell r="F3236" t="str">
            <v>Real Agosto</v>
          </cell>
          <cell r="G3236">
            <v>2261.33</v>
          </cell>
          <cell r="H3236" t="str">
            <v>B000107243</v>
          </cell>
          <cell r="J3236" t="str">
            <v>BI</v>
          </cell>
        </row>
        <row r="3237">
          <cell r="A3237" t="str">
            <v>POZOS CUSIANA</v>
          </cell>
          <cell r="B3237" t="str">
            <v>720040</v>
          </cell>
          <cell r="C3237" t="str">
            <v>REPAIR MTL &amp; SUPPLY</v>
          </cell>
          <cell r="D3237" t="str">
            <v>B000107243;INTERFASE INV AGO.23 AGO.27 2004</v>
          </cell>
          <cell r="E3237" t="str">
            <v>INV  MAT/INV RECEP</v>
          </cell>
          <cell r="F3237" t="str">
            <v>Real Agosto</v>
          </cell>
          <cell r="G3237">
            <v>0</v>
          </cell>
          <cell r="H3237" t="str">
            <v>B000107243</v>
          </cell>
          <cell r="J3237" t="str">
            <v>BI</v>
          </cell>
        </row>
        <row r="3238">
          <cell r="A3238" t="str">
            <v>POZOS CUSIANA</v>
          </cell>
          <cell r="B3238" t="str">
            <v>720040</v>
          </cell>
          <cell r="C3238" t="str">
            <v>REPAIR MTL &amp; SUPPLY</v>
          </cell>
          <cell r="D3238" t="str">
            <v>B000102459;INTERFASE INV JUL.29 AGO.22 2004</v>
          </cell>
          <cell r="E3238" t="str">
            <v>INV  MAT/INV RECEP</v>
          </cell>
          <cell r="F3238" t="str">
            <v>Real Agosto</v>
          </cell>
          <cell r="G3238">
            <v>5644.59</v>
          </cell>
          <cell r="H3238" t="str">
            <v>B000107243</v>
          </cell>
          <cell r="J3238" t="str">
            <v>BI</v>
          </cell>
        </row>
        <row r="3239">
          <cell r="A3239" t="str">
            <v>POZOS CUSIANA</v>
          </cell>
          <cell r="B3239" t="str">
            <v>720040</v>
          </cell>
          <cell r="C3239" t="str">
            <v>REPAIR MTL &amp; SUPPLY</v>
          </cell>
          <cell r="D3239" t="str">
            <v>B000107243;INTERFASE INV AGO.23 AGO.27 2004</v>
          </cell>
          <cell r="E3239" t="str">
            <v>INV MAT GNRAL CONTR</v>
          </cell>
          <cell r="F3239" t="str">
            <v>Real Agosto</v>
          </cell>
          <cell r="G3239">
            <v>34.6</v>
          </cell>
          <cell r="H3239" t="str">
            <v>B000107243</v>
          </cell>
          <cell r="J3239" t="str">
            <v>BI</v>
          </cell>
        </row>
        <row r="3240">
          <cell r="A3240" t="str">
            <v>POZOS CUSIANA</v>
          </cell>
          <cell r="B3240" t="str">
            <v>720040</v>
          </cell>
          <cell r="C3240" t="str">
            <v>REPAIR MTL &amp; SUPPLY</v>
          </cell>
          <cell r="D3240" t="str">
            <v>91613 474</v>
          </cell>
          <cell r="E3240" t="str">
            <v>SALDO MIGRADO A SAP</v>
          </cell>
          <cell r="F3240" t="str">
            <v>Acumulado a Junio</v>
          </cell>
          <cell r="G3240">
            <v>492.61</v>
          </cell>
          <cell r="H3240" t="str">
            <v>B000107243</v>
          </cell>
          <cell r="J3240" t="str">
            <v>NB</v>
          </cell>
        </row>
        <row r="3241">
          <cell r="A3241" t="str">
            <v>POZOS CUSIANA</v>
          </cell>
          <cell r="B3241" t="str">
            <v>720040</v>
          </cell>
          <cell r="C3241" t="str">
            <v>REPAIR MTL &amp; SUPPLY</v>
          </cell>
          <cell r="D3241" t="str">
            <v>91613 474</v>
          </cell>
          <cell r="E3241" t="str">
            <v>DIESEL PROCESS RECOV</v>
          </cell>
          <cell r="F3241" t="str">
            <v>Acumulado a Junio</v>
          </cell>
          <cell r="G3241">
            <v>4184.87</v>
          </cell>
          <cell r="H3241" t="str">
            <v>B000107243</v>
          </cell>
          <cell r="J3241" t="str">
            <v>NB</v>
          </cell>
        </row>
        <row r="3242">
          <cell r="A3242" t="str">
            <v>POZOS CUSIANA</v>
          </cell>
          <cell r="B3242" t="str">
            <v>720043</v>
          </cell>
          <cell r="C3242" t="str">
            <v>REP.MAT&amp;SUPPLY-DIREC</v>
          </cell>
          <cell r="D3242">
            <v>0</v>
          </cell>
          <cell r="E3242" t="str">
            <v>GR/IR-THIRD PARTY</v>
          </cell>
          <cell r="F3242" t="str">
            <v>Real Agosto</v>
          </cell>
          <cell r="G3242">
            <v>0</v>
          </cell>
          <cell r="H3242" t="str">
            <v>B000107243</v>
          </cell>
          <cell r="J3242" t="str">
            <v>BI</v>
          </cell>
        </row>
        <row r="3243">
          <cell r="A3243" t="str">
            <v>POZOS CUSIANA</v>
          </cell>
          <cell r="B3243" t="str">
            <v>720043</v>
          </cell>
          <cell r="C3243" t="str">
            <v>REP.MAT&amp;SUPPLY-DIREC</v>
          </cell>
          <cell r="D3243">
            <v>0</v>
          </cell>
          <cell r="E3243" t="str">
            <v>GR/IR-THIRD PARTY</v>
          </cell>
          <cell r="F3243" t="str">
            <v>Real Agosto</v>
          </cell>
          <cell r="G3243">
            <v>6853.28</v>
          </cell>
          <cell r="H3243" t="str">
            <v>B000107243</v>
          </cell>
          <cell r="J3243" t="str">
            <v>BI</v>
          </cell>
        </row>
        <row r="3244">
          <cell r="A3244" t="str">
            <v>POZOS CUSIANA</v>
          </cell>
          <cell r="B3244" t="str">
            <v>722000</v>
          </cell>
          <cell r="C3244" t="str">
            <v>CHEMICALS-CONSUMED</v>
          </cell>
          <cell r="D3244" t="str">
            <v>JUN/04 SUMINISTRO DE QUIMICOS CUS</v>
          </cell>
          <cell r="E3244" t="str">
            <v>NALCO DE COLOMBIA LTDA.</v>
          </cell>
          <cell r="F3244" t="str">
            <v>Real Julio</v>
          </cell>
          <cell r="G3244">
            <v>46028.78</v>
          </cell>
          <cell r="H3244" t="str">
            <v>B000107243</v>
          </cell>
          <cell r="J3244" t="str">
            <v>BI</v>
          </cell>
        </row>
        <row r="3245">
          <cell r="A3245" t="str">
            <v>POZOS CUSIANA</v>
          </cell>
          <cell r="B3245" t="str">
            <v>722000</v>
          </cell>
          <cell r="C3245" t="str">
            <v>CHEMICALS-CONSUMED</v>
          </cell>
          <cell r="D3245" t="str">
            <v>JUN/04 SUMINISTRO DE QUIMICOS CUS</v>
          </cell>
          <cell r="E3245" t="str">
            <v>NALCO DE COLOMBIA LTDA.</v>
          </cell>
          <cell r="F3245" t="str">
            <v>Real Agosto</v>
          </cell>
          <cell r="G3245">
            <v>-46028.78</v>
          </cell>
          <cell r="H3245" t="str">
            <v>B000107243</v>
          </cell>
          <cell r="J3245" t="str">
            <v>BI</v>
          </cell>
        </row>
        <row r="3246">
          <cell r="A3246" t="str">
            <v>POZOS CUSIANA</v>
          </cell>
          <cell r="B3246" t="str">
            <v>722000</v>
          </cell>
          <cell r="C3246" t="str">
            <v>CHEMICALS-CONSUMED</v>
          </cell>
          <cell r="D3246">
            <v>0</v>
          </cell>
          <cell r="E3246" t="str">
            <v>NALCO DE COLOMBIA LTDA.</v>
          </cell>
          <cell r="F3246" t="str">
            <v>Real Agosto</v>
          </cell>
          <cell r="G3246">
            <v>1727</v>
          </cell>
          <cell r="H3246" t="str">
            <v>B000107243</v>
          </cell>
          <cell r="J3246" t="str">
            <v>BI</v>
          </cell>
        </row>
        <row r="3247">
          <cell r="A3247" t="str">
            <v>POZOS CUSIANA</v>
          </cell>
          <cell r="B3247" t="str">
            <v>722000</v>
          </cell>
          <cell r="C3247" t="str">
            <v>CHEMICALS-CONSUMED</v>
          </cell>
          <cell r="D3247">
            <v>0</v>
          </cell>
          <cell r="E3247" t="str">
            <v>NALCO DE COLOMBIA LTDA.</v>
          </cell>
          <cell r="F3247" t="str">
            <v>Real Agosto</v>
          </cell>
          <cell r="G3247">
            <v>9653.5400000000009</v>
          </cell>
          <cell r="H3247" t="str">
            <v>B000107243</v>
          </cell>
          <cell r="J3247" t="str">
            <v>BI</v>
          </cell>
        </row>
        <row r="3248">
          <cell r="A3248" t="str">
            <v>POZOS CUSIANA</v>
          </cell>
          <cell r="B3248" t="str">
            <v>722000</v>
          </cell>
          <cell r="C3248" t="str">
            <v>CHEMICALS-CONSUMED</v>
          </cell>
          <cell r="D3248">
            <v>0</v>
          </cell>
          <cell r="E3248" t="str">
            <v>NALCO DE COLOMBIA LTDA.</v>
          </cell>
          <cell r="F3248" t="str">
            <v>Real Agosto</v>
          </cell>
          <cell r="G3248">
            <v>1165.43</v>
          </cell>
          <cell r="H3248" t="str">
            <v>B000107243</v>
          </cell>
          <cell r="J3248" t="str">
            <v>BI</v>
          </cell>
        </row>
        <row r="3249">
          <cell r="A3249" t="str">
            <v>POZOS CUSIANA</v>
          </cell>
          <cell r="B3249" t="str">
            <v>722000</v>
          </cell>
          <cell r="C3249" t="str">
            <v>CHEMICALS-CONSUMED</v>
          </cell>
          <cell r="D3249">
            <v>0</v>
          </cell>
          <cell r="E3249" t="str">
            <v>NALCO DE COLOMBIA LTDA.</v>
          </cell>
          <cell r="F3249" t="str">
            <v>Real Agosto</v>
          </cell>
          <cell r="G3249">
            <v>4482.58</v>
          </cell>
          <cell r="H3249" t="str">
            <v>B000107243</v>
          </cell>
          <cell r="J3249" t="str">
            <v>BI</v>
          </cell>
        </row>
        <row r="3250">
          <cell r="A3250" t="str">
            <v>POZOS CUSIANA</v>
          </cell>
          <cell r="B3250" t="str">
            <v>722000</v>
          </cell>
          <cell r="C3250" t="str">
            <v>CHEMICALS-CONSUMED</v>
          </cell>
          <cell r="D3250">
            <v>0</v>
          </cell>
          <cell r="E3250" t="str">
            <v>NALCO DE COLOMBIA LTDA.</v>
          </cell>
          <cell r="F3250" t="str">
            <v>Real Agosto</v>
          </cell>
          <cell r="G3250">
            <v>34620.949999999997</v>
          </cell>
          <cell r="H3250" t="str">
            <v>B000107243</v>
          </cell>
          <cell r="J3250" t="str">
            <v>BI</v>
          </cell>
        </row>
        <row r="3251">
          <cell r="A3251" t="str">
            <v>POZOS CUSIANA</v>
          </cell>
          <cell r="B3251" t="str">
            <v>722000</v>
          </cell>
          <cell r="C3251" t="str">
            <v>CHEMICALS-CONSUMED</v>
          </cell>
          <cell r="D3251">
            <v>0</v>
          </cell>
          <cell r="E3251" t="str">
            <v>NALCO DE COLOMBIA LTDA.</v>
          </cell>
          <cell r="F3251" t="str">
            <v>Real Agosto</v>
          </cell>
          <cell r="G3251">
            <v>1674.14</v>
          </cell>
          <cell r="H3251" t="str">
            <v>B000107243</v>
          </cell>
          <cell r="J3251" t="str">
            <v>BI</v>
          </cell>
        </row>
        <row r="3252">
          <cell r="A3252" t="str">
            <v>POZOS CUSIANA</v>
          </cell>
          <cell r="B3252" t="str">
            <v>722000</v>
          </cell>
          <cell r="C3252" t="str">
            <v>CHEMICALS-CONSUMED</v>
          </cell>
          <cell r="D3252">
            <v>0</v>
          </cell>
          <cell r="E3252" t="str">
            <v>NALCO DE COLOMBIA LTDA.</v>
          </cell>
          <cell r="F3252" t="str">
            <v>Real Agosto</v>
          </cell>
          <cell r="G3252">
            <v>8529.42</v>
          </cell>
          <cell r="H3252" t="str">
            <v>B000107243</v>
          </cell>
          <cell r="J3252" t="str">
            <v>BI</v>
          </cell>
        </row>
        <row r="3253">
          <cell r="A3253" t="str">
            <v>POZOS CUSIANA</v>
          </cell>
          <cell r="B3253" t="str">
            <v>722000</v>
          </cell>
          <cell r="C3253" t="str">
            <v>CHEMICALS-CONSUMED</v>
          </cell>
          <cell r="D3253">
            <v>0</v>
          </cell>
          <cell r="E3253" t="str">
            <v>NALCO DE COLOMBIA LTDA.</v>
          </cell>
          <cell r="F3253" t="str">
            <v>Real Agosto</v>
          </cell>
          <cell r="G3253">
            <v>612.85</v>
          </cell>
          <cell r="H3253" t="str">
            <v>B000107243</v>
          </cell>
          <cell r="J3253" t="str">
            <v>BI</v>
          </cell>
        </row>
        <row r="3254">
          <cell r="A3254" t="str">
            <v>POZOS CUSIANA</v>
          </cell>
          <cell r="B3254" t="str">
            <v>722000</v>
          </cell>
          <cell r="C3254" t="str">
            <v>CHEMICALS-CONSUMED</v>
          </cell>
          <cell r="D3254">
            <v>0</v>
          </cell>
          <cell r="E3254" t="str">
            <v>NALCO DE COLOMBIA LTDA.</v>
          </cell>
          <cell r="F3254" t="str">
            <v>Real Agosto</v>
          </cell>
          <cell r="G3254">
            <v>4622.84</v>
          </cell>
          <cell r="H3254" t="str">
            <v>B000107243</v>
          </cell>
          <cell r="J3254" t="str">
            <v>BI</v>
          </cell>
        </row>
        <row r="3255">
          <cell r="A3255" t="str">
            <v>POZOS CUSIANA</v>
          </cell>
          <cell r="B3255" t="str">
            <v>722000</v>
          </cell>
          <cell r="C3255" t="str">
            <v>CHEMICALS-CONSUMED</v>
          </cell>
          <cell r="D3255">
            <v>0</v>
          </cell>
          <cell r="E3255" t="str">
            <v>NALCO DE COLOMBIA LTDA.</v>
          </cell>
          <cell r="F3255" t="str">
            <v>Real Agosto</v>
          </cell>
          <cell r="G3255">
            <v>30589.46</v>
          </cell>
          <cell r="H3255" t="str">
            <v>B000107243</v>
          </cell>
          <cell r="J3255" t="str">
            <v>BI</v>
          </cell>
        </row>
        <row r="3256">
          <cell r="A3256" t="str">
            <v>POZOS CUSIANA</v>
          </cell>
          <cell r="B3256" t="str">
            <v>722000</v>
          </cell>
          <cell r="C3256" t="str">
            <v>CHEMICALS-CONSUMED</v>
          </cell>
          <cell r="D3256" t="str">
            <v>91613 468</v>
          </cell>
          <cell r="E3256" t="str">
            <v>SALDO MIGRADO A SAP</v>
          </cell>
          <cell r="F3256" t="str">
            <v>Acumulado a Junio</v>
          </cell>
          <cell r="G3256">
            <v>112757.33</v>
          </cell>
          <cell r="H3256" t="str">
            <v>B000107243</v>
          </cell>
          <cell r="J3256" t="str">
            <v>NB</v>
          </cell>
        </row>
        <row r="3257">
          <cell r="A3257" t="str">
            <v>POZOS CUSIANA</v>
          </cell>
          <cell r="B3257" t="str">
            <v>722000</v>
          </cell>
          <cell r="C3257" t="str">
            <v>CHEMICALS-CONSUMED</v>
          </cell>
          <cell r="D3257" t="str">
            <v>91613 468</v>
          </cell>
          <cell r="E3257" t="str">
            <v>DIESEL PROCESS RECOV</v>
          </cell>
          <cell r="F3257" t="str">
            <v>Acumulado a Junio</v>
          </cell>
          <cell r="G3257">
            <v>14.4</v>
          </cell>
          <cell r="H3257" t="str">
            <v>B000107243</v>
          </cell>
          <cell r="J3257" t="str">
            <v>NB</v>
          </cell>
        </row>
        <row r="3258">
          <cell r="A3258" t="str">
            <v>POZOS CUSIANA</v>
          </cell>
          <cell r="B3258" t="str">
            <v>740000</v>
          </cell>
          <cell r="C3258" t="str">
            <v>TRANS NON PRODUCT</v>
          </cell>
          <cell r="D3258">
            <v>0</v>
          </cell>
          <cell r="E3258" t="str">
            <v>GR/IR-THIRD PARTY</v>
          </cell>
          <cell r="F3258" t="str">
            <v>Real Agosto</v>
          </cell>
          <cell r="G3258">
            <v>708.62</v>
          </cell>
          <cell r="H3258" t="str">
            <v>B000107243</v>
          </cell>
          <cell r="J3258" t="str">
            <v>BI</v>
          </cell>
        </row>
        <row r="3259">
          <cell r="A3259" t="str">
            <v>POZOS CUSIANA</v>
          </cell>
          <cell r="B3259" t="str">
            <v>740000</v>
          </cell>
          <cell r="C3259" t="str">
            <v>TRANS NON PRODUCT</v>
          </cell>
          <cell r="D3259">
            <v>0</v>
          </cell>
          <cell r="E3259" t="str">
            <v>GR/IR-THIRD PARTY</v>
          </cell>
          <cell r="F3259" t="str">
            <v>Real Agosto</v>
          </cell>
          <cell r="G3259">
            <v>1507.98</v>
          </cell>
          <cell r="H3259" t="str">
            <v>B000107243</v>
          </cell>
          <cell r="J3259" t="str">
            <v>BI</v>
          </cell>
        </row>
        <row r="3260">
          <cell r="A3260" t="str">
            <v>POZOS CUSIANA</v>
          </cell>
          <cell r="B3260" t="str">
            <v>760049</v>
          </cell>
          <cell r="C3260" t="str">
            <v>TECH SERV PERM CONTR</v>
          </cell>
          <cell r="D3260" t="str">
            <v>0405.CONSTRUCCION OBRAS CIVILES</v>
          </cell>
          <cell r="E3260" t="str">
            <v>ADECC ASOC. DE EMPRESAS.CONSTRUC.CU</v>
          </cell>
          <cell r="F3260" t="str">
            <v>Real Julio</v>
          </cell>
          <cell r="G3260">
            <v>787.69</v>
          </cell>
          <cell r="H3260" t="str">
            <v>B000107243</v>
          </cell>
          <cell r="J3260" t="str">
            <v>BI</v>
          </cell>
        </row>
        <row r="3261">
          <cell r="A3261" t="str">
            <v>POZOS CUSIANA</v>
          </cell>
          <cell r="B3261" t="str">
            <v>760049</v>
          </cell>
          <cell r="C3261" t="str">
            <v>TECH SERV PERM CONTR</v>
          </cell>
          <cell r="D3261">
            <v>0</v>
          </cell>
          <cell r="E3261" t="str">
            <v>GR/IR-THIRD PARTY</v>
          </cell>
          <cell r="F3261" t="str">
            <v>Real Julio</v>
          </cell>
          <cell r="G3261">
            <v>926.7</v>
          </cell>
          <cell r="H3261" t="str">
            <v>B000107243</v>
          </cell>
          <cell r="J3261" t="str">
            <v>BI</v>
          </cell>
        </row>
        <row r="3262">
          <cell r="A3262" t="str">
            <v>POZOS CUSIANA</v>
          </cell>
          <cell r="B3262" t="str">
            <v>760049</v>
          </cell>
          <cell r="C3262" t="str">
            <v>TECH SERV PERM CONTR</v>
          </cell>
          <cell r="D3262">
            <v>0</v>
          </cell>
          <cell r="E3262" t="str">
            <v>GR/IR-THIRD PARTY</v>
          </cell>
          <cell r="F3262" t="str">
            <v>Real Julio</v>
          </cell>
          <cell r="G3262">
            <v>4054.99</v>
          </cell>
          <cell r="H3262" t="str">
            <v>B000107243</v>
          </cell>
          <cell r="J3262" t="str">
            <v>BI</v>
          </cell>
        </row>
        <row r="3263">
          <cell r="A3263" t="str">
            <v>POZOS CUSIANA</v>
          </cell>
          <cell r="B3263" t="str">
            <v>760049</v>
          </cell>
          <cell r="C3263" t="str">
            <v>TECH SERV PERM CONTR</v>
          </cell>
          <cell r="D3263">
            <v>0</v>
          </cell>
          <cell r="E3263" t="str">
            <v>GR/IR-THIRD PARTY</v>
          </cell>
          <cell r="F3263" t="str">
            <v>Real Julio</v>
          </cell>
          <cell r="G3263">
            <v>7318.64</v>
          </cell>
          <cell r="H3263" t="str">
            <v>B000107243</v>
          </cell>
          <cell r="J3263" t="str">
            <v>BI</v>
          </cell>
        </row>
        <row r="3264">
          <cell r="A3264" t="str">
            <v>POZOS CUSIANA</v>
          </cell>
          <cell r="B3264" t="str">
            <v>760049</v>
          </cell>
          <cell r="C3264" t="str">
            <v>TECH SERV PERM CONTR</v>
          </cell>
          <cell r="D3264">
            <v>0</v>
          </cell>
          <cell r="E3264" t="str">
            <v>GR/IR-THIRD PARTY</v>
          </cell>
          <cell r="F3264" t="str">
            <v>Real Julio</v>
          </cell>
          <cell r="G3264">
            <v>2731.19</v>
          </cell>
          <cell r="H3264" t="str">
            <v>B000107243</v>
          </cell>
          <cell r="J3264" t="str">
            <v>BI</v>
          </cell>
        </row>
        <row r="3265">
          <cell r="A3265" t="str">
            <v>POZOS CUSIANA</v>
          </cell>
          <cell r="B3265" t="str">
            <v>760049</v>
          </cell>
          <cell r="C3265" t="str">
            <v>TECH SERV PERM CONTR</v>
          </cell>
          <cell r="D3265" t="str">
            <v>MAR/04 TRANS. TERESTRE DE PUESTO Y AERO AL CASANAR</v>
          </cell>
          <cell r="E3265" t="str">
            <v>CONSORCIO MOS</v>
          </cell>
          <cell r="F3265" t="str">
            <v>Real Julio</v>
          </cell>
          <cell r="G3265">
            <v>30.1</v>
          </cell>
          <cell r="H3265" t="str">
            <v>B000107243</v>
          </cell>
          <cell r="J3265" t="str">
            <v>BI</v>
          </cell>
        </row>
        <row r="3266">
          <cell r="A3266" t="str">
            <v>POZOS CUSIANA</v>
          </cell>
          <cell r="B3266" t="str">
            <v>760049</v>
          </cell>
          <cell r="C3266" t="str">
            <v>TECH SERV PERM CONTR</v>
          </cell>
          <cell r="D3266" t="str">
            <v>JUN04.SERVICIO MANTENIMIENTOS MENORES WELL PADS</v>
          </cell>
          <cell r="E3266" t="str">
            <v>CONSTRUCCIONES Y SERVICIOS ATLAS LT</v>
          </cell>
          <cell r="F3266" t="str">
            <v>Real Julio</v>
          </cell>
          <cell r="G3266">
            <v>7839.87</v>
          </cell>
          <cell r="H3266" t="str">
            <v>B000107243</v>
          </cell>
          <cell r="J3266" t="str">
            <v>BI</v>
          </cell>
        </row>
        <row r="3267">
          <cell r="A3267" t="str">
            <v>POZOS CUSIANA</v>
          </cell>
          <cell r="B3267" t="str">
            <v>760049</v>
          </cell>
          <cell r="C3267" t="str">
            <v>TECH SERV PERM CONTR</v>
          </cell>
          <cell r="D3267">
            <v>0</v>
          </cell>
          <cell r="E3267" t="str">
            <v>GR/IR-THIRD PARTY</v>
          </cell>
          <cell r="F3267" t="str">
            <v>Real Julio</v>
          </cell>
          <cell r="G3267">
            <v>1207.46</v>
          </cell>
          <cell r="H3267" t="str">
            <v>B000107243</v>
          </cell>
          <cell r="J3267" t="str">
            <v>BI</v>
          </cell>
        </row>
        <row r="3268">
          <cell r="A3268" t="str">
            <v>POZOS CUSIANA</v>
          </cell>
          <cell r="B3268" t="str">
            <v>760049</v>
          </cell>
          <cell r="C3268" t="str">
            <v>TECH SERV PERM CONTR</v>
          </cell>
          <cell r="D3268" t="str">
            <v>JUN04.SERVICIO MANTENIMIENTOS MENORES WELL PADS</v>
          </cell>
          <cell r="E3268" t="str">
            <v>CONSTRUCCIONES Y SERVICIOS ATLAS LT</v>
          </cell>
          <cell r="F3268" t="str">
            <v>Real Agosto</v>
          </cell>
          <cell r="G3268">
            <v>-7839.87</v>
          </cell>
          <cell r="H3268" t="str">
            <v>B000107243</v>
          </cell>
          <cell r="J3268" t="str">
            <v>BI</v>
          </cell>
        </row>
        <row r="3269">
          <cell r="A3269" t="str">
            <v>POZOS CUSIANA</v>
          </cell>
          <cell r="B3269" t="str">
            <v>760049</v>
          </cell>
          <cell r="C3269" t="str">
            <v>TECH SERV PERM CONTR</v>
          </cell>
          <cell r="D3269">
            <v>0</v>
          </cell>
          <cell r="E3269" t="str">
            <v>GR/IR-THIRD PARTY</v>
          </cell>
          <cell r="F3269" t="str">
            <v>Real Agosto</v>
          </cell>
          <cell r="G3269">
            <v>-828.39</v>
          </cell>
          <cell r="H3269" t="str">
            <v>B000107243</v>
          </cell>
          <cell r="J3269" t="str">
            <v>BI</v>
          </cell>
        </row>
        <row r="3270">
          <cell r="A3270" t="str">
            <v>POZOS CUSIANA</v>
          </cell>
          <cell r="B3270" t="str">
            <v>760049</v>
          </cell>
          <cell r="C3270" t="str">
            <v>TECH SERV PERM CONTR</v>
          </cell>
          <cell r="D3270" t="str">
            <v>MAY/04 TESTING X-MAS TREE 5-1/8</v>
          </cell>
          <cell r="E3270" t="str">
            <v>F.M.C. TECHNOLOGIES INC</v>
          </cell>
          <cell r="F3270" t="str">
            <v>Real Agosto</v>
          </cell>
          <cell r="G3270">
            <v>-0.84</v>
          </cell>
          <cell r="H3270" t="str">
            <v>B000107243</v>
          </cell>
          <cell r="J3270" t="str">
            <v>BI</v>
          </cell>
        </row>
        <row r="3271">
          <cell r="A3271" t="str">
            <v>POZOS CUSIANA</v>
          </cell>
          <cell r="B3271" t="str">
            <v>760049</v>
          </cell>
          <cell r="C3271" t="str">
            <v>TECH SERV PERM CONTR</v>
          </cell>
          <cell r="D3271">
            <v>0</v>
          </cell>
          <cell r="E3271" t="str">
            <v>GR/IR-THIRD PARTY</v>
          </cell>
          <cell r="F3271" t="str">
            <v>Real Agosto</v>
          </cell>
          <cell r="G3271">
            <v>-11700</v>
          </cell>
          <cell r="H3271" t="str">
            <v>B000107243</v>
          </cell>
          <cell r="J3271" t="str">
            <v>BI</v>
          </cell>
        </row>
        <row r="3272">
          <cell r="A3272" t="str">
            <v>POZOS CUSIANA</v>
          </cell>
          <cell r="B3272" t="str">
            <v>760049</v>
          </cell>
          <cell r="C3272" t="str">
            <v>TECH SERV PERM CONTR</v>
          </cell>
          <cell r="D3272">
            <v>0</v>
          </cell>
          <cell r="E3272" t="str">
            <v>GR/IR-THIRD PARTY</v>
          </cell>
          <cell r="F3272" t="str">
            <v>Real Agosto</v>
          </cell>
          <cell r="G3272">
            <v>-3459.2</v>
          </cell>
          <cell r="H3272" t="str">
            <v>B000107243</v>
          </cell>
          <cell r="J3272" t="str">
            <v>BI</v>
          </cell>
        </row>
        <row r="3273">
          <cell r="A3273" t="str">
            <v>POZOS CUSIANA</v>
          </cell>
          <cell r="B3273" t="str">
            <v>760049</v>
          </cell>
          <cell r="C3273" t="str">
            <v>TECH SERV PERM CONTR</v>
          </cell>
          <cell r="D3273">
            <v>0</v>
          </cell>
          <cell r="E3273" t="str">
            <v>GR/IR-THIRD PARTY</v>
          </cell>
          <cell r="F3273" t="str">
            <v>Real Agosto</v>
          </cell>
          <cell r="G3273">
            <v>-31250</v>
          </cell>
          <cell r="H3273" t="str">
            <v>B000107243</v>
          </cell>
          <cell r="J3273" t="str">
            <v>BI</v>
          </cell>
        </row>
        <row r="3274">
          <cell r="A3274" t="str">
            <v>POZOS CUSIANA</v>
          </cell>
          <cell r="B3274" t="str">
            <v>760049</v>
          </cell>
          <cell r="C3274" t="str">
            <v>TECH SERV PERM CONTR</v>
          </cell>
          <cell r="D3274">
            <v>0</v>
          </cell>
          <cell r="E3274" t="str">
            <v>F.M.C. TECHNOLOGIES INC</v>
          </cell>
          <cell r="F3274" t="str">
            <v>Real Agosto</v>
          </cell>
          <cell r="G3274">
            <v>0</v>
          </cell>
          <cell r="H3274" t="str">
            <v>B000107243</v>
          </cell>
          <cell r="J3274" t="str">
            <v>BI</v>
          </cell>
        </row>
        <row r="3275">
          <cell r="A3275" t="str">
            <v>POZOS CUSIANA</v>
          </cell>
          <cell r="B3275" t="str">
            <v>760049</v>
          </cell>
          <cell r="C3275" t="str">
            <v>TECH SERV PERM CONTR</v>
          </cell>
          <cell r="D3275">
            <v>0</v>
          </cell>
          <cell r="E3275" t="str">
            <v>GR/IR-THIRD PARTY</v>
          </cell>
          <cell r="F3275" t="str">
            <v>Real Agosto</v>
          </cell>
          <cell r="G3275">
            <v>0</v>
          </cell>
          <cell r="H3275" t="str">
            <v>B000107243</v>
          </cell>
          <cell r="J3275" t="str">
            <v>BI</v>
          </cell>
        </row>
        <row r="3276">
          <cell r="A3276" t="str">
            <v>POZOS CUSIANA</v>
          </cell>
          <cell r="B3276" t="str">
            <v>760049</v>
          </cell>
          <cell r="C3276" t="str">
            <v>TECH SERV PERM CONTR</v>
          </cell>
          <cell r="D3276">
            <v>0</v>
          </cell>
          <cell r="E3276" t="str">
            <v>GR/IR-THIRD PARTY</v>
          </cell>
          <cell r="F3276" t="str">
            <v>Real Agosto</v>
          </cell>
          <cell r="G3276">
            <v>0</v>
          </cell>
          <cell r="H3276" t="str">
            <v>B000107243</v>
          </cell>
          <cell r="J3276" t="str">
            <v>BI</v>
          </cell>
        </row>
        <row r="3277">
          <cell r="A3277" t="str">
            <v>POZOS CUSIANA</v>
          </cell>
          <cell r="B3277" t="str">
            <v>760049</v>
          </cell>
          <cell r="C3277" t="str">
            <v>TECH SERV PERM CONTR</v>
          </cell>
          <cell r="D3277">
            <v>0</v>
          </cell>
          <cell r="E3277" t="str">
            <v>GR/IR-THIRD PARTY</v>
          </cell>
          <cell r="F3277" t="str">
            <v>Real Agosto</v>
          </cell>
          <cell r="G3277">
            <v>0</v>
          </cell>
          <cell r="H3277" t="str">
            <v>B000107243</v>
          </cell>
          <cell r="J3277" t="str">
            <v>BI</v>
          </cell>
        </row>
        <row r="3278">
          <cell r="A3278" t="str">
            <v>POZOS CUSIANA</v>
          </cell>
          <cell r="B3278" t="str">
            <v>760049</v>
          </cell>
          <cell r="C3278" t="str">
            <v>TECH SERV PERM CONTR</v>
          </cell>
          <cell r="D3278">
            <v>0</v>
          </cell>
          <cell r="E3278" t="str">
            <v>GR/IR-THIRD PARTY</v>
          </cell>
          <cell r="F3278" t="str">
            <v>Real Agosto</v>
          </cell>
          <cell r="G3278">
            <v>6253.06</v>
          </cell>
          <cell r="H3278" t="str">
            <v>B000107243</v>
          </cell>
          <cell r="J3278" t="str">
            <v>BI</v>
          </cell>
        </row>
        <row r="3279">
          <cell r="A3279" t="str">
            <v>POZOS CUSIANA</v>
          </cell>
          <cell r="B3279" t="str">
            <v>760049</v>
          </cell>
          <cell r="C3279" t="str">
            <v>TECH SERV PERM CONTR</v>
          </cell>
          <cell r="D3279">
            <v>0</v>
          </cell>
          <cell r="E3279" t="str">
            <v>GR/IR-THIRD PARTY</v>
          </cell>
          <cell r="F3279" t="str">
            <v>Real Agosto</v>
          </cell>
          <cell r="G3279">
            <v>4585.24</v>
          </cell>
          <cell r="H3279" t="str">
            <v>B000107243</v>
          </cell>
          <cell r="J3279" t="str">
            <v>BI</v>
          </cell>
        </row>
        <row r="3280">
          <cell r="A3280" t="str">
            <v>POZOS CUSIANA</v>
          </cell>
          <cell r="B3280" t="str">
            <v>760049</v>
          </cell>
          <cell r="C3280" t="str">
            <v>TECH SERV PERM CONTR</v>
          </cell>
          <cell r="D3280">
            <v>0</v>
          </cell>
          <cell r="E3280" t="str">
            <v>GR/IR-THIRD PARTY</v>
          </cell>
          <cell r="F3280" t="str">
            <v>Real Agosto</v>
          </cell>
          <cell r="G3280">
            <v>8092.7</v>
          </cell>
          <cell r="H3280" t="str">
            <v>B000107243</v>
          </cell>
          <cell r="J3280" t="str">
            <v>BI</v>
          </cell>
        </row>
        <row r="3281">
          <cell r="A3281" t="str">
            <v>POZOS CUSIANA</v>
          </cell>
          <cell r="B3281" t="str">
            <v>760049</v>
          </cell>
          <cell r="C3281" t="str">
            <v>TECH SERV PERM CONTR</v>
          </cell>
          <cell r="D3281">
            <v>0</v>
          </cell>
          <cell r="E3281" t="str">
            <v>GR/IR-THIRD PARTY</v>
          </cell>
          <cell r="F3281" t="str">
            <v>Real Agosto</v>
          </cell>
          <cell r="G3281">
            <v>8092.7</v>
          </cell>
          <cell r="H3281" t="str">
            <v>B000107243</v>
          </cell>
          <cell r="J3281" t="str">
            <v>BI</v>
          </cell>
        </row>
        <row r="3282">
          <cell r="A3282" t="str">
            <v>POZOS CUSIANA</v>
          </cell>
          <cell r="B3282" t="str">
            <v>760049</v>
          </cell>
          <cell r="C3282" t="str">
            <v>TECH SERV PERM CONTR</v>
          </cell>
          <cell r="D3282">
            <v>0</v>
          </cell>
          <cell r="E3282" t="str">
            <v>GR/IR-THIRD PARTY</v>
          </cell>
          <cell r="F3282" t="str">
            <v>Real Agosto</v>
          </cell>
          <cell r="G3282">
            <v>2357.34</v>
          </cell>
          <cell r="H3282" t="str">
            <v>B000107243</v>
          </cell>
          <cell r="J3282" t="str">
            <v>BI</v>
          </cell>
        </row>
        <row r="3283">
          <cell r="A3283" t="str">
            <v>POZOS CUSIANA</v>
          </cell>
          <cell r="B3283" t="str">
            <v>760049</v>
          </cell>
          <cell r="C3283" t="str">
            <v>TECH SERV PERM CONTR</v>
          </cell>
          <cell r="D3283">
            <v>0</v>
          </cell>
          <cell r="E3283" t="str">
            <v>GR/IR-THIRD PARTY</v>
          </cell>
          <cell r="F3283" t="str">
            <v>Real Agosto</v>
          </cell>
          <cell r="G3283">
            <v>3717.45</v>
          </cell>
          <cell r="H3283" t="str">
            <v>B000107243</v>
          </cell>
          <cell r="J3283" t="str">
            <v>BI</v>
          </cell>
        </row>
        <row r="3284">
          <cell r="A3284" t="str">
            <v>POZOS CUSIANA</v>
          </cell>
          <cell r="B3284" t="str">
            <v>760049</v>
          </cell>
          <cell r="C3284" t="str">
            <v>TECH SERV PERM CONTR</v>
          </cell>
          <cell r="D3284">
            <v>0</v>
          </cell>
          <cell r="E3284" t="str">
            <v>GR/IR-THIRD PARTY</v>
          </cell>
          <cell r="F3284" t="str">
            <v>Real Agosto</v>
          </cell>
          <cell r="G3284">
            <v>5257.81</v>
          </cell>
          <cell r="H3284" t="str">
            <v>B000107243</v>
          </cell>
          <cell r="J3284" t="str">
            <v>BI</v>
          </cell>
        </row>
        <row r="3285">
          <cell r="A3285" t="str">
            <v>POZOS CUSIANA</v>
          </cell>
          <cell r="B3285" t="str">
            <v>760049</v>
          </cell>
          <cell r="C3285" t="str">
            <v>TECH SERV PERM CONTR</v>
          </cell>
          <cell r="D3285">
            <v>0</v>
          </cell>
          <cell r="E3285" t="str">
            <v>GR/IR-THIRD PARTY</v>
          </cell>
          <cell r="F3285" t="str">
            <v>Real Agosto</v>
          </cell>
          <cell r="G3285">
            <v>7414.71</v>
          </cell>
          <cell r="H3285" t="str">
            <v>B000107243</v>
          </cell>
          <cell r="J3285" t="str">
            <v>BI</v>
          </cell>
        </row>
        <row r="3286">
          <cell r="A3286" t="str">
            <v>POZOS CUSIANA</v>
          </cell>
          <cell r="B3286" t="str">
            <v>760049</v>
          </cell>
          <cell r="C3286" t="str">
            <v>TECH SERV PERM CONTR</v>
          </cell>
          <cell r="D3286" t="str">
            <v>MAY/04 TESTING X-MAS TREE 5-1/8</v>
          </cell>
          <cell r="E3286" t="str">
            <v>F.M.C. TECHNOLOGIES INC</v>
          </cell>
          <cell r="F3286" t="str">
            <v>Real Agosto</v>
          </cell>
          <cell r="G3286">
            <v>0.84</v>
          </cell>
          <cell r="H3286" t="str">
            <v>B000107243</v>
          </cell>
          <cell r="J3286" t="str">
            <v>BI</v>
          </cell>
        </row>
        <row r="3287">
          <cell r="A3287" t="str">
            <v>POZOS CUSIANA</v>
          </cell>
          <cell r="B3287" t="str">
            <v>760049</v>
          </cell>
          <cell r="C3287" t="str">
            <v>TECH SERV PERM CONTR</v>
          </cell>
          <cell r="D3287">
            <v>0</v>
          </cell>
          <cell r="E3287" t="str">
            <v>CIAM LTDA.</v>
          </cell>
          <cell r="F3287" t="str">
            <v>Real Agosto</v>
          </cell>
          <cell r="G3287">
            <v>727.9</v>
          </cell>
          <cell r="H3287" t="str">
            <v>B000107243</v>
          </cell>
          <cell r="J3287" t="str">
            <v>BI</v>
          </cell>
        </row>
        <row r="3288">
          <cell r="A3288" t="str">
            <v>POZOS CUSIANA</v>
          </cell>
          <cell r="B3288" t="str">
            <v>760049</v>
          </cell>
          <cell r="C3288" t="str">
            <v>TECH SERV PERM CONTR</v>
          </cell>
          <cell r="D3288" t="str">
            <v>REEMBOLSO GASTOS MAYO 2004</v>
          </cell>
          <cell r="E3288" t="str">
            <v>EMTAZUL LTDA</v>
          </cell>
          <cell r="F3288" t="str">
            <v>Real Agosto</v>
          </cell>
          <cell r="G3288">
            <v>53.27</v>
          </cell>
          <cell r="H3288" t="str">
            <v>B000107243</v>
          </cell>
          <cell r="J3288" t="str">
            <v>BI</v>
          </cell>
        </row>
        <row r="3289">
          <cell r="A3289" t="str">
            <v>POZOS CUSIANA</v>
          </cell>
          <cell r="B3289" t="str">
            <v>760049</v>
          </cell>
          <cell r="C3289" t="str">
            <v>TECH SERV PERM CONTR</v>
          </cell>
          <cell r="D3289" t="str">
            <v>REEMBOLSO GASTOS MAYO 2004</v>
          </cell>
          <cell r="E3289" t="str">
            <v>EMTAZUL LTDA</v>
          </cell>
          <cell r="F3289" t="str">
            <v>Real Agosto</v>
          </cell>
          <cell r="G3289">
            <v>592.54999999999995</v>
          </cell>
          <cell r="H3289" t="str">
            <v>B000107243</v>
          </cell>
          <cell r="J3289" t="str">
            <v>BI</v>
          </cell>
        </row>
        <row r="3290">
          <cell r="A3290" t="str">
            <v>POZOS CUSIANA</v>
          </cell>
          <cell r="B3290" t="str">
            <v>760049</v>
          </cell>
          <cell r="C3290" t="str">
            <v>TECH SERV PERM CONTR</v>
          </cell>
          <cell r="D3290" t="str">
            <v>REEMBOLSO GASTOS MAYO 2004</v>
          </cell>
          <cell r="E3290" t="str">
            <v>EMTAZUL LTDA</v>
          </cell>
          <cell r="F3290" t="str">
            <v>Real Agosto</v>
          </cell>
          <cell r="G3290">
            <v>311.97000000000003</v>
          </cell>
          <cell r="H3290" t="str">
            <v>B000107243</v>
          </cell>
          <cell r="J3290" t="str">
            <v>BI</v>
          </cell>
        </row>
        <row r="3291">
          <cell r="A3291" t="str">
            <v>POZOS CUSIANA</v>
          </cell>
          <cell r="B3291" t="str">
            <v>760049</v>
          </cell>
          <cell r="C3291" t="str">
            <v>TECH SERV PERM CONTR</v>
          </cell>
          <cell r="D3291" t="str">
            <v>GSATOS ADMON 10% CARTA  A 048/04 JUNIO 2004</v>
          </cell>
          <cell r="E3291" t="str">
            <v>EMTAZUL LTDA</v>
          </cell>
          <cell r="F3291" t="str">
            <v>Real Agosto</v>
          </cell>
          <cell r="G3291">
            <v>106.9</v>
          </cell>
          <cell r="H3291" t="str">
            <v>B000107243</v>
          </cell>
          <cell r="J3291" t="str">
            <v>BI</v>
          </cell>
        </row>
        <row r="3292">
          <cell r="A3292" t="str">
            <v>POZOS CUSIANA</v>
          </cell>
          <cell r="B3292" t="str">
            <v>760049</v>
          </cell>
          <cell r="C3292" t="str">
            <v>TECH SERV PERM CONTR</v>
          </cell>
          <cell r="D3292">
            <v>0</v>
          </cell>
          <cell r="E3292" t="str">
            <v>ADECC ASOC. DE EMPRESAS.CONSTRUC.CU</v>
          </cell>
          <cell r="F3292" t="str">
            <v>Real Agosto</v>
          </cell>
          <cell r="G3292">
            <v>1129.21</v>
          </cell>
          <cell r="H3292" t="str">
            <v>B000107243</v>
          </cell>
          <cell r="J3292" t="str">
            <v>BI</v>
          </cell>
        </row>
        <row r="3293">
          <cell r="A3293" t="str">
            <v>POZOS CUSIANA</v>
          </cell>
          <cell r="B3293" t="str">
            <v>760049</v>
          </cell>
          <cell r="C3293" t="str">
            <v>TECH SERV PERM CONTR</v>
          </cell>
          <cell r="D3293" t="str">
            <v>JUN/04 ACTA NO. 001 POR MANTENIMIENTO INSTALACIONE</v>
          </cell>
          <cell r="E3293" t="str">
            <v>CIAM LTDA.</v>
          </cell>
          <cell r="F3293" t="str">
            <v>Real Agosto</v>
          </cell>
          <cell r="G3293">
            <v>2918.38</v>
          </cell>
          <cell r="H3293" t="str">
            <v>B000107243</v>
          </cell>
          <cell r="J3293" t="str">
            <v>BI</v>
          </cell>
        </row>
        <row r="3294">
          <cell r="A3294" t="str">
            <v>POZOS CUSIANA</v>
          </cell>
          <cell r="B3294" t="str">
            <v>760049</v>
          </cell>
          <cell r="C3294" t="str">
            <v>TECH SERV PERM CONTR</v>
          </cell>
          <cell r="D3294">
            <v>0</v>
          </cell>
          <cell r="E3294" t="str">
            <v>GR/IR-THIRD PARTY</v>
          </cell>
          <cell r="F3294" t="str">
            <v>Real Agosto</v>
          </cell>
          <cell r="G3294">
            <v>3459.2</v>
          </cell>
          <cell r="H3294" t="str">
            <v>B000107243</v>
          </cell>
          <cell r="J3294" t="str">
            <v>BI</v>
          </cell>
        </row>
        <row r="3295">
          <cell r="A3295" t="str">
            <v>POZOS CUSIANA</v>
          </cell>
          <cell r="B3295" t="str">
            <v>760049</v>
          </cell>
          <cell r="C3295" t="str">
            <v>TECH SERV PERM CONTR</v>
          </cell>
          <cell r="D3295">
            <v>0</v>
          </cell>
          <cell r="E3295" t="str">
            <v>GR/IR-THIRD PARTY</v>
          </cell>
          <cell r="F3295" t="str">
            <v>Real Agosto</v>
          </cell>
          <cell r="G3295">
            <v>11700</v>
          </cell>
          <cell r="H3295" t="str">
            <v>B000107243</v>
          </cell>
          <cell r="J3295" t="str">
            <v>BI</v>
          </cell>
        </row>
        <row r="3296">
          <cell r="A3296" t="str">
            <v>POZOS CUSIANA</v>
          </cell>
          <cell r="B3296" t="str">
            <v>760049</v>
          </cell>
          <cell r="C3296" t="str">
            <v>TECH SERV PERM CONTR</v>
          </cell>
          <cell r="D3296">
            <v>0</v>
          </cell>
          <cell r="E3296" t="str">
            <v>GR/IR-THIRD PARTY</v>
          </cell>
          <cell r="F3296" t="str">
            <v>Real Agosto</v>
          </cell>
          <cell r="G3296">
            <v>31250</v>
          </cell>
          <cell r="H3296" t="str">
            <v>B000107243</v>
          </cell>
          <cell r="J3296" t="str">
            <v>BI</v>
          </cell>
        </row>
        <row r="3297">
          <cell r="A3297" t="str">
            <v>POZOS CUSIANA</v>
          </cell>
          <cell r="B3297" t="str">
            <v>760049</v>
          </cell>
          <cell r="C3297" t="str">
            <v>TECH SERV PERM CONTR</v>
          </cell>
          <cell r="D3297">
            <v>0</v>
          </cell>
          <cell r="E3297" t="str">
            <v>GR/IR-THIRD PARTY</v>
          </cell>
          <cell r="F3297" t="str">
            <v>Real Agosto</v>
          </cell>
          <cell r="G3297">
            <v>3459.2</v>
          </cell>
          <cell r="H3297" t="str">
            <v>B000107243</v>
          </cell>
          <cell r="J3297" t="str">
            <v>BI</v>
          </cell>
        </row>
        <row r="3298">
          <cell r="A3298" t="str">
            <v>POZOS CUSIANA</v>
          </cell>
          <cell r="B3298" t="str">
            <v>760049</v>
          </cell>
          <cell r="C3298" t="str">
            <v>TECH SERV PERM CONTR</v>
          </cell>
          <cell r="D3298">
            <v>0</v>
          </cell>
          <cell r="E3298" t="str">
            <v>GR/IR-THIRD PARTY</v>
          </cell>
          <cell r="F3298" t="str">
            <v>Real Agosto</v>
          </cell>
          <cell r="G3298">
            <v>11700</v>
          </cell>
          <cell r="H3298" t="str">
            <v>B000107243</v>
          </cell>
          <cell r="J3298" t="str">
            <v>BI</v>
          </cell>
        </row>
        <row r="3299">
          <cell r="A3299" t="str">
            <v>POZOS CUSIANA</v>
          </cell>
          <cell r="B3299" t="str">
            <v>760049</v>
          </cell>
          <cell r="C3299" t="str">
            <v>TECH SERV PERM CONTR</v>
          </cell>
          <cell r="D3299">
            <v>0</v>
          </cell>
          <cell r="E3299" t="str">
            <v>GR/IR-THIRD PARTY</v>
          </cell>
          <cell r="F3299" t="str">
            <v>Real Agosto</v>
          </cell>
          <cell r="G3299">
            <v>31250</v>
          </cell>
          <cell r="H3299" t="str">
            <v>B000107243</v>
          </cell>
          <cell r="J3299" t="str">
            <v>BI</v>
          </cell>
        </row>
        <row r="3300">
          <cell r="A3300" t="str">
            <v>POZOS CUSIANA</v>
          </cell>
          <cell r="B3300" t="str">
            <v>760049</v>
          </cell>
          <cell r="C3300" t="str">
            <v>TECH SERV PERM CONTR</v>
          </cell>
          <cell r="D3300">
            <v>0</v>
          </cell>
          <cell r="E3300" t="str">
            <v>GR/IR-THIRD PARTY</v>
          </cell>
          <cell r="F3300" t="str">
            <v>Real Agosto</v>
          </cell>
          <cell r="G3300">
            <v>538.33000000000004</v>
          </cell>
          <cell r="H3300" t="str">
            <v>B000107243</v>
          </cell>
          <cell r="J3300" t="str">
            <v>BI</v>
          </cell>
        </row>
        <row r="3301">
          <cell r="A3301" t="str">
            <v>POZOS CUSIANA</v>
          </cell>
          <cell r="B3301" t="str">
            <v>760049</v>
          </cell>
          <cell r="C3301" t="str">
            <v>TECH SERV PERM CONTR</v>
          </cell>
          <cell r="D3301">
            <v>0</v>
          </cell>
          <cell r="E3301" t="str">
            <v>F.M.C. TECHNOLOGIES INC</v>
          </cell>
          <cell r="F3301" t="str">
            <v>Real Agosto</v>
          </cell>
          <cell r="G3301">
            <v>0</v>
          </cell>
          <cell r="H3301" t="str">
            <v>B000107243</v>
          </cell>
          <cell r="J3301" t="str">
            <v>BI</v>
          </cell>
        </row>
        <row r="3302">
          <cell r="A3302" t="str">
            <v>POZOS CUSIANA</v>
          </cell>
          <cell r="B3302" t="str">
            <v>760049</v>
          </cell>
          <cell r="C3302" t="str">
            <v>TECH SERV PERM CONTR</v>
          </cell>
          <cell r="D3302">
            <v>0</v>
          </cell>
          <cell r="E3302" t="str">
            <v>F.M.C. TECHNOLOGIES INC</v>
          </cell>
          <cell r="F3302" t="str">
            <v>Real Agosto</v>
          </cell>
          <cell r="G3302">
            <v>0</v>
          </cell>
          <cell r="H3302" t="str">
            <v>B000107243</v>
          </cell>
          <cell r="J3302" t="str">
            <v>BI</v>
          </cell>
        </row>
        <row r="3303">
          <cell r="A3303" t="str">
            <v>POZOS CUSIANA</v>
          </cell>
          <cell r="B3303" t="str">
            <v>760049</v>
          </cell>
          <cell r="C3303" t="str">
            <v>TECH SERV PERM CONTR</v>
          </cell>
          <cell r="D3303" t="str">
            <v>MAYO/JUNIO/04 SERV. TECNICO CPF CUSIANA/BUENOS A.</v>
          </cell>
          <cell r="E3303" t="str">
            <v>F.M.C. TECHNOLOGIES INC</v>
          </cell>
          <cell r="F3303" t="str">
            <v>Real Agosto</v>
          </cell>
          <cell r="G3303">
            <v>7056</v>
          </cell>
          <cell r="H3303" t="str">
            <v>B000107243</v>
          </cell>
          <cell r="J3303" t="str">
            <v>BI</v>
          </cell>
        </row>
        <row r="3304">
          <cell r="A3304" t="str">
            <v>POZOS CUSIANA</v>
          </cell>
          <cell r="B3304" t="str">
            <v>760049</v>
          </cell>
          <cell r="C3304" t="str">
            <v>TECH SERV PERM CONTR</v>
          </cell>
          <cell r="D3304" t="str">
            <v>MAY/04 SERVICIO TECNICO COLOMBIANO</v>
          </cell>
          <cell r="E3304" t="str">
            <v>F.M.C. TECHNOLOGIES INC</v>
          </cell>
          <cell r="F3304" t="str">
            <v>Real Agosto</v>
          </cell>
          <cell r="G3304">
            <v>2100</v>
          </cell>
          <cell r="H3304" t="str">
            <v>B000107243</v>
          </cell>
          <cell r="J3304" t="str">
            <v>BI</v>
          </cell>
        </row>
        <row r="3305">
          <cell r="A3305" t="str">
            <v>POZOS CUSIANA</v>
          </cell>
          <cell r="B3305" t="str">
            <v>760049</v>
          </cell>
          <cell r="C3305" t="str">
            <v>TECH SERV PERM CONTR</v>
          </cell>
          <cell r="D3305" t="str">
            <v>MAY/04 TESTING X-MAS TREE 5-1/8</v>
          </cell>
          <cell r="E3305" t="str">
            <v>F.M.C. TECHNOLOGIES INC</v>
          </cell>
          <cell r="F3305" t="str">
            <v>Real Agosto</v>
          </cell>
          <cell r="G3305">
            <v>2325</v>
          </cell>
          <cell r="H3305" t="str">
            <v>B000107243</v>
          </cell>
          <cell r="J3305" t="str">
            <v>BI</v>
          </cell>
        </row>
        <row r="3306">
          <cell r="A3306" t="str">
            <v>POZOS CUSIANA</v>
          </cell>
          <cell r="B3306" t="str">
            <v>760049</v>
          </cell>
          <cell r="C3306" t="str">
            <v>TECH SERV PERM CONTR</v>
          </cell>
          <cell r="D3306" t="str">
            <v>JUL/04 TORQUE Y TESTING</v>
          </cell>
          <cell r="E3306" t="str">
            <v>F.M.C. TECHNOLOGIES INC</v>
          </cell>
          <cell r="F3306" t="str">
            <v>Real Agosto</v>
          </cell>
          <cell r="G3306">
            <v>800</v>
          </cell>
          <cell r="H3306" t="str">
            <v>B000107243</v>
          </cell>
          <cell r="J3306" t="str">
            <v>BI</v>
          </cell>
        </row>
        <row r="3307">
          <cell r="A3307" t="str">
            <v>POZOS CUSIANA</v>
          </cell>
          <cell r="B3307" t="str">
            <v>760049</v>
          </cell>
          <cell r="C3307" t="str">
            <v>TECH SERV PERM CONTR</v>
          </cell>
          <cell r="D3307" t="str">
            <v>JUN/04 COMPRA DE PARTES</v>
          </cell>
          <cell r="E3307" t="str">
            <v>F.M.C. TECHNOLOGIES INC</v>
          </cell>
          <cell r="F3307" t="str">
            <v>Real Agosto</v>
          </cell>
          <cell r="G3307">
            <v>26632.98</v>
          </cell>
          <cell r="H3307" t="str">
            <v>B000107243</v>
          </cell>
          <cell r="J3307" t="str">
            <v>BI</v>
          </cell>
        </row>
        <row r="3308">
          <cell r="A3308" t="str">
            <v>POZOS CUSIANA</v>
          </cell>
          <cell r="B3308" t="str">
            <v>760049</v>
          </cell>
          <cell r="C3308" t="str">
            <v>TECH SERV PERM CONTR</v>
          </cell>
          <cell r="D3308" t="str">
            <v>JUL/04 SERVICIO TÉCNICO COLOMBIANO</v>
          </cell>
          <cell r="E3308" t="str">
            <v>F.M.C. TECHNOLOGIES INC</v>
          </cell>
          <cell r="F3308" t="str">
            <v>Real Agosto</v>
          </cell>
          <cell r="G3308">
            <v>2800</v>
          </cell>
          <cell r="H3308" t="str">
            <v>B000107243</v>
          </cell>
          <cell r="J3308" t="str">
            <v>BI</v>
          </cell>
        </row>
        <row r="3309">
          <cell r="A3309" t="str">
            <v>POZOS CUSIANA</v>
          </cell>
          <cell r="B3309" t="str">
            <v>760049</v>
          </cell>
          <cell r="C3309" t="str">
            <v>TECH SERV PERM CONTR</v>
          </cell>
          <cell r="D3309" t="str">
            <v>91613 367</v>
          </cell>
          <cell r="E3309" t="str">
            <v>SALDO MIGRADO A SAP</v>
          </cell>
          <cell r="F3309" t="str">
            <v>Acumulado a Junio</v>
          </cell>
          <cell r="G3309">
            <v>218105.17</v>
          </cell>
          <cell r="H3309" t="str">
            <v>B000107243</v>
          </cell>
          <cell r="J3309" t="str">
            <v>NB</v>
          </cell>
        </row>
        <row r="3310">
          <cell r="A3310" t="str">
            <v>POZOS CUSIANA</v>
          </cell>
          <cell r="B3310" t="str">
            <v>760049</v>
          </cell>
          <cell r="C3310" t="str">
            <v>TECH SERV PERM CONTR</v>
          </cell>
          <cell r="D3310" t="str">
            <v>91613 367</v>
          </cell>
          <cell r="E3310" t="str">
            <v>DIESEL PROCESS RECOV</v>
          </cell>
          <cell r="F3310" t="str">
            <v>Acumulado a Junio</v>
          </cell>
          <cell r="G3310">
            <v>65379.29</v>
          </cell>
          <cell r="H3310" t="str">
            <v>B000107243</v>
          </cell>
          <cell r="J3310" t="str">
            <v>NB</v>
          </cell>
        </row>
        <row r="3311">
          <cell r="A3311" t="str">
            <v>POZOS CUSIANA</v>
          </cell>
          <cell r="B3311" t="str">
            <v>760049</v>
          </cell>
          <cell r="C3311" t="str">
            <v>TECH SERV PERM CONTR</v>
          </cell>
          <cell r="F3311" t="str">
            <v>WIP Agosto</v>
          </cell>
          <cell r="G3311">
            <v>0</v>
          </cell>
          <cell r="H3311" t="str">
            <v>B000107243</v>
          </cell>
        </row>
        <row r="3312">
          <cell r="A3312" t="str">
            <v>SEGURIDAD CUPIAGUA</v>
          </cell>
          <cell r="B3312" t="str">
            <v>710002</v>
          </cell>
          <cell r="C3312" t="str">
            <v>SECUR CONTR SERVICE</v>
          </cell>
          <cell r="D3312" t="str">
            <v>JUN/04 VIG PRIVADA, SUOERVISIN Y RADIOPERADOES</v>
          </cell>
          <cell r="E3312" t="str">
            <v>COMPANIA BOYACENSE DE SEGURIDAD COB</v>
          </cell>
          <cell r="F3312" t="str">
            <v>Real Julio</v>
          </cell>
          <cell r="G3312">
            <v>-57189.38</v>
          </cell>
          <cell r="H3312" t="str">
            <v>B000102137</v>
          </cell>
          <cell r="J3312" t="str">
            <v>BI</v>
          </cell>
        </row>
        <row r="3313">
          <cell r="A3313" t="str">
            <v>SEGURIDAD CUPIAGUA</v>
          </cell>
          <cell r="B3313" t="str">
            <v>710002</v>
          </cell>
          <cell r="C3313" t="str">
            <v>SECUR CONTR SERVICE</v>
          </cell>
          <cell r="D3313" t="str">
            <v>MAY/04;ACOMPAÑ CARGA CRITICA VEHIC CPF CUPIAGUA</v>
          </cell>
          <cell r="E3313" t="str">
            <v>SISTEMA INTELIGENTE DE MONITOREO SA</v>
          </cell>
          <cell r="F3313" t="str">
            <v>Real Julio</v>
          </cell>
          <cell r="G3313">
            <v>513.29</v>
          </cell>
          <cell r="H3313" t="str">
            <v>B000102137</v>
          </cell>
          <cell r="J3313" t="str">
            <v>BI</v>
          </cell>
        </row>
        <row r="3314">
          <cell r="A3314" t="str">
            <v>SEGURIDAD CUPIAGUA</v>
          </cell>
          <cell r="B3314" t="str">
            <v>710002</v>
          </cell>
          <cell r="C3314" t="str">
            <v>SECUR CONTR SERVICE</v>
          </cell>
          <cell r="D3314" t="str">
            <v>MAY/04;ACOMPAÑ CARGA CRITICA VEHIC CPF CUPIAGUA</v>
          </cell>
          <cell r="E3314" t="str">
            <v>SISTEMA INTELIGENTE DE MONITOREO SA</v>
          </cell>
          <cell r="F3314" t="str">
            <v>Real Julio</v>
          </cell>
          <cell r="G3314">
            <v>2844.68</v>
          </cell>
          <cell r="H3314" t="str">
            <v>B000102137</v>
          </cell>
          <cell r="J3314" t="str">
            <v>BI</v>
          </cell>
        </row>
        <row r="3315">
          <cell r="A3315" t="str">
            <v>SEGURIDAD CUPIAGUA</v>
          </cell>
          <cell r="B3315" t="str">
            <v>710002</v>
          </cell>
          <cell r="C3315" t="str">
            <v>SECUR CONTR SERVICE</v>
          </cell>
          <cell r="D3315" t="str">
            <v>JUN/04;SEGURIDAD SOPORTE CENTROS DE OPERACION</v>
          </cell>
          <cell r="E3315" t="str">
            <v>ISVI LTDA</v>
          </cell>
          <cell r="F3315" t="str">
            <v>Real Julio</v>
          </cell>
          <cell r="G3315">
            <v>2175.44</v>
          </cell>
          <cell r="H3315" t="str">
            <v>B000102137</v>
          </cell>
          <cell r="J3315" t="str">
            <v>BI</v>
          </cell>
        </row>
        <row r="3316">
          <cell r="A3316" t="str">
            <v>SEGURIDAD CUPIAGUA</v>
          </cell>
          <cell r="B3316" t="str">
            <v>710002</v>
          </cell>
          <cell r="C3316" t="str">
            <v>SECUR CONTR SERVICE</v>
          </cell>
          <cell r="D3316" t="str">
            <v>JUN/04;SEGURIDAD SOPORTE CENTROS DE OPERACION</v>
          </cell>
          <cell r="E3316" t="str">
            <v>ISVI LTDA</v>
          </cell>
          <cell r="F3316" t="str">
            <v>Real Julio</v>
          </cell>
          <cell r="G3316">
            <v>326.32</v>
          </cell>
          <cell r="H3316" t="str">
            <v>B000102137</v>
          </cell>
          <cell r="J3316" t="str">
            <v>BI</v>
          </cell>
        </row>
        <row r="3317">
          <cell r="A3317" t="str">
            <v>SEGURIDAD CUPIAGUA</v>
          </cell>
          <cell r="B3317" t="str">
            <v>710002</v>
          </cell>
          <cell r="C3317" t="str">
            <v>SECUR CONTR SERVICE</v>
          </cell>
          <cell r="D3317" t="str">
            <v>JUNIO/04 ACOMPANAMIENTO CARGA CRITICA</v>
          </cell>
          <cell r="E3317" t="str">
            <v>SISTEMA INTELIGENTE DE MONITOREO SA</v>
          </cell>
          <cell r="F3317" t="str">
            <v>Real Julio</v>
          </cell>
          <cell r="G3317">
            <v>519.15</v>
          </cell>
          <cell r="H3317" t="str">
            <v>B000102137</v>
          </cell>
          <cell r="J3317" t="str">
            <v>BI</v>
          </cell>
        </row>
        <row r="3318">
          <cell r="A3318" t="str">
            <v>SEGURIDAD CUPIAGUA</v>
          </cell>
          <cell r="B3318" t="str">
            <v>710002</v>
          </cell>
          <cell r="C3318" t="str">
            <v>SECUR CONTR SERVICE</v>
          </cell>
          <cell r="D3318" t="str">
            <v>JUNIO/04 ACOMPANAMIENTO CARGA CRITICA</v>
          </cell>
          <cell r="E3318" t="str">
            <v>SISTEMA INTELIGENTE DE MONITOREO SA</v>
          </cell>
          <cell r="F3318" t="str">
            <v>Real Julio</v>
          </cell>
          <cell r="G3318">
            <v>2877.17</v>
          </cell>
          <cell r="H3318" t="str">
            <v>B000102137</v>
          </cell>
          <cell r="J3318" t="str">
            <v>BI</v>
          </cell>
        </row>
        <row r="3319">
          <cell r="A3319" t="str">
            <v>SEGURIDAD CUPIAGUA</v>
          </cell>
          <cell r="B3319" t="str">
            <v>710002</v>
          </cell>
          <cell r="C3319" t="str">
            <v>SECUR CONTR SERVICE</v>
          </cell>
          <cell r="D3319" t="str">
            <v>JUN/04 SEG PRIVADA CAMPO</v>
          </cell>
          <cell r="E3319" t="str">
            <v>ISVI LTDA</v>
          </cell>
          <cell r="F3319" t="str">
            <v>Real Julio</v>
          </cell>
          <cell r="G3319">
            <v>8990.1299999999992</v>
          </cell>
          <cell r="H3319" t="str">
            <v>B000102137</v>
          </cell>
          <cell r="J3319" t="str">
            <v>BI</v>
          </cell>
        </row>
        <row r="3320">
          <cell r="A3320" t="str">
            <v>SEGURIDAD CUPIAGUA</v>
          </cell>
          <cell r="B3320" t="str">
            <v>710002</v>
          </cell>
          <cell r="C3320" t="str">
            <v>SECUR CONTR SERVICE</v>
          </cell>
          <cell r="D3320" t="str">
            <v>JUN/04 SEG PRIVADA CAMPO</v>
          </cell>
          <cell r="E3320" t="str">
            <v>ISVI LTDA</v>
          </cell>
          <cell r="F3320" t="str">
            <v>Real Julio</v>
          </cell>
          <cell r="G3320">
            <v>1348.51</v>
          </cell>
          <cell r="H3320" t="str">
            <v>B000102137</v>
          </cell>
          <cell r="J3320" t="str">
            <v>BI</v>
          </cell>
        </row>
        <row r="3321">
          <cell r="A3321" t="str">
            <v>SEGURIDAD CUPIAGUA</v>
          </cell>
          <cell r="B3321" t="str">
            <v>710002</v>
          </cell>
          <cell r="C3321" t="str">
            <v>SECUR CONTR SERVICE</v>
          </cell>
          <cell r="D3321" t="str">
            <v>JUN/04 VIG PRIVADA, SUOERVISIN Y RADIOPERADOES</v>
          </cell>
          <cell r="E3321" t="str">
            <v>COMPANIA BOYACENSE DE SEGURIDAD COB</v>
          </cell>
          <cell r="F3321" t="str">
            <v>Real Julio</v>
          </cell>
          <cell r="G3321">
            <v>57189.38</v>
          </cell>
          <cell r="H3321" t="str">
            <v>B000102137</v>
          </cell>
          <cell r="J3321" t="str">
            <v>BI</v>
          </cell>
        </row>
        <row r="3322">
          <cell r="A3322" t="str">
            <v>SEGURIDAD CUPIAGUA</v>
          </cell>
          <cell r="B3322" t="str">
            <v>710002</v>
          </cell>
          <cell r="C3322" t="str">
            <v>SECUR CONTR SERVICE</v>
          </cell>
          <cell r="D3322" t="str">
            <v>JUN/04 VIG PRIVADA, SUPERV Y RADIOPERADORES</v>
          </cell>
          <cell r="E3322" t="str">
            <v>COMPANIA BOYACENSE DE SEGURIDAD COB</v>
          </cell>
          <cell r="F3322" t="str">
            <v>Real Julio</v>
          </cell>
          <cell r="G3322">
            <v>6994.36</v>
          </cell>
          <cell r="H3322" t="str">
            <v>B000102137</v>
          </cell>
          <cell r="J3322" t="str">
            <v>BI</v>
          </cell>
        </row>
        <row r="3323">
          <cell r="A3323" t="str">
            <v>SEGURIDAD CUPIAGUA</v>
          </cell>
          <cell r="B3323" t="str">
            <v>710002</v>
          </cell>
          <cell r="C3323" t="str">
            <v>SECUR CONTR SERVICE</v>
          </cell>
          <cell r="D3323" t="str">
            <v>JUN/04 VIG PRIVADA, SUPERV Y RADIOPERADORES</v>
          </cell>
          <cell r="E3323" t="str">
            <v>COMPANIA BOYACENSE DE SEGURIDAD COB</v>
          </cell>
          <cell r="F3323" t="str">
            <v>Real Julio</v>
          </cell>
          <cell r="G3323">
            <v>58855.7</v>
          </cell>
          <cell r="H3323" t="str">
            <v>B000102137</v>
          </cell>
          <cell r="J3323" t="str">
            <v>BI</v>
          </cell>
        </row>
        <row r="3324">
          <cell r="A3324" t="str">
            <v>SEGURIDAD CUPIAGUA</v>
          </cell>
          <cell r="B3324" t="str">
            <v>710002</v>
          </cell>
          <cell r="C3324" t="str">
            <v>SECUR CONTR SERVICE</v>
          </cell>
          <cell r="D3324">
            <v>0</v>
          </cell>
          <cell r="E3324" t="str">
            <v>GR/IR-THIRD PARTY</v>
          </cell>
          <cell r="F3324" t="str">
            <v>Real Agosto</v>
          </cell>
          <cell r="G3324">
            <v>-7833.95</v>
          </cell>
          <cell r="H3324" t="str">
            <v>B000102137</v>
          </cell>
          <cell r="J3324" t="str">
            <v>BI</v>
          </cell>
        </row>
        <row r="3325">
          <cell r="A3325" t="str">
            <v>SEGURIDAD CUPIAGUA</v>
          </cell>
          <cell r="B3325" t="str">
            <v>710002</v>
          </cell>
          <cell r="C3325" t="str">
            <v>SECUR CONTR SERVICE</v>
          </cell>
          <cell r="D3325" t="str">
            <v>AJUSTE ENE-JUN/04 VIGIGILANCIA Y SEGURIDAD</v>
          </cell>
          <cell r="E3325" t="str">
            <v>COMPANIA BOYACENSE DE SEGURIDAD COB</v>
          </cell>
          <cell r="F3325" t="str">
            <v>Real Agosto</v>
          </cell>
          <cell r="G3325">
            <v>-3383.51</v>
          </cell>
          <cell r="H3325" t="str">
            <v>B000102137</v>
          </cell>
          <cell r="J3325" t="str">
            <v>BI</v>
          </cell>
        </row>
        <row r="3326">
          <cell r="A3326" t="str">
            <v>SEGURIDAD CUPIAGUA</v>
          </cell>
          <cell r="B3326" t="str">
            <v>710002</v>
          </cell>
          <cell r="C3326" t="str">
            <v>SECUR CONTR SERVICE</v>
          </cell>
          <cell r="D3326" t="str">
            <v>AJUSTE ENE-JUN/04 VIGIGILANCIA Y SEGURIDAD</v>
          </cell>
          <cell r="E3326" t="str">
            <v>COMPANIA BOYACENSE DE SEGURIDAD COB</v>
          </cell>
          <cell r="F3326" t="str">
            <v>Real Agosto</v>
          </cell>
          <cell r="G3326">
            <v>-28544.38</v>
          </cell>
          <cell r="H3326" t="str">
            <v>B000102137</v>
          </cell>
          <cell r="J3326" t="str">
            <v>BI</v>
          </cell>
        </row>
        <row r="3327">
          <cell r="A3327" t="str">
            <v>SEGURIDAD CUPIAGUA</v>
          </cell>
          <cell r="B3327" t="str">
            <v>710002</v>
          </cell>
          <cell r="C3327" t="str">
            <v>SECUR CONTR SERVICE</v>
          </cell>
          <cell r="D3327">
            <v>0</v>
          </cell>
          <cell r="E3327" t="str">
            <v>SECUR CONTR SERVICE</v>
          </cell>
          <cell r="F3327" t="str">
            <v>Real Agosto</v>
          </cell>
          <cell r="G3327">
            <v>-969.58</v>
          </cell>
          <cell r="H3327" t="str">
            <v>B000102137</v>
          </cell>
          <cell r="J3327" t="str">
            <v>BI</v>
          </cell>
        </row>
        <row r="3328">
          <cell r="A3328" t="str">
            <v>SEGURIDAD CUPIAGUA</v>
          </cell>
          <cell r="B3328" t="str">
            <v>710002</v>
          </cell>
          <cell r="C3328" t="str">
            <v>SECUR CONTR SERVICE</v>
          </cell>
          <cell r="D3328" t="str">
            <v>PERIODO SEPTIEMBRE DE 2004</v>
          </cell>
          <cell r="E3328" t="str">
            <v>GR/IR-THIRD PARTY</v>
          </cell>
          <cell r="F3328" t="str">
            <v>Real Agosto</v>
          </cell>
          <cell r="G3328">
            <v>-2641.68</v>
          </cell>
          <cell r="H3328" t="str">
            <v>B000102137</v>
          </cell>
          <cell r="J3328" t="str">
            <v>BI</v>
          </cell>
        </row>
        <row r="3329">
          <cell r="A3329" t="str">
            <v>SEGURIDAD CUPIAGUA</v>
          </cell>
          <cell r="B3329" t="str">
            <v>710002</v>
          </cell>
          <cell r="C3329" t="str">
            <v>SECUR CONTR SERVICE</v>
          </cell>
          <cell r="D3329" t="str">
            <v>PERIODO SEPTIEMBRE DE 2004</v>
          </cell>
          <cell r="E3329" t="str">
            <v>GR/IR-THIRD PARTY</v>
          </cell>
          <cell r="F3329" t="str">
            <v>Real Agosto</v>
          </cell>
          <cell r="G3329">
            <v>-10916.88</v>
          </cell>
          <cell r="H3329" t="str">
            <v>B000102137</v>
          </cell>
          <cell r="J3329" t="str">
            <v>BI</v>
          </cell>
        </row>
        <row r="3330">
          <cell r="A3330" t="str">
            <v>SEGURIDAD CUPIAGUA</v>
          </cell>
          <cell r="B3330" t="str">
            <v>710002</v>
          </cell>
          <cell r="C3330" t="str">
            <v>SECUR CONTR SERVICE</v>
          </cell>
          <cell r="D3330">
            <v>0</v>
          </cell>
          <cell r="E3330" t="str">
            <v>GR/IR-THIRD PARTY</v>
          </cell>
          <cell r="F3330" t="str">
            <v>Real Agosto</v>
          </cell>
          <cell r="G3330">
            <v>7833.95</v>
          </cell>
          <cell r="H3330" t="str">
            <v>B000102137</v>
          </cell>
          <cell r="J3330" t="str">
            <v>BI</v>
          </cell>
        </row>
        <row r="3331">
          <cell r="A3331" t="str">
            <v>SEGURIDAD CUPIAGUA</v>
          </cell>
          <cell r="B3331" t="str">
            <v>710002</v>
          </cell>
          <cell r="C3331" t="str">
            <v>SECUR CONTR SERVICE</v>
          </cell>
          <cell r="D3331">
            <v>0</v>
          </cell>
          <cell r="E3331" t="str">
            <v>GR/IR-THIRD PARTY</v>
          </cell>
          <cell r="F3331" t="str">
            <v>Real Agosto</v>
          </cell>
          <cell r="G3331">
            <v>3092.53</v>
          </cell>
          <cell r="H3331" t="str">
            <v>B000102137</v>
          </cell>
          <cell r="J3331" t="str">
            <v>BI</v>
          </cell>
        </row>
        <row r="3332">
          <cell r="A3332" t="str">
            <v>SEGURIDAD CUPIAGUA</v>
          </cell>
          <cell r="B3332" t="str">
            <v>710002</v>
          </cell>
          <cell r="C3332" t="str">
            <v>SECUR CONTR SERVICE</v>
          </cell>
          <cell r="D3332">
            <v>0</v>
          </cell>
          <cell r="E3332" t="str">
            <v>GR/IR-THIRD PARTY</v>
          </cell>
          <cell r="F3332" t="str">
            <v>Real Agosto</v>
          </cell>
          <cell r="G3332">
            <v>2593.35</v>
          </cell>
          <cell r="H3332" t="str">
            <v>B000102137</v>
          </cell>
          <cell r="J3332" t="str">
            <v>BI</v>
          </cell>
        </row>
        <row r="3333">
          <cell r="A3333" t="str">
            <v>SEGURIDAD CUPIAGUA</v>
          </cell>
          <cell r="B3333" t="str">
            <v>710002</v>
          </cell>
          <cell r="C3333" t="str">
            <v>SECUR CONTR SERVICE</v>
          </cell>
          <cell r="D3333">
            <v>0</v>
          </cell>
          <cell r="E3333" t="str">
            <v>GR/IR-THIRD PARTY</v>
          </cell>
          <cell r="F3333" t="str">
            <v>Real Agosto</v>
          </cell>
          <cell r="G3333">
            <v>10717.17</v>
          </cell>
          <cell r="H3333" t="str">
            <v>B000102137</v>
          </cell>
          <cell r="J3333" t="str">
            <v>BI</v>
          </cell>
        </row>
        <row r="3334">
          <cell r="A3334" t="str">
            <v>SEGURIDAD CUPIAGUA</v>
          </cell>
          <cell r="B3334" t="str">
            <v>710002</v>
          </cell>
          <cell r="C3334" t="str">
            <v>SECUR CONTR SERVICE</v>
          </cell>
          <cell r="D3334">
            <v>0</v>
          </cell>
          <cell r="E3334" t="str">
            <v>GR/IR-THIRD PARTY</v>
          </cell>
          <cell r="F3334" t="str">
            <v>Real Agosto</v>
          </cell>
          <cell r="G3334">
            <v>3511.19</v>
          </cell>
          <cell r="H3334" t="str">
            <v>B000102137</v>
          </cell>
          <cell r="J3334" t="str">
            <v>BI</v>
          </cell>
        </row>
        <row r="3335">
          <cell r="A3335" t="str">
            <v>SEGURIDAD CUPIAGUA</v>
          </cell>
          <cell r="B3335" t="str">
            <v>710002</v>
          </cell>
          <cell r="C3335" t="str">
            <v>SECUR CONTR SERVICE</v>
          </cell>
          <cell r="D3335">
            <v>0</v>
          </cell>
          <cell r="E3335" t="str">
            <v>GR/IR-THIRD PARTY</v>
          </cell>
          <cell r="F3335" t="str">
            <v>Real Agosto</v>
          </cell>
          <cell r="G3335">
            <v>13041.86</v>
          </cell>
          <cell r="H3335" t="str">
            <v>B000102137</v>
          </cell>
          <cell r="J3335" t="str">
            <v>BI</v>
          </cell>
        </row>
        <row r="3336">
          <cell r="A3336" t="str">
            <v>SEGURIDAD CUPIAGUA</v>
          </cell>
          <cell r="B3336" t="str">
            <v>710002</v>
          </cell>
          <cell r="C3336" t="str">
            <v>SECUR CONTR SERVICE</v>
          </cell>
          <cell r="D3336">
            <v>0</v>
          </cell>
          <cell r="E3336" t="str">
            <v>ISVI LTDA</v>
          </cell>
          <cell r="F3336" t="str">
            <v>Real Agosto</v>
          </cell>
          <cell r="G3336">
            <v>170.75</v>
          </cell>
          <cell r="H3336" t="str">
            <v>B000102137</v>
          </cell>
          <cell r="J3336" t="str">
            <v>BI</v>
          </cell>
        </row>
        <row r="3337">
          <cell r="A3337" t="str">
            <v>SEGURIDAD CUPIAGUA</v>
          </cell>
          <cell r="B3337" t="str">
            <v>710002</v>
          </cell>
          <cell r="C3337" t="str">
            <v>SECUR CONTR SERVICE</v>
          </cell>
          <cell r="D3337">
            <v>0</v>
          </cell>
          <cell r="E3337" t="str">
            <v>GR/IR-THIRD PARTY</v>
          </cell>
          <cell r="F3337" t="str">
            <v>Real Agosto</v>
          </cell>
          <cell r="G3337">
            <v>995.84</v>
          </cell>
          <cell r="H3337" t="str">
            <v>B000102137</v>
          </cell>
          <cell r="J3337" t="str">
            <v>BI</v>
          </cell>
        </row>
        <row r="3338">
          <cell r="A3338" t="str">
            <v>SEGURIDAD CUPIAGUA</v>
          </cell>
          <cell r="B3338" t="str">
            <v>710002</v>
          </cell>
          <cell r="C3338" t="str">
            <v>SECUR CONTR SERVICE</v>
          </cell>
          <cell r="D3338">
            <v>0</v>
          </cell>
          <cell r="E3338" t="str">
            <v>GR/IR-THIRD PARTY</v>
          </cell>
          <cell r="F3338" t="str">
            <v>Real Agosto</v>
          </cell>
          <cell r="G3338">
            <v>1485.15</v>
          </cell>
          <cell r="H3338" t="str">
            <v>B000102137</v>
          </cell>
          <cell r="J3338" t="str">
            <v>BI</v>
          </cell>
        </row>
        <row r="3339">
          <cell r="A3339" t="str">
            <v>SEGURIDAD CUPIAGUA</v>
          </cell>
          <cell r="B3339" t="str">
            <v>710002</v>
          </cell>
          <cell r="C3339" t="str">
            <v>SECUR CONTR SERVICE</v>
          </cell>
          <cell r="D3339">
            <v>0</v>
          </cell>
          <cell r="E3339" t="str">
            <v>GR/IR-THIRD PARTY</v>
          </cell>
          <cell r="F3339" t="str">
            <v>Real Agosto</v>
          </cell>
          <cell r="G3339">
            <v>1693.52</v>
          </cell>
          <cell r="H3339" t="str">
            <v>B000102137</v>
          </cell>
          <cell r="J3339" t="str">
            <v>BI</v>
          </cell>
        </row>
        <row r="3340">
          <cell r="A3340" t="str">
            <v>SEGURIDAD CUPIAGUA</v>
          </cell>
          <cell r="B3340" t="str">
            <v>710002</v>
          </cell>
          <cell r="C3340" t="str">
            <v>SECUR CONTR SERVICE</v>
          </cell>
          <cell r="D3340" t="str">
            <v>AJUSTE ENE-JUN/04 VIGIGILANCIA Y SEGURIDAD</v>
          </cell>
          <cell r="E3340" t="str">
            <v>COMPANIA BOYACENSE DE SEGURIDAD COB</v>
          </cell>
          <cell r="F3340" t="str">
            <v>Real Agosto</v>
          </cell>
          <cell r="G3340">
            <v>3383.51</v>
          </cell>
          <cell r="H3340" t="str">
            <v>B000102137</v>
          </cell>
          <cell r="J3340" t="str">
            <v>BI</v>
          </cell>
        </row>
        <row r="3341">
          <cell r="A3341" t="str">
            <v>SEGURIDAD CUPIAGUA</v>
          </cell>
          <cell r="B3341" t="str">
            <v>710002</v>
          </cell>
          <cell r="C3341" t="str">
            <v>SECUR CONTR SERVICE</v>
          </cell>
          <cell r="D3341" t="str">
            <v>AJUSTE ENE-JUN/04 VIGIGILANCIA Y SEGURIDAD</v>
          </cell>
          <cell r="E3341" t="str">
            <v>COMPANIA BOYACENSE DE SEGURIDAD COB</v>
          </cell>
          <cell r="F3341" t="str">
            <v>Real Agosto</v>
          </cell>
          <cell r="G3341">
            <v>28544.38</v>
          </cell>
          <cell r="H3341" t="str">
            <v>B000102137</v>
          </cell>
          <cell r="J3341" t="str">
            <v>BI</v>
          </cell>
        </row>
        <row r="3342">
          <cell r="A3342" t="str">
            <v>SEGURIDAD CUPIAGUA</v>
          </cell>
          <cell r="B3342" t="str">
            <v>710002</v>
          </cell>
          <cell r="C3342" t="str">
            <v>SECUR CONTR SERVICE</v>
          </cell>
          <cell r="D3342">
            <v>0</v>
          </cell>
          <cell r="E3342" t="str">
            <v>GR/IR-THIRD PARTY</v>
          </cell>
          <cell r="F3342" t="str">
            <v>Real Agosto</v>
          </cell>
          <cell r="G3342">
            <v>2716.91</v>
          </cell>
          <cell r="H3342" t="str">
            <v>B000102137</v>
          </cell>
          <cell r="J3342" t="str">
            <v>BI</v>
          </cell>
        </row>
        <row r="3343">
          <cell r="A3343" t="str">
            <v>SEGURIDAD CUPIAGUA</v>
          </cell>
          <cell r="B3343" t="str">
            <v>710002</v>
          </cell>
          <cell r="C3343" t="str">
            <v>SECUR CONTR SERVICE</v>
          </cell>
          <cell r="D3343">
            <v>0</v>
          </cell>
          <cell r="E3343" t="str">
            <v>SISTEMA INTELIGENTE DE MONITOREO SA</v>
          </cell>
          <cell r="F3343" t="str">
            <v>Real Agosto</v>
          </cell>
          <cell r="G3343">
            <v>737.22</v>
          </cell>
          <cell r="H3343" t="str">
            <v>B000102137</v>
          </cell>
          <cell r="J3343" t="str">
            <v>BI</v>
          </cell>
        </row>
        <row r="3344">
          <cell r="A3344" t="str">
            <v>SEGURIDAD CUPIAGUA</v>
          </cell>
          <cell r="B3344" t="str">
            <v>710002</v>
          </cell>
          <cell r="C3344" t="str">
            <v>SECUR CONTR SERVICE</v>
          </cell>
          <cell r="D3344">
            <v>0</v>
          </cell>
          <cell r="E3344" t="str">
            <v>COLVISEG COLOMBIANA DE VIGILANCIA Y</v>
          </cell>
          <cell r="F3344" t="str">
            <v>Real Agosto</v>
          </cell>
          <cell r="G3344">
            <v>10.32</v>
          </cell>
          <cell r="H3344" t="str">
            <v>B000102137</v>
          </cell>
          <cell r="J3344" t="str">
            <v>BI</v>
          </cell>
        </row>
        <row r="3345">
          <cell r="A3345" t="str">
            <v>SEGURIDAD CUPIAGUA</v>
          </cell>
          <cell r="B3345" t="str">
            <v>710002</v>
          </cell>
          <cell r="C3345" t="str">
            <v>SECUR CONTR SERVICE</v>
          </cell>
          <cell r="D3345" t="str">
            <v>RECLASIF  KR 1900000205 DE B000101238 A B000102137</v>
          </cell>
          <cell r="E3345" t="str">
            <v>SECUR CONTR SERVICE</v>
          </cell>
          <cell r="F3345" t="str">
            <v>Real Agosto</v>
          </cell>
          <cell r="G3345">
            <v>2105.4899999999998</v>
          </cell>
          <cell r="H3345" t="str">
            <v>B000102137</v>
          </cell>
          <cell r="J3345" t="str">
            <v>BI</v>
          </cell>
        </row>
        <row r="3346">
          <cell r="A3346" t="str">
            <v>SEGURIDAD CUPIAGUA</v>
          </cell>
          <cell r="B3346" t="str">
            <v>710002</v>
          </cell>
          <cell r="C3346" t="str">
            <v>SECUR CONTR SERVICE</v>
          </cell>
          <cell r="D3346" t="str">
            <v>RECLASIF  KR 1900000205 DE B000101238 A B000102137</v>
          </cell>
          <cell r="E3346" t="str">
            <v>SECUR CONTR SERVICE</v>
          </cell>
          <cell r="F3346" t="str">
            <v>Real Agosto</v>
          </cell>
          <cell r="G3346">
            <v>10527.46</v>
          </cell>
          <cell r="H3346" t="str">
            <v>B000102137</v>
          </cell>
          <cell r="J3346" t="str">
            <v>BI</v>
          </cell>
        </row>
        <row r="3347">
          <cell r="A3347" t="str">
            <v>SEGURIDAD CUPIAGUA</v>
          </cell>
          <cell r="B3347" t="str">
            <v>710002</v>
          </cell>
          <cell r="C3347" t="str">
            <v>SECUR CONTR SERVICE</v>
          </cell>
          <cell r="D3347">
            <v>0</v>
          </cell>
          <cell r="E3347" t="str">
            <v>GR/IR-THIRD PARTY</v>
          </cell>
          <cell r="F3347" t="str">
            <v>Real Agosto</v>
          </cell>
          <cell r="G3347">
            <v>2641.68</v>
          </cell>
          <cell r="H3347" t="str">
            <v>B000102137</v>
          </cell>
          <cell r="J3347" t="str">
            <v>BI</v>
          </cell>
        </row>
        <row r="3348">
          <cell r="A3348" t="str">
            <v>SEGURIDAD CUPIAGUA</v>
          </cell>
          <cell r="B3348" t="str">
            <v>710002</v>
          </cell>
          <cell r="C3348" t="str">
            <v>SECUR CONTR SERVICE</v>
          </cell>
          <cell r="D3348">
            <v>0</v>
          </cell>
          <cell r="E3348" t="str">
            <v>GR/IR-THIRD PARTY</v>
          </cell>
          <cell r="F3348" t="str">
            <v>Real Agosto</v>
          </cell>
          <cell r="G3348">
            <v>10916.88</v>
          </cell>
          <cell r="H3348" t="str">
            <v>B000102137</v>
          </cell>
          <cell r="J3348" t="str">
            <v>BI</v>
          </cell>
        </row>
        <row r="3349">
          <cell r="A3349" t="str">
            <v>SEGURIDAD CUPIAGUA</v>
          </cell>
          <cell r="B3349" t="str">
            <v>710002</v>
          </cell>
          <cell r="C3349" t="str">
            <v>SECUR CONTR SERVICE</v>
          </cell>
          <cell r="D3349" t="str">
            <v>ACCRUAL CONTRATO DE SEGURIDAD CUP01</v>
          </cell>
          <cell r="E3349" t="str">
            <v>FINAN ACCRUALS LIAB</v>
          </cell>
          <cell r="F3349" t="str">
            <v>Real Agosto</v>
          </cell>
          <cell r="G3349">
            <v>107353.93</v>
          </cell>
          <cell r="H3349" t="str">
            <v>B000102137</v>
          </cell>
          <cell r="J3349" t="str">
            <v>BI</v>
          </cell>
        </row>
        <row r="3350">
          <cell r="A3350" t="str">
            <v>SEGURIDAD CUPIAGUA</v>
          </cell>
          <cell r="B3350" t="str">
            <v>710002</v>
          </cell>
          <cell r="C3350" t="str">
            <v>SECUR CONTR SERVICE</v>
          </cell>
          <cell r="D3350" t="str">
            <v>92120 380</v>
          </cell>
          <cell r="E3350" t="str">
            <v>SALDO MIGRADO A SAP</v>
          </cell>
          <cell r="F3350" t="str">
            <v>Acumulado a Junio</v>
          </cell>
          <cell r="G3350">
            <v>534954.94999999995</v>
          </cell>
          <cell r="H3350" t="str">
            <v>B000102137</v>
          </cell>
          <cell r="J3350" t="str">
            <v>NB</v>
          </cell>
        </row>
        <row r="3351">
          <cell r="A3351" t="str">
            <v>SEGURIDAD CUPIAGUA</v>
          </cell>
          <cell r="B3351" t="str">
            <v>712126</v>
          </cell>
          <cell r="C3351" t="str">
            <v>TECH SERV PUNC CONTR</v>
          </cell>
          <cell r="D3351" t="str">
            <v>92120 368</v>
          </cell>
          <cell r="E3351" t="str">
            <v>SALDO MIGRADO A SAP</v>
          </cell>
          <cell r="F3351" t="str">
            <v>Acumulado a Junio</v>
          </cell>
          <cell r="G3351">
            <v>2893.28</v>
          </cell>
          <cell r="H3351" t="str">
            <v>B000102137</v>
          </cell>
          <cell r="J3351" t="str">
            <v>NB</v>
          </cell>
        </row>
        <row r="3352">
          <cell r="A3352" t="str">
            <v>SEGURIDAD CUPIAGUA</v>
          </cell>
          <cell r="B3352" t="str">
            <v>745080</v>
          </cell>
          <cell r="C3352" t="str">
            <v>ACCRUAL EXPENSE</v>
          </cell>
          <cell r="D3352" t="str">
            <v>ACCRUALS DEL MES DE JULIO</v>
          </cell>
          <cell r="E3352" t="str">
            <v>ACCR EXP ACC CONV</v>
          </cell>
          <cell r="F3352" t="str">
            <v>Real Agosto</v>
          </cell>
          <cell r="G3352">
            <v>-92000</v>
          </cell>
          <cell r="H3352" t="str">
            <v>B000102137</v>
          </cell>
          <cell r="J3352" t="str">
            <v>BI</v>
          </cell>
        </row>
        <row r="3353">
          <cell r="A3353" t="str">
            <v>SEGURIDAD CUPIAGUA</v>
          </cell>
          <cell r="B3353" t="str">
            <v>745080</v>
          </cell>
          <cell r="C3353" t="str">
            <v>ACCRUAL EXPENSE</v>
          </cell>
          <cell r="D3353" t="str">
            <v>ACCRUALS DEL MES DE JULIO</v>
          </cell>
          <cell r="E3353" t="str">
            <v>ACCR EXP ACC CONV</v>
          </cell>
          <cell r="F3353" t="str">
            <v>Real Agosto</v>
          </cell>
          <cell r="G3353">
            <v>92000</v>
          </cell>
          <cell r="H3353" t="str">
            <v>B000102137</v>
          </cell>
          <cell r="J3353" t="str">
            <v>BI</v>
          </cell>
        </row>
        <row r="3354">
          <cell r="A3354" t="str">
            <v>SEGURIDAD CUPIAGUA</v>
          </cell>
          <cell r="B3354" t="str">
            <v>745080</v>
          </cell>
          <cell r="C3354" t="str">
            <v>ACCRUAL EXPENSE</v>
          </cell>
          <cell r="D3354" t="str">
            <v>92196 945</v>
          </cell>
          <cell r="E3354" t="str">
            <v>OIL PROCESS RECOV</v>
          </cell>
          <cell r="F3354" t="str">
            <v>Acumulado a Junio</v>
          </cell>
          <cell r="G3354">
            <v>80890.75</v>
          </cell>
          <cell r="H3354" t="str">
            <v>B000102137</v>
          </cell>
          <cell r="J3354" t="str">
            <v>NB</v>
          </cell>
        </row>
        <row r="3355">
          <cell r="A3355" t="str">
            <v>SEGURIDAD CUPIAGUA</v>
          </cell>
          <cell r="B3355" t="str">
            <v>745080</v>
          </cell>
          <cell r="C3355" t="str">
            <v>ACCRUAL EXPENSE</v>
          </cell>
          <cell r="D3355" t="str">
            <v>921</v>
          </cell>
          <cell r="E3355" t="str">
            <v>ACCR EXP ACC CONV</v>
          </cell>
          <cell r="F3355" t="str">
            <v>Real Julio</v>
          </cell>
          <cell r="G3355">
            <v>-80890.75</v>
          </cell>
          <cell r="H3355" t="str">
            <v>B000102137</v>
          </cell>
          <cell r="J3355" t="str">
            <v>NB</v>
          </cell>
        </row>
        <row r="3356">
          <cell r="A3356" t="str">
            <v>SEGURIDAD CUPIAGUA</v>
          </cell>
          <cell r="B3356" t="str">
            <v>745118</v>
          </cell>
          <cell r="C3356" t="str">
            <v>ACCR EXP ACC CONV</v>
          </cell>
          <cell r="D3356" t="str">
            <v>ACCRUALS DEL MES DE JULIO</v>
          </cell>
          <cell r="E3356" t="str">
            <v>ACCRUAL EXPENSE</v>
          </cell>
          <cell r="F3356" t="str">
            <v>Real Agosto</v>
          </cell>
          <cell r="G3356">
            <v>-92000</v>
          </cell>
          <cell r="H3356" t="str">
            <v>B000102137</v>
          </cell>
          <cell r="J3356" t="str">
            <v>BI</v>
          </cell>
        </row>
        <row r="3357">
          <cell r="A3357" t="str">
            <v>SEGURIDAD CUPIAGUA</v>
          </cell>
          <cell r="B3357" t="str">
            <v>745118</v>
          </cell>
          <cell r="C3357" t="str">
            <v>ACCR EXP ACC CONV</v>
          </cell>
          <cell r="D3357" t="str">
            <v>ACCRUALS DEL MES DE JULIO</v>
          </cell>
          <cell r="E3357" t="str">
            <v>ACCRUAL EXPENSE</v>
          </cell>
          <cell r="F3357" t="str">
            <v>Real Agosto</v>
          </cell>
          <cell r="G3357">
            <v>92000</v>
          </cell>
          <cell r="H3357" t="str">
            <v>B000102137</v>
          </cell>
          <cell r="J3357" t="str">
            <v>BI</v>
          </cell>
        </row>
        <row r="3358">
          <cell r="A3358" t="str">
            <v>SEGURIDAD CUPIAGUA</v>
          </cell>
          <cell r="B3358" t="str">
            <v>745118</v>
          </cell>
          <cell r="C3358" t="str">
            <v>ACCR EXP ACC CONV</v>
          </cell>
          <cell r="D3358" t="str">
            <v>92196 946</v>
          </cell>
          <cell r="E3358" t="str">
            <v>SALDO MIGRADO A SAP</v>
          </cell>
          <cell r="F3358" t="str">
            <v>Acumulado a Junio</v>
          </cell>
          <cell r="G3358">
            <v>-80890.75</v>
          </cell>
          <cell r="H3358" t="str">
            <v>B000102137</v>
          </cell>
          <cell r="J3358" t="str">
            <v>NB</v>
          </cell>
        </row>
        <row r="3359">
          <cell r="A3359" t="str">
            <v>SEGURIDAD CUPIAGUA</v>
          </cell>
          <cell r="B3359" t="str">
            <v>745118</v>
          </cell>
          <cell r="C3359" t="str">
            <v>ACCR EXP ACC CONV</v>
          </cell>
          <cell r="D3359" t="str">
            <v>921</v>
          </cell>
          <cell r="E3359" t="str">
            <v>ACCRUAL EXPENSE</v>
          </cell>
          <cell r="F3359" t="str">
            <v>Real Julio</v>
          </cell>
          <cell r="G3359">
            <v>80890.75</v>
          </cell>
          <cell r="H3359" t="str">
            <v>B000102137</v>
          </cell>
          <cell r="J3359" t="str">
            <v>NB</v>
          </cell>
        </row>
        <row r="3360">
          <cell r="A3360" t="str">
            <v>SEGURIDAD CUPIAGUA</v>
          </cell>
          <cell r="B3360" t="str">
            <v>760049</v>
          </cell>
          <cell r="C3360" t="str">
            <v>TECH SERV PERM CONTR</v>
          </cell>
          <cell r="D3360" t="str">
            <v>JUN04.SERVICIOS DE CATERING BASES PERMANENTES</v>
          </cell>
          <cell r="E3360" t="str">
            <v>CATERING DE COLOMBIA S.A</v>
          </cell>
          <cell r="F3360" t="str">
            <v>Real Julio</v>
          </cell>
          <cell r="G3360">
            <v>4872.87</v>
          </cell>
          <cell r="H3360" t="str">
            <v>B000102137</v>
          </cell>
          <cell r="J3360" t="str">
            <v>BI</v>
          </cell>
        </row>
        <row r="3361">
          <cell r="A3361" t="str">
            <v>SEGURIDAD CUPIAGUA</v>
          </cell>
          <cell r="B3361" t="str">
            <v>760049</v>
          </cell>
          <cell r="C3361" t="str">
            <v>TECH SERV PERM CONTR</v>
          </cell>
          <cell r="D3361" t="str">
            <v>JUN04.SERVICIOS DE CATERING BASES PERMANENTES</v>
          </cell>
          <cell r="E3361" t="str">
            <v>CATERING DE COLOMBIA S.A</v>
          </cell>
          <cell r="F3361" t="str">
            <v>Real Agosto</v>
          </cell>
          <cell r="G3361">
            <v>-4872.87</v>
          </cell>
          <cell r="H3361" t="str">
            <v>B000102137</v>
          </cell>
          <cell r="J3361" t="str">
            <v>BI</v>
          </cell>
        </row>
        <row r="3362">
          <cell r="A3362" t="str">
            <v>SEGURIDAD CUPIAGUA</v>
          </cell>
          <cell r="B3362" t="str">
            <v>760049</v>
          </cell>
          <cell r="C3362" t="str">
            <v>TECH SERV PERM CONTR</v>
          </cell>
          <cell r="D3362">
            <v>0</v>
          </cell>
          <cell r="E3362" t="str">
            <v>GR/IR-THIRD PARTY</v>
          </cell>
          <cell r="F3362" t="str">
            <v>Real Agosto</v>
          </cell>
          <cell r="G3362">
            <v>4993.29</v>
          </cell>
          <cell r="H3362" t="str">
            <v>B000102137</v>
          </cell>
          <cell r="J3362" t="str">
            <v>BI</v>
          </cell>
        </row>
        <row r="3363">
          <cell r="A3363" t="str">
            <v>SEGURIDAD CUPIAGUA</v>
          </cell>
          <cell r="B3363" t="str">
            <v>760049</v>
          </cell>
          <cell r="C3363" t="str">
            <v>TECH SERV PERM CONTR</v>
          </cell>
          <cell r="D3363">
            <v>0</v>
          </cell>
          <cell r="E3363" t="str">
            <v>GR/IR-THIRD PARTY</v>
          </cell>
          <cell r="F3363" t="str">
            <v>Real Agosto</v>
          </cell>
          <cell r="G3363">
            <v>5233.78</v>
          </cell>
          <cell r="H3363" t="str">
            <v>B000102137</v>
          </cell>
          <cell r="J3363" t="str">
            <v>BI</v>
          </cell>
        </row>
        <row r="3364">
          <cell r="A3364" t="str">
            <v>SEGURIDAD CUPIAGUA</v>
          </cell>
          <cell r="B3364" t="str">
            <v>760049</v>
          </cell>
          <cell r="C3364" t="str">
            <v>TECH SERV PERM CONTR</v>
          </cell>
          <cell r="D3364" t="str">
            <v>92120 367</v>
          </cell>
          <cell r="E3364" t="str">
            <v>SALDO MIGRADO A SAP</v>
          </cell>
          <cell r="F3364" t="str">
            <v>Acumulado a Junio</v>
          </cell>
          <cell r="G3364">
            <v>13142.67</v>
          </cell>
          <cell r="H3364" t="str">
            <v>B000102137</v>
          </cell>
          <cell r="J3364" t="str">
            <v>NB</v>
          </cell>
        </row>
        <row r="3365">
          <cell r="A3365" t="str">
            <v>SEGURIDAD CUPIAGUA</v>
          </cell>
          <cell r="B3365" t="str">
            <v>760049</v>
          </cell>
          <cell r="C3365" t="str">
            <v>TECH SERV PERM CONTR</v>
          </cell>
          <cell r="F3365" t="str">
            <v>WIP Agosto</v>
          </cell>
          <cell r="G3365">
            <v>0</v>
          </cell>
          <cell r="H3365" t="str">
            <v>B000102137</v>
          </cell>
        </row>
        <row r="3366">
          <cell r="A3366" t="str">
            <v>SEGURIDAD CUSIANA</v>
          </cell>
          <cell r="B3366" t="str">
            <v>710002</v>
          </cell>
          <cell r="C3366" t="str">
            <v>SECUR CONTR SERVICE</v>
          </cell>
          <cell r="D3366">
            <v>0</v>
          </cell>
          <cell r="E3366" t="str">
            <v>GR/IR-THIRD PARTY</v>
          </cell>
          <cell r="F3366" t="str">
            <v>Real Agosto</v>
          </cell>
          <cell r="G3366">
            <v>-101294.78</v>
          </cell>
          <cell r="H3366" t="str">
            <v>B000102129</v>
          </cell>
          <cell r="J3366" t="str">
            <v>BI</v>
          </cell>
        </row>
        <row r="3367">
          <cell r="A3367" t="str">
            <v>SEGURIDAD CUSIANA</v>
          </cell>
          <cell r="B3367" t="str">
            <v>710002</v>
          </cell>
          <cell r="C3367" t="str">
            <v>SECUR CONTR SERVICE</v>
          </cell>
          <cell r="D3367">
            <v>0</v>
          </cell>
          <cell r="E3367" t="str">
            <v>SECUR CONTR SERVICE</v>
          </cell>
          <cell r="F3367" t="str">
            <v>Real Agosto</v>
          </cell>
          <cell r="G3367">
            <v>-1611.01</v>
          </cell>
          <cell r="H3367" t="str">
            <v>B000102129</v>
          </cell>
          <cell r="J3367" t="str">
            <v>BI</v>
          </cell>
        </row>
        <row r="3368">
          <cell r="A3368" t="str">
            <v>SEGURIDAD CUSIANA</v>
          </cell>
          <cell r="B3368" t="str">
            <v>710002</v>
          </cell>
          <cell r="C3368" t="str">
            <v>SECUR CONTR SERVICE</v>
          </cell>
          <cell r="D3368">
            <v>0</v>
          </cell>
          <cell r="E3368" t="str">
            <v>GR/IR-THIRD PARTY</v>
          </cell>
          <cell r="F3368" t="str">
            <v>Real Agosto</v>
          </cell>
          <cell r="G3368">
            <v>-3579.94</v>
          </cell>
          <cell r="H3368" t="str">
            <v>B000102129</v>
          </cell>
          <cell r="J3368" t="str">
            <v>BI</v>
          </cell>
        </row>
        <row r="3369">
          <cell r="A3369" t="str">
            <v>SEGURIDAD CUSIANA</v>
          </cell>
          <cell r="B3369" t="str">
            <v>710002</v>
          </cell>
          <cell r="C3369" t="str">
            <v>SECUR CONTR SERVICE</v>
          </cell>
          <cell r="D3369" t="str">
            <v>CANCELAR ERROR EN CANTIDAD</v>
          </cell>
          <cell r="E3369" t="str">
            <v>GR/IR-THIRD PARTY</v>
          </cell>
          <cell r="F3369" t="str">
            <v>Real Agosto</v>
          </cell>
          <cell r="G3369">
            <v>-138999.72</v>
          </cell>
          <cell r="H3369" t="str">
            <v>B000102129</v>
          </cell>
          <cell r="J3369" t="str">
            <v>BI</v>
          </cell>
        </row>
        <row r="3370">
          <cell r="A3370" t="str">
            <v>SEGURIDAD CUSIANA</v>
          </cell>
          <cell r="B3370" t="str">
            <v>710002</v>
          </cell>
          <cell r="C3370" t="str">
            <v>SECUR CONTR SERVICE</v>
          </cell>
          <cell r="D3370" t="str">
            <v>PERIODO SEPTIEMBRE DE 2004</v>
          </cell>
          <cell r="E3370" t="str">
            <v>GR/IR-THIRD PARTY</v>
          </cell>
          <cell r="F3370" t="str">
            <v>Real Agosto</v>
          </cell>
          <cell r="G3370">
            <v>-2641.68</v>
          </cell>
          <cell r="H3370" t="str">
            <v>B000102129</v>
          </cell>
          <cell r="J3370" t="str">
            <v>BI</v>
          </cell>
        </row>
        <row r="3371">
          <cell r="A3371" t="str">
            <v>SEGURIDAD CUSIANA</v>
          </cell>
          <cell r="B3371" t="str">
            <v>710002</v>
          </cell>
          <cell r="C3371" t="str">
            <v>SECUR CONTR SERVICE</v>
          </cell>
          <cell r="D3371" t="str">
            <v>PERIODO SEPTIEMBRE DE 2004</v>
          </cell>
          <cell r="E3371" t="str">
            <v>GR/IR-THIRD PARTY</v>
          </cell>
          <cell r="F3371" t="str">
            <v>Real Agosto</v>
          </cell>
          <cell r="G3371">
            <v>-10916.88</v>
          </cell>
          <cell r="H3371" t="str">
            <v>B000102129</v>
          </cell>
          <cell r="J3371" t="str">
            <v>BI</v>
          </cell>
        </row>
        <row r="3372">
          <cell r="A3372" t="str">
            <v>SEGURIDAD CUSIANA</v>
          </cell>
          <cell r="B3372" t="str">
            <v>710002</v>
          </cell>
          <cell r="C3372" t="str">
            <v>SECUR CONTR SERVICE</v>
          </cell>
          <cell r="D3372">
            <v>0</v>
          </cell>
          <cell r="E3372" t="str">
            <v>GR/IR-THIRD PARTY</v>
          </cell>
          <cell r="F3372" t="str">
            <v>Real Agosto</v>
          </cell>
          <cell r="G3372">
            <v>101294.78</v>
          </cell>
          <cell r="H3372" t="str">
            <v>B000102129</v>
          </cell>
          <cell r="J3372" t="str">
            <v>BI</v>
          </cell>
        </row>
        <row r="3373">
          <cell r="A3373" t="str">
            <v>SEGURIDAD CUSIANA</v>
          </cell>
          <cell r="B3373" t="str">
            <v>710002</v>
          </cell>
          <cell r="C3373" t="str">
            <v>SECUR CONTR SERVICE</v>
          </cell>
          <cell r="D3373">
            <v>0</v>
          </cell>
          <cell r="E3373" t="str">
            <v>GR/IR-THIRD PARTY</v>
          </cell>
          <cell r="F3373" t="str">
            <v>Real Agosto</v>
          </cell>
          <cell r="G3373">
            <v>37472.699999999997</v>
          </cell>
          <cell r="H3373" t="str">
            <v>B000102129</v>
          </cell>
          <cell r="J3373" t="str">
            <v>BI</v>
          </cell>
        </row>
        <row r="3374">
          <cell r="A3374" t="str">
            <v>SEGURIDAD CUSIANA</v>
          </cell>
          <cell r="B3374" t="str">
            <v>710002</v>
          </cell>
          <cell r="C3374" t="str">
            <v>SECUR CONTR SERVICE</v>
          </cell>
          <cell r="D3374">
            <v>0</v>
          </cell>
          <cell r="E3374" t="str">
            <v>GR/IR-THIRD PARTY</v>
          </cell>
          <cell r="F3374" t="str">
            <v>Real Agosto</v>
          </cell>
          <cell r="G3374">
            <v>2593.35</v>
          </cell>
          <cell r="H3374" t="str">
            <v>B000102129</v>
          </cell>
          <cell r="J3374" t="str">
            <v>BI</v>
          </cell>
        </row>
        <row r="3375">
          <cell r="A3375" t="str">
            <v>SEGURIDAD CUSIANA</v>
          </cell>
          <cell r="B3375" t="str">
            <v>710002</v>
          </cell>
          <cell r="C3375" t="str">
            <v>SECUR CONTR SERVICE</v>
          </cell>
          <cell r="D3375">
            <v>0</v>
          </cell>
          <cell r="E3375" t="str">
            <v>GR/IR-THIRD PARTY</v>
          </cell>
          <cell r="F3375" t="str">
            <v>Real Agosto</v>
          </cell>
          <cell r="G3375">
            <v>10717.17</v>
          </cell>
          <cell r="H3375" t="str">
            <v>B000102129</v>
          </cell>
          <cell r="J3375" t="str">
            <v>BI</v>
          </cell>
        </row>
        <row r="3376">
          <cell r="A3376" t="str">
            <v>SEGURIDAD CUSIANA</v>
          </cell>
          <cell r="B3376" t="str">
            <v>710002</v>
          </cell>
          <cell r="C3376" t="str">
            <v>SECUR CONTR SERVICE</v>
          </cell>
          <cell r="D3376">
            <v>0</v>
          </cell>
          <cell r="E3376" t="str">
            <v>GR/IR-THIRD PARTY</v>
          </cell>
          <cell r="F3376" t="str">
            <v>Real Agosto</v>
          </cell>
          <cell r="G3376">
            <v>13041.86</v>
          </cell>
          <cell r="H3376" t="str">
            <v>B000102129</v>
          </cell>
          <cell r="J3376" t="str">
            <v>BI</v>
          </cell>
        </row>
        <row r="3377">
          <cell r="A3377" t="str">
            <v>SEGURIDAD CUSIANA</v>
          </cell>
          <cell r="B3377" t="str">
            <v>710002</v>
          </cell>
          <cell r="C3377" t="str">
            <v>SECUR CONTR SERVICE</v>
          </cell>
          <cell r="D3377">
            <v>0</v>
          </cell>
          <cell r="E3377" t="str">
            <v>GR/IR-THIRD PARTY</v>
          </cell>
          <cell r="F3377" t="str">
            <v>Real Agosto</v>
          </cell>
          <cell r="G3377">
            <v>1640.21</v>
          </cell>
          <cell r="H3377" t="str">
            <v>B000102129</v>
          </cell>
          <cell r="J3377" t="str">
            <v>BI</v>
          </cell>
        </row>
        <row r="3378">
          <cell r="A3378" t="str">
            <v>SEGURIDAD CUSIANA</v>
          </cell>
          <cell r="B3378" t="str">
            <v>710002</v>
          </cell>
          <cell r="C3378" t="str">
            <v>SECUR CONTR SERVICE</v>
          </cell>
          <cell r="D3378">
            <v>0</v>
          </cell>
          <cell r="E3378" t="str">
            <v>GR/IR-THIRD PARTY</v>
          </cell>
          <cell r="F3378" t="str">
            <v>Real Agosto</v>
          </cell>
          <cell r="G3378">
            <v>4384.71</v>
          </cell>
          <cell r="H3378" t="str">
            <v>B000102129</v>
          </cell>
          <cell r="J3378" t="str">
            <v>BI</v>
          </cell>
        </row>
        <row r="3379">
          <cell r="A3379" t="str">
            <v>SEGURIDAD CUSIANA</v>
          </cell>
          <cell r="B3379" t="str">
            <v>710002</v>
          </cell>
          <cell r="C3379" t="str">
            <v>SECUR CONTR SERVICE</v>
          </cell>
          <cell r="D3379">
            <v>0</v>
          </cell>
          <cell r="E3379" t="str">
            <v>GR/IR-THIRD PARTY</v>
          </cell>
          <cell r="F3379" t="str">
            <v>Real Agosto</v>
          </cell>
          <cell r="G3379">
            <v>2980.6</v>
          </cell>
          <cell r="H3379" t="str">
            <v>B000102129</v>
          </cell>
          <cell r="J3379" t="str">
            <v>BI</v>
          </cell>
        </row>
        <row r="3380">
          <cell r="A3380" t="str">
            <v>SEGURIDAD CUSIANA</v>
          </cell>
          <cell r="B3380" t="str">
            <v>710002</v>
          </cell>
          <cell r="C3380" t="str">
            <v>SECUR CONTR SERVICE</v>
          </cell>
          <cell r="D3380">
            <v>0</v>
          </cell>
          <cell r="E3380" t="str">
            <v>GR/IR-THIRD PARTY</v>
          </cell>
          <cell r="F3380" t="str">
            <v>Real Agosto</v>
          </cell>
          <cell r="G3380">
            <v>237.09</v>
          </cell>
          <cell r="H3380" t="str">
            <v>B000102129</v>
          </cell>
          <cell r="J3380" t="str">
            <v>BI</v>
          </cell>
        </row>
        <row r="3381">
          <cell r="A3381" t="str">
            <v>SEGURIDAD CUSIANA</v>
          </cell>
          <cell r="B3381" t="str">
            <v>710002</v>
          </cell>
          <cell r="C3381" t="str">
            <v>SECUR CONTR SERVICE</v>
          </cell>
          <cell r="D3381">
            <v>0</v>
          </cell>
          <cell r="E3381" t="str">
            <v>GR/IR-THIRD PARTY</v>
          </cell>
          <cell r="F3381" t="str">
            <v>Real Agosto</v>
          </cell>
          <cell r="G3381">
            <v>14707.6</v>
          </cell>
          <cell r="H3381" t="str">
            <v>B000102129</v>
          </cell>
          <cell r="J3381" t="str">
            <v>BI</v>
          </cell>
        </row>
        <row r="3382">
          <cell r="A3382" t="str">
            <v>SEGURIDAD CUSIANA</v>
          </cell>
          <cell r="B3382" t="str">
            <v>710002</v>
          </cell>
          <cell r="C3382" t="str">
            <v>SECUR CONTR SERVICE</v>
          </cell>
          <cell r="D3382">
            <v>0</v>
          </cell>
          <cell r="E3382" t="str">
            <v>GR/IR-THIRD PARTY</v>
          </cell>
          <cell r="F3382" t="str">
            <v>Real Agosto</v>
          </cell>
          <cell r="G3382">
            <v>4585</v>
          </cell>
          <cell r="H3382" t="str">
            <v>B000102129</v>
          </cell>
          <cell r="J3382" t="str">
            <v>BI</v>
          </cell>
        </row>
        <row r="3383">
          <cell r="A3383" t="str">
            <v>SEGURIDAD CUSIANA</v>
          </cell>
          <cell r="B3383" t="str">
            <v>710002</v>
          </cell>
          <cell r="C3383" t="str">
            <v>SECUR CONTR SERVICE</v>
          </cell>
          <cell r="D3383">
            <v>0</v>
          </cell>
          <cell r="E3383" t="str">
            <v>GR/IR-THIRD PARTY</v>
          </cell>
          <cell r="F3383" t="str">
            <v>Real Agosto</v>
          </cell>
          <cell r="G3383">
            <v>5470.64</v>
          </cell>
          <cell r="H3383" t="str">
            <v>B000102129</v>
          </cell>
          <cell r="J3383" t="str">
            <v>BI</v>
          </cell>
        </row>
        <row r="3384">
          <cell r="A3384" t="str">
            <v>SEGURIDAD CUSIANA</v>
          </cell>
          <cell r="B3384" t="str">
            <v>710002</v>
          </cell>
          <cell r="C3384" t="str">
            <v>SECUR CONTR SERVICE</v>
          </cell>
          <cell r="D3384">
            <v>0</v>
          </cell>
          <cell r="E3384" t="str">
            <v>GR/IR-THIRD PARTY</v>
          </cell>
          <cell r="F3384" t="str">
            <v>Real Agosto</v>
          </cell>
          <cell r="G3384">
            <v>2679.7</v>
          </cell>
          <cell r="H3384" t="str">
            <v>B000102129</v>
          </cell>
          <cell r="J3384" t="str">
            <v>BI</v>
          </cell>
        </row>
        <row r="3385">
          <cell r="A3385" t="str">
            <v>SEGURIDAD CUSIANA</v>
          </cell>
          <cell r="B3385" t="str">
            <v>710002</v>
          </cell>
          <cell r="C3385" t="str">
            <v>SECUR CONTR SERVICE</v>
          </cell>
          <cell r="D3385">
            <v>0</v>
          </cell>
          <cell r="E3385" t="str">
            <v>GR/IR-THIRD PARTY</v>
          </cell>
          <cell r="F3385" t="str">
            <v>Real Agosto</v>
          </cell>
          <cell r="G3385">
            <v>6793.83</v>
          </cell>
          <cell r="H3385" t="str">
            <v>B000102129</v>
          </cell>
          <cell r="J3385" t="str">
            <v>BI</v>
          </cell>
        </row>
        <row r="3386">
          <cell r="A3386" t="str">
            <v>SEGURIDAD CUSIANA</v>
          </cell>
          <cell r="B3386" t="str">
            <v>710002</v>
          </cell>
          <cell r="C3386" t="str">
            <v>SECUR CONTR SERVICE</v>
          </cell>
          <cell r="D3386">
            <v>0</v>
          </cell>
          <cell r="E3386" t="str">
            <v>GR/IR-THIRD PARTY</v>
          </cell>
          <cell r="F3386" t="str">
            <v>Real Agosto</v>
          </cell>
          <cell r="G3386">
            <v>1258.3900000000001</v>
          </cell>
          <cell r="H3386" t="str">
            <v>B000102129</v>
          </cell>
          <cell r="J3386" t="str">
            <v>BI</v>
          </cell>
        </row>
        <row r="3387">
          <cell r="A3387" t="str">
            <v>SEGURIDAD CUSIANA</v>
          </cell>
          <cell r="B3387" t="str">
            <v>710002</v>
          </cell>
          <cell r="C3387" t="str">
            <v>SECUR CONTR SERVICE</v>
          </cell>
          <cell r="D3387">
            <v>0</v>
          </cell>
          <cell r="E3387" t="str">
            <v>GR/IR-THIRD PARTY</v>
          </cell>
          <cell r="F3387" t="str">
            <v>Real Agosto</v>
          </cell>
          <cell r="G3387">
            <v>2623.49</v>
          </cell>
          <cell r="H3387" t="str">
            <v>B000102129</v>
          </cell>
          <cell r="J3387" t="str">
            <v>BI</v>
          </cell>
        </row>
        <row r="3388">
          <cell r="A3388" t="str">
            <v>SEGURIDAD CUSIANA</v>
          </cell>
          <cell r="B3388" t="str">
            <v>710002</v>
          </cell>
          <cell r="C3388" t="str">
            <v>SECUR CONTR SERVICE</v>
          </cell>
          <cell r="D3388">
            <v>0</v>
          </cell>
          <cell r="E3388" t="str">
            <v>GR/IR-THIRD PARTY</v>
          </cell>
          <cell r="F3388" t="str">
            <v>Real Agosto</v>
          </cell>
          <cell r="G3388">
            <v>5382.73</v>
          </cell>
          <cell r="H3388" t="str">
            <v>B000102129</v>
          </cell>
          <cell r="J3388" t="str">
            <v>BI</v>
          </cell>
        </row>
        <row r="3389">
          <cell r="A3389" t="str">
            <v>SEGURIDAD CUSIANA</v>
          </cell>
          <cell r="B3389" t="str">
            <v>710002</v>
          </cell>
          <cell r="C3389" t="str">
            <v>SECUR CONTR SERVICE</v>
          </cell>
          <cell r="D3389">
            <v>0</v>
          </cell>
          <cell r="E3389" t="str">
            <v>GR/IR-THIRD PARTY</v>
          </cell>
          <cell r="F3389" t="str">
            <v>Real Agosto</v>
          </cell>
          <cell r="G3389">
            <v>48904.36</v>
          </cell>
          <cell r="H3389" t="str">
            <v>B000102129</v>
          </cell>
          <cell r="J3389" t="str">
            <v>BI</v>
          </cell>
        </row>
        <row r="3390">
          <cell r="A3390" t="str">
            <v>SEGURIDAD CUSIANA</v>
          </cell>
          <cell r="B3390" t="str">
            <v>710002</v>
          </cell>
          <cell r="C3390" t="str">
            <v>SECUR CONTR SERVICE</v>
          </cell>
          <cell r="D3390">
            <v>0</v>
          </cell>
          <cell r="E3390" t="str">
            <v>GR/IR-THIRD PARTY</v>
          </cell>
          <cell r="F3390" t="str">
            <v>Real Agosto</v>
          </cell>
          <cell r="G3390">
            <v>4596.43</v>
          </cell>
          <cell r="H3390" t="str">
            <v>B000102129</v>
          </cell>
          <cell r="J3390" t="str">
            <v>BI</v>
          </cell>
        </row>
        <row r="3391">
          <cell r="A3391" t="str">
            <v>SEGURIDAD CUSIANA</v>
          </cell>
          <cell r="B3391" t="str">
            <v>710002</v>
          </cell>
          <cell r="C3391" t="str">
            <v>SECUR CONTR SERVICE</v>
          </cell>
          <cell r="D3391">
            <v>0</v>
          </cell>
          <cell r="E3391" t="str">
            <v>GR/IR-THIRD PARTY</v>
          </cell>
          <cell r="F3391" t="str">
            <v>Real Agosto</v>
          </cell>
          <cell r="G3391">
            <v>2742.14</v>
          </cell>
          <cell r="H3391" t="str">
            <v>B000102129</v>
          </cell>
          <cell r="J3391" t="str">
            <v>BI</v>
          </cell>
        </row>
        <row r="3392">
          <cell r="A3392" t="str">
            <v>SEGURIDAD CUSIANA</v>
          </cell>
          <cell r="B3392" t="str">
            <v>710002</v>
          </cell>
          <cell r="C3392" t="str">
            <v>SECUR CONTR SERVICE</v>
          </cell>
          <cell r="D3392">
            <v>0</v>
          </cell>
          <cell r="E3392" t="str">
            <v>GR/IR-THIRD PARTY</v>
          </cell>
          <cell r="F3392" t="str">
            <v>Real Agosto</v>
          </cell>
          <cell r="G3392">
            <v>138999.72</v>
          </cell>
          <cell r="H3392" t="str">
            <v>B000102129</v>
          </cell>
          <cell r="J3392" t="str">
            <v>BI</v>
          </cell>
        </row>
        <row r="3393">
          <cell r="A3393" t="str">
            <v>SEGURIDAD CUSIANA</v>
          </cell>
          <cell r="B3393" t="str">
            <v>710002</v>
          </cell>
          <cell r="C3393" t="str">
            <v>SECUR CONTR SERVICE</v>
          </cell>
          <cell r="D3393">
            <v>0</v>
          </cell>
          <cell r="E3393" t="str">
            <v>GR/IR-THIRD PARTY</v>
          </cell>
          <cell r="F3393" t="str">
            <v>Real Agosto</v>
          </cell>
          <cell r="G3393">
            <v>138999.72</v>
          </cell>
          <cell r="H3393" t="str">
            <v>B000102129</v>
          </cell>
          <cell r="J3393" t="str">
            <v>BI</v>
          </cell>
        </row>
        <row r="3394">
          <cell r="A3394" t="str">
            <v>SEGURIDAD CUSIANA</v>
          </cell>
          <cell r="B3394" t="str">
            <v>710002</v>
          </cell>
          <cell r="C3394" t="str">
            <v>SECUR CONTR SERVICE</v>
          </cell>
          <cell r="D3394" t="str">
            <v>RECLASIF  KR 1900000229 DE B0001279 A B000102129</v>
          </cell>
          <cell r="E3394" t="str">
            <v>SECUR CONTR SERVICE</v>
          </cell>
          <cell r="F3394" t="str">
            <v>Real Agosto</v>
          </cell>
          <cell r="G3394">
            <v>8990.1200000000008</v>
          </cell>
          <cell r="H3394" t="str">
            <v>B000102129</v>
          </cell>
          <cell r="J3394" t="str">
            <v>BI</v>
          </cell>
        </row>
        <row r="3395">
          <cell r="A3395" t="str">
            <v>SEGURIDAD CUSIANA</v>
          </cell>
          <cell r="B3395" t="str">
            <v>710002</v>
          </cell>
          <cell r="C3395" t="str">
            <v>SECUR CONTR SERVICE</v>
          </cell>
          <cell r="D3395" t="str">
            <v>RECLASIF  KR 1900000229 DE B0001279 A B000102129</v>
          </cell>
          <cell r="E3395" t="str">
            <v>SECUR CONTR SERVICE</v>
          </cell>
          <cell r="F3395" t="str">
            <v>Real Agosto</v>
          </cell>
          <cell r="G3395">
            <v>1348.52</v>
          </cell>
          <cell r="H3395" t="str">
            <v>B000102129</v>
          </cell>
          <cell r="J3395" t="str">
            <v>BI</v>
          </cell>
        </row>
        <row r="3396">
          <cell r="A3396" t="str">
            <v>SEGURIDAD CUSIANA</v>
          </cell>
          <cell r="B3396" t="str">
            <v>710002</v>
          </cell>
          <cell r="C3396" t="str">
            <v>SECUR CONTR SERVICE</v>
          </cell>
          <cell r="D3396" t="str">
            <v>RECLASIF  KR 1900000210 DE B000101279 A B000102129</v>
          </cell>
          <cell r="E3396" t="str">
            <v>SECUR CONTR SERVICE</v>
          </cell>
          <cell r="F3396" t="str">
            <v>Real Agosto</v>
          </cell>
          <cell r="G3396">
            <v>2175.44</v>
          </cell>
          <cell r="H3396" t="str">
            <v>B000102129</v>
          </cell>
          <cell r="J3396" t="str">
            <v>BI</v>
          </cell>
        </row>
        <row r="3397">
          <cell r="A3397" t="str">
            <v>SEGURIDAD CUSIANA</v>
          </cell>
          <cell r="B3397" t="str">
            <v>710002</v>
          </cell>
          <cell r="C3397" t="str">
            <v>SECUR CONTR SERVICE</v>
          </cell>
          <cell r="D3397" t="str">
            <v>RECLASIF  KR 1900000210 DE B000101279 A B000102129</v>
          </cell>
          <cell r="E3397" t="str">
            <v>SECUR CONTR SERVICE</v>
          </cell>
          <cell r="F3397" t="str">
            <v>Real Agosto</v>
          </cell>
          <cell r="G3397">
            <v>326.32</v>
          </cell>
          <cell r="H3397" t="str">
            <v>B000102129</v>
          </cell>
          <cell r="J3397" t="str">
            <v>BI</v>
          </cell>
        </row>
        <row r="3398">
          <cell r="A3398" t="str">
            <v>SEGURIDAD CUSIANA</v>
          </cell>
          <cell r="B3398" t="str">
            <v>710002</v>
          </cell>
          <cell r="C3398" t="str">
            <v>SECUR CONTR SERVICE</v>
          </cell>
          <cell r="D3398" t="str">
            <v>RECLASIF  KR 1900000205 DE B000101220 A B000102129</v>
          </cell>
          <cell r="E3398" t="str">
            <v>SECUR CONTR SERVICE</v>
          </cell>
          <cell r="F3398" t="str">
            <v>Real Agosto</v>
          </cell>
          <cell r="G3398">
            <v>10527.46</v>
          </cell>
          <cell r="H3398" t="str">
            <v>B000102129</v>
          </cell>
          <cell r="J3398" t="str">
            <v>BI</v>
          </cell>
        </row>
        <row r="3399">
          <cell r="A3399" t="str">
            <v>SEGURIDAD CUSIANA</v>
          </cell>
          <cell r="B3399" t="str">
            <v>710002</v>
          </cell>
          <cell r="C3399" t="str">
            <v>SECUR CONTR SERVICE</v>
          </cell>
          <cell r="D3399" t="str">
            <v>RECLASIF  KR 1900000205 DE B000101220 A B000102129</v>
          </cell>
          <cell r="E3399" t="str">
            <v>SECUR CONTR SERVICE</v>
          </cell>
          <cell r="F3399" t="str">
            <v>Real Agosto</v>
          </cell>
          <cell r="G3399">
            <v>2105.4899999999998</v>
          </cell>
          <cell r="H3399" t="str">
            <v>B000102129</v>
          </cell>
          <cell r="J3399" t="str">
            <v>BI</v>
          </cell>
        </row>
        <row r="3400">
          <cell r="A3400" t="str">
            <v>SEGURIDAD CUSIANA</v>
          </cell>
          <cell r="B3400" t="str">
            <v>710002</v>
          </cell>
          <cell r="C3400" t="str">
            <v>SECUR CONTR SERVICE</v>
          </cell>
          <cell r="D3400">
            <v>0</v>
          </cell>
          <cell r="E3400" t="str">
            <v>COLVISEG COLOMBIANA DE VIGILANCIA Y</v>
          </cell>
          <cell r="F3400" t="str">
            <v>Real Agosto</v>
          </cell>
          <cell r="G3400">
            <v>31.44</v>
          </cell>
          <cell r="H3400" t="str">
            <v>B000102129</v>
          </cell>
          <cell r="J3400" t="str">
            <v>BI</v>
          </cell>
        </row>
        <row r="3401">
          <cell r="A3401" t="str">
            <v>SEGURIDAD CUSIANA</v>
          </cell>
          <cell r="B3401" t="str">
            <v>710002</v>
          </cell>
          <cell r="C3401" t="str">
            <v>SECUR CONTR SERVICE</v>
          </cell>
          <cell r="D3401">
            <v>0</v>
          </cell>
          <cell r="E3401" t="str">
            <v>GR/IR-THIRD PARTY</v>
          </cell>
          <cell r="F3401" t="str">
            <v>Real Agosto</v>
          </cell>
          <cell r="G3401">
            <v>2641.68</v>
          </cell>
          <cell r="H3401" t="str">
            <v>B000102129</v>
          </cell>
          <cell r="J3401" t="str">
            <v>BI</v>
          </cell>
        </row>
        <row r="3402">
          <cell r="A3402" t="str">
            <v>SEGURIDAD CUSIANA</v>
          </cell>
          <cell r="B3402" t="str">
            <v>710002</v>
          </cell>
          <cell r="C3402" t="str">
            <v>SECUR CONTR SERVICE</v>
          </cell>
          <cell r="D3402">
            <v>0</v>
          </cell>
          <cell r="E3402" t="str">
            <v>GR/IR-THIRD PARTY</v>
          </cell>
          <cell r="F3402" t="str">
            <v>Real Agosto</v>
          </cell>
          <cell r="G3402">
            <v>10916.88</v>
          </cell>
          <cell r="H3402" t="str">
            <v>B000102129</v>
          </cell>
          <cell r="J3402" t="str">
            <v>BI</v>
          </cell>
        </row>
        <row r="3403">
          <cell r="A3403" t="str">
            <v>SEGURIDAD CUSIANA</v>
          </cell>
          <cell r="B3403" t="str">
            <v>710002</v>
          </cell>
          <cell r="C3403" t="str">
            <v>SECUR CONTR SERVICE</v>
          </cell>
          <cell r="D3403" t="str">
            <v>92120 380</v>
          </cell>
          <cell r="E3403" t="str">
            <v>SALDO MIGRADO A SAP</v>
          </cell>
          <cell r="F3403" t="str">
            <v>Acumulado a Junio</v>
          </cell>
          <cell r="G3403">
            <v>606924.38</v>
          </cell>
          <cell r="H3403" t="str">
            <v>B000102129</v>
          </cell>
          <cell r="J3403" t="str">
            <v>NB</v>
          </cell>
        </row>
        <row r="3404">
          <cell r="A3404" t="str">
            <v>SEGURIDAD CUSIANA</v>
          </cell>
          <cell r="B3404" t="str">
            <v>712126</v>
          </cell>
          <cell r="C3404" t="str">
            <v>TECH SERV PUNC CONTR</v>
          </cell>
          <cell r="D3404" t="str">
            <v>92120 368</v>
          </cell>
          <cell r="E3404" t="str">
            <v>SALDO MIGRADO A SAP</v>
          </cell>
          <cell r="F3404" t="str">
            <v>Acumulado a Junio</v>
          </cell>
          <cell r="G3404">
            <v>5911.08</v>
          </cell>
          <cell r="H3404" t="str">
            <v>B000102129</v>
          </cell>
          <cell r="J3404" t="str">
            <v>NB</v>
          </cell>
        </row>
        <row r="3405">
          <cell r="A3405" t="str">
            <v>SEGURIDAD CUSIANA</v>
          </cell>
          <cell r="B3405" t="str">
            <v>712126</v>
          </cell>
          <cell r="C3405" t="str">
            <v>TECH SERV PUNC CONTR</v>
          </cell>
          <cell r="D3405" t="str">
            <v>92120 368</v>
          </cell>
          <cell r="E3405" t="str">
            <v>DIESEL PROCESS RECOV</v>
          </cell>
          <cell r="F3405" t="str">
            <v>Acumulado a Junio</v>
          </cell>
          <cell r="G3405">
            <v>55.2</v>
          </cell>
          <cell r="H3405" t="str">
            <v>B000102129</v>
          </cell>
          <cell r="J3405" t="str">
            <v>NB</v>
          </cell>
        </row>
        <row r="3406">
          <cell r="A3406" t="str">
            <v>SEGURIDAD CUSIANA</v>
          </cell>
          <cell r="B3406" t="str">
            <v>720030</v>
          </cell>
          <cell r="C3406" t="str">
            <v>OTHER MAT'LS &amp; SUPPL</v>
          </cell>
          <cell r="D3406" t="str">
            <v>92120 469</v>
          </cell>
          <cell r="E3406" t="str">
            <v>SALDO MIGRADO A SAP</v>
          </cell>
          <cell r="F3406" t="str">
            <v>Acumulado a Junio</v>
          </cell>
          <cell r="G3406">
            <v>417.57</v>
          </cell>
          <cell r="H3406" t="str">
            <v>B000102129</v>
          </cell>
          <cell r="J3406" t="str">
            <v>NB</v>
          </cell>
        </row>
        <row r="3407">
          <cell r="A3407" t="str">
            <v>SEGURIDAD CUSIANA</v>
          </cell>
          <cell r="B3407" t="str">
            <v>720030</v>
          </cell>
          <cell r="C3407" t="str">
            <v>OTHER MAT'LS &amp; SUPPL</v>
          </cell>
          <cell r="D3407" t="str">
            <v>92120 469</v>
          </cell>
          <cell r="E3407" t="str">
            <v>DIESEL PROCESS RECOV</v>
          </cell>
          <cell r="F3407" t="str">
            <v>Acumulado a Junio</v>
          </cell>
          <cell r="G3407">
            <v>69</v>
          </cell>
          <cell r="H3407" t="str">
            <v>B000102129</v>
          </cell>
          <cell r="J3407" t="str">
            <v>NB</v>
          </cell>
        </row>
        <row r="3408">
          <cell r="A3408" t="str">
            <v>SEGURIDAD CUSIANA</v>
          </cell>
          <cell r="B3408" t="str">
            <v>745080</v>
          </cell>
          <cell r="C3408" t="str">
            <v>ACCRUAL EXPENSE</v>
          </cell>
          <cell r="D3408" t="str">
            <v>ACCRUALS DEL MES DE JULIO</v>
          </cell>
          <cell r="E3408" t="str">
            <v>ACCR EXP ACC CONV</v>
          </cell>
          <cell r="F3408" t="str">
            <v>Real Agosto</v>
          </cell>
          <cell r="G3408">
            <v>-45000</v>
          </cell>
          <cell r="H3408" t="str">
            <v>B000102129</v>
          </cell>
          <cell r="J3408" t="str">
            <v>BI</v>
          </cell>
        </row>
        <row r="3409">
          <cell r="A3409" t="str">
            <v>SEGURIDAD CUSIANA</v>
          </cell>
          <cell r="B3409" t="str">
            <v>745080</v>
          </cell>
          <cell r="C3409" t="str">
            <v>ACCRUAL EXPENSE</v>
          </cell>
          <cell r="D3409" t="str">
            <v>ACCRUALS DEL MES DE JULIO</v>
          </cell>
          <cell r="E3409" t="str">
            <v>ACCR EXP ACC CONV</v>
          </cell>
          <cell r="F3409" t="str">
            <v>Real Agosto</v>
          </cell>
          <cell r="G3409">
            <v>45000</v>
          </cell>
          <cell r="H3409" t="str">
            <v>B000102129</v>
          </cell>
          <cell r="J3409" t="str">
            <v>BI</v>
          </cell>
        </row>
        <row r="3410">
          <cell r="A3410" t="str">
            <v>SEGURIDAD CUSIANA</v>
          </cell>
          <cell r="B3410" t="str">
            <v>745080</v>
          </cell>
          <cell r="C3410" t="str">
            <v>ACCRUAL EXPENSE</v>
          </cell>
          <cell r="D3410" t="str">
            <v>92196 945</v>
          </cell>
          <cell r="E3410" t="str">
            <v>DIESEL PROCESS RECOV</v>
          </cell>
          <cell r="F3410" t="str">
            <v>Acumulado a Junio</v>
          </cell>
          <cell r="G3410">
            <v>60008.75</v>
          </cell>
          <cell r="H3410" t="str">
            <v>B000102129</v>
          </cell>
          <cell r="J3410" t="str">
            <v>NB</v>
          </cell>
        </row>
        <row r="3411">
          <cell r="A3411" t="str">
            <v>SEGURIDAD CUSIANA</v>
          </cell>
          <cell r="B3411" t="str">
            <v>745080</v>
          </cell>
          <cell r="C3411" t="str">
            <v>ACCRUAL EXPENSE</v>
          </cell>
          <cell r="D3411" t="str">
            <v>921</v>
          </cell>
          <cell r="E3411" t="str">
            <v>ACCR EXP ACC CONV</v>
          </cell>
          <cell r="F3411" t="str">
            <v>Real Julio</v>
          </cell>
          <cell r="G3411">
            <v>-60008.75</v>
          </cell>
          <cell r="H3411" t="str">
            <v>B000102129</v>
          </cell>
          <cell r="J3411" t="str">
            <v>NB</v>
          </cell>
        </row>
        <row r="3412">
          <cell r="A3412" t="str">
            <v>SEGURIDAD CUSIANA</v>
          </cell>
          <cell r="B3412" t="str">
            <v>745118</v>
          </cell>
          <cell r="C3412" t="str">
            <v>ACCR EXP ACC CONV</v>
          </cell>
          <cell r="D3412" t="str">
            <v>ACCRUALS DEL MES DE JULIO</v>
          </cell>
          <cell r="E3412" t="str">
            <v>ACCRUAL EXPENSE</v>
          </cell>
          <cell r="F3412" t="str">
            <v>Real Agosto</v>
          </cell>
          <cell r="G3412">
            <v>-45000</v>
          </cell>
          <cell r="H3412" t="str">
            <v>B000102129</v>
          </cell>
          <cell r="J3412" t="str">
            <v>BI</v>
          </cell>
        </row>
        <row r="3413">
          <cell r="A3413" t="str">
            <v>SEGURIDAD CUSIANA</v>
          </cell>
          <cell r="B3413" t="str">
            <v>745118</v>
          </cell>
          <cell r="C3413" t="str">
            <v>ACCR EXP ACC CONV</v>
          </cell>
          <cell r="D3413" t="str">
            <v>ACCRUALS DEL MES DE JULIO</v>
          </cell>
          <cell r="E3413" t="str">
            <v>ACCRUAL EXPENSE</v>
          </cell>
          <cell r="F3413" t="str">
            <v>Real Agosto</v>
          </cell>
          <cell r="G3413">
            <v>45000</v>
          </cell>
          <cell r="H3413" t="str">
            <v>B000102129</v>
          </cell>
          <cell r="J3413" t="str">
            <v>BI</v>
          </cell>
        </row>
        <row r="3414">
          <cell r="A3414" t="str">
            <v>SEGURIDAD CUSIANA</v>
          </cell>
          <cell r="B3414" t="str">
            <v>745118</v>
          </cell>
          <cell r="C3414" t="str">
            <v>ACCR EXP ACC CONV</v>
          </cell>
          <cell r="D3414" t="str">
            <v>92196 946</v>
          </cell>
          <cell r="E3414" t="str">
            <v>ACCRUAL EXPENSE</v>
          </cell>
          <cell r="F3414" t="str">
            <v>Acumulado a Junio</v>
          </cell>
          <cell r="G3414">
            <v>-60008.75</v>
          </cell>
          <cell r="H3414" t="str">
            <v>B000102129</v>
          </cell>
          <cell r="J3414" t="str">
            <v>NB</v>
          </cell>
        </row>
        <row r="3415">
          <cell r="A3415" t="str">
            <v>SEGURIDAD CUSIANA</v>
          </cell>
          <cell r="B3415" t="str">
            <v>745118</v>
          </cell>
          <cell r="C3415" t="str">
            <v>ACCR EXP ACC CONV</v>
          </cell>
          <cell r="D3415" t="str">
            <v>921</v>
          </cell>
          <cell r="E3415" t="str">
            <v>ACCRUAL EXPENSE</v>
          </cell>
          <cell r="F3415" t="str">
            <v>Real Julio</v>
          </cell>
          <cell r="G3415">
            <v>60008.75</v>
          </cell>
          <cell r="H3415" t="str">
            <v>B000102129</v>
          </cell>
          <cell r="J3415" t="str">
            <v>NB</v>
          </cell>
        </row>
        <row r="3416">
          <cell r="A3416" t="str">
            <v>SEGURIDAD CUSIANA</v>
          </cell>
          <cell r="B3416" t="str">
            <v>760049</v>
          </cell>
          <cell r="C3416" t="str">
            <v>TECH SERV PERM CONTR</v>
          </cell>
          <cell r="D3416" t="str">
            <v>JUN04.SERVICIOS DE CATERING BASES PERMANENTES</v>
          </cell>
          <cell r="E3416" t="str">
            <v>CATERING DE COLOMBIA S.A</v>
          </cell>
          <cell r="F3416" t="str">
            <v>Real Julio</v>
          </cell>
          <cell r="G3416">
            <v>6508.09</v>
          </cell>
          <cell r="H3416" t="str">
            <v>B000102129</v>
          </cell>
          <cell r="J3416" t="str">
            <v>BI</v>
          </cell>
        </row>
        <row r="3417">
          <cell r="A3417" t="str">
            <v>SEGURIDAD CUSIANA</v>
          </cell>
          <cell r="B3417" t="str">
            <v>760049</v>
          </cell>
          <cell r="C3417" t="str">
            <v>TECH SERV PERM CONTR</v>
          </cell>
          <cell r="D3417" t="str">
            <v>JUN04.SERVICIOS DE CATERING BASES PERMANENTES</v>
          </cell>
          <cell r="E3417" t="str">
            <v>CATERING DE COLOMBIA S.A</v>
          </cell>
          <cell r="F3417" t="str">
            <v>Real Agosto</v>
          </cell>
          <cell r="G3417">
            <v>-6508.09</v>
          </cell>
          <cell r="H3417" t="str">
            <v>B000102129</v>
          </cell>
          <cell r="J3417" t="str">
            <v>BI</v>
          </cell>
        </row>
        <row r="3418">
          <cell r="A3418" t="str">
            <v>SEGURIDAD CUSIANA</v>
          </cell>
          <cell r="B3418" t="str">
            <v>760049</v>
          </cell>
          <cell r="C3418" t="str">
            <v>TECH SERV PERM CONTR</v>
          </cell>
          <cell r="D3418">
            <v>0</v>
          </cell>
          <cell r="E3418" t="str">
            <v>GR/IR-THIRD PARTY</v>
          </cell>
          <cell r="F3418" t="str">
            <v>Real Agosto</v>
          </cell>
          <cell r="G3418">
            <v>6668.92</v>
          </cell>
          <cell r="H3418" t="str">
            <v>B000102129</v>
          </cell>
          <cell r="J3418" t="str">
            <v>BI</v>
          </cell>
        </row>
        <row r="3419">
          <cell r="A3419" t="str">
            <v>SEGURIDAD CUSIANA</v>
          </cell>
          <cell r="B3419" t="str">
            <v>760049</v>
          </cell>
          <cell r="C3419" t="str">
            <v>TECH SERV PERM CONTR</v>
          </cell>
          <cell r="D3419">
            <v>0</v>
          </cell>
          <cell r="E3419" t="str">
            <v>GR/IR-THIRD PARTY</v>
          </cell>
          <cell r="F3419" t="str">
            <v>Real Agosto</v>
          </cell>
          <cell r="G3419">
            <v>6988.23</v>
          </cell>
          <cell r="H3419" t="str">
            <v>B000102129</v>
          </cell>
          <cell r="J3419" t="str">
            <v>BI</v>
          </cell>
        </row>
        <row r="3420">
          <cell r="A3420" t="str">
            <v>SEGURIDAD CUSIANA</v>
          </cell>
          <cell r="B3420" t="str">
            <v>760049</v>
          </cell>
          <cell r="C3420" t="str">
            <v>TECH SERV PERM CONTR</v>
          </cell>
          <cell r="D3420" t="str">
            <v>92120 367</v>
          </cell>
          <cell r="E3420" t="str">
            <v>SALDO MIGRADO A SAP</v>
          </cell>
          <cell r="F3420" t="str">
            <v>Acumulado a Junio</v>
          </cell>
          <cell r="G3420">
            <v>10940.12</v>
          </cell>
          <cell r="H3420" t="str">
            <v>B000102129</v>
          </cell>
          <cell r="J3420" t="str">
            <v>NB</v>
          </cell>
        </row>
        <row r="3421">
          <cell r="A3421" t="str">
            <v>SEGURIDAD CUSIANA</v>
          </cell>
          <cell r="B3421" t="str">
            <v>760049</v>
          </cell>
          <cell r="C3421" t="str">
            <v>TECH SERV PERM CONTR</v>
          </cell>
          <cell r="F3421" t="str">
            <v>WIP Agosto</v>
          </cell>
          <cell r="G3421">
            <v>0</v>
          </cell>
          <cell r="H3421" t="str">
            <v>B000102129</v>
          </cell>
        </row>
      </sheetData>
      <sheetData sheetId="1"/>
      <sheetData sheetId="2"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10"/>
      <sheetName val="2.01"/>
      <sheetName val="2.02"/>
      <sheetName val="2.03"/>
      <sheetName val="3.010"/>
      <sheetName val="3.020"/>
      <sheetName val="3.030"/>
      <sheetName val="4.010"/>
      <sheetName val="4.02"/>
      <sheetName val="5.01"/>
      <sheetName val="5.02"/>
      <sheetName val="6.01"/>
      <sheetName val="6.02"/>
      <sheetName val="6.03"/>
      <sheetName val="6.04"/>
      <sheetName val="6.05"/>
      <sheetName val="6.06"/>
      <sheetName val="6.07"/>
      <sheetName val="6.08"/>
      <sheetName val="6.09"/>
      <sheetName val="6.10"/>
      <sheetName val="6.12"/>
      <sheetName val="6.13"/>
      <sheetName val="6.14"/>
      <sheetName val="inver anti"/>
      <sheetName val="PRESUP"/>
      <sheetName val="Hoja1"/>
      <sheetName val="3.010 (2)"/>
      <sheetName val="RECURSO"/>
      <sheetName val="F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38">
          <cell r="H38">
            <v>2.2400000000000002</v>
          </cell>
        </row>
      </sheetData>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Estandarizacion"/>
    </sheetNames>
    <sheetDataSet>
      <sheetData sheetId="0" refreshError="1">
        <row r="36">
          <cell r="B36">
            <v>370</v>
          </cell>
        </row>
        <row r="37">
          <cell r="B37">
            <v>253</v>
          </cell>
        </row>
        <row r="38">
          <cell r="B38">
            <v>406</v>
          </cell>
        </row>
      </sheetData>
      <sheetData sheetId="1"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General"/>
      <sheetName val="Itemes Renovación"/>
      <sheetName val="CONTRATO"/>
      <sheetName val="LIQUIDA-NOMINA"/>
      <sheetName val="EMPRESA"/>
      <sheetName val="NOMINA 1"/>
      <sheetName val="Presup Av 1o de mayo con 73a "/>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s>
    <sheetDataSet>
      <sheetData sheetId="0"/>
      <sheetData sheetId="1"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MAMPO 1"/>
      <sheetName val="RESUMEN"/>
      <sheetName val="Constantes Generales"/>
      <sheetName val="Prestaciones Sociales"/>
      <sheetName val="5094-2003"/>
      <sheetName val="ITEMS"/>
      <sheetName val="APU"/>
      <sheetName val="Hoja3"/>
      <sheetName val="MANO DE OBRA"/>
      <sheetName val="1.1"/>
      <sheetName val="EQUIPO"/>
      <sheetName val="TUBERIA"/>
      <sheetName val="Hoja2"/>
      <sheetName val="MATERIALES"/>
      <sheetName val="C-3"/>
      <sheetName val="Hoja1"/>
      <sheetName val="Precios PyE"/>
      <sheetName val="calculation"/>
      <sheetName val="HOJA DE COSTOS"/>
      <sheetName val="DIAM TUB"/>
      <sheetName val="HERRAM"/>
      <sheetName val="Cover"/>
      <sheetName val="TABLA EQUIPOS"/>
      <sheetName val="TABLA MATERIALES"/>
      <sheetName val="Data"/>
      <sheetName val="Settings"/>
      <sheetName val="steel"/>
      <sheetName val="DATOS"/>
      <sheetName val="COSTOMAT.XLS"/>
      <sheetName val="APU-1PER"/>
      <sheetName val="Reajustes Estimados"/>
      <sheetName val="PRESUPUESTO_FINAL"/>
      <sheetName val="Cantidades_de_obra"/>
      <sheetName val="LOCAL_Y_REPLANT_"/>
      <sheetName val="CONCRETO_2500_PSI_POSTES"/>
      <sheetName val="CONCRETO_2500_PSI_MALLA"/>
      <sheetName val="RETIRO_MALLA"/>
      <sheetName val="ASEO_Y_LIMPIEZA_FINAL"/>
      <sheetName val="MANO_DE_OBRA_CIVIL"/>
      <sheetName val="precios"/>
      <sheetName val="ACTA MODIFICACIÓN CIVIL"/>
      <sheetName val="PRESUP. RESUMEN"/>
      <sheetName val="BASE"/>
      <sheetName val="Form5 _Pág_ 2"/>
      <sheetName val="Form5 _Pág_ 1"/>
      <sheetName val="Presupuesto Cerramiento CL-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SPSTO CANACABARE"/>
      <sheetName val="PRSPSTO Iterbio"/>
      <sheetName val="APU"/>
      <sheetName val="APU (2)"/>
      <sheetName val="Materiales"/>
      <sheetName val="Equipo"/>
      <sheetName val="Jornales"/>
      <sheetName val="Prestaciones"/>
      <sheetName val="AIU"/>
      <sheetName val="Salarios"/>
      <sheetName val="TARIFAS"/>
      <sheetName val="CONSEJO MCPAL"/>
      <sheetName val="ITEMS"/>
      <sheetName val="AULA"/>
      <sheetName val="7422CW00"/>
    </sheetNames>
    <sheetDataSet>
      <sheetData sheetId="0" refreshError="1"/>
      <sheetData sheetId="1">
        <row r="1">
          <cell r="B1" t="str">
            <v>INVITACIÓN A OFERTAR No. OC-003-2016</v>
          </cell>
        </row>
        <row r="89">
          <cell r="H89">
            <v>1181701593</v>
          </cell>
        </row>
      </sheetData>
      <sheetData sheetId="2">
        <row r="1">
          <cell r="B1" t="str">
            <v>NOTA: LOS A.P.U. BÁSICOS ESTÁN AL FINAL (ABAJO)</v>
          </cell>
        </row>
      </sheetData>
      <sheetData sheetId="3" refreshError="1"/>
      <sheetData sheetId="4">
        <row r="7">
          <cell r="A7" t="str">
            <v>ACEITE HIDRAULICO</v>
          </cell>
        </row>
      </sheetData>
      <sheetData sheetId="5" refreshError="1"/>
      <sheetData sheetId="6">
        <row r="7">
          <cell r="A7" t="str">
            <v>AYUDANTE ALBAÑILERIA</v>
          </cell>
          <cell r="B7">
            <v>47100</v>
          </cell>
        </row>
        <row r="8">
          <cell r="A8" t="str">
            <v>AYUDANTE HIDROSANITARIO</v>
          </cell>
          <cell r="B8">
            <v>47100</v>
          </cell>
        </row>
        <row r="9">
          <cell r="A9" t="str">
            <v>AYUDANTE MAQUINARIA</v>
          </cell>
          <cell r="B9">
            <v>54539</v>
          </cell>
        </row>
        <row r="10">
          <cell r="A10" t="str">
            <v>CADENERO 1</v>
          </cell>
          <cell r="B10">
            <v>66659</v>
          </cell>
        </row>
        <row r="11">
          <cell r="A11" t="str">
            <v>CADENERO 2</v>
          </cell>
          <cell r="B11">
            <v>57570</v>
          </cell>
        </row>
        <row r="12">
          <cell r="A12" t="str">
            <v>CONDUCTOR</v>
          </cell>
          <cell r="B12">
            <v>51510</v>
          </cell>
        </row>
        <row r="13">
          <cell r="A13" t="str">
            <v>OFICIAL ALBAÑILERIA</v>
          </cell>
          <cell r="B13">
            <v>66659</v>
          </cell>
        </row>
        <row r="14">
          <cell r="A14" t="str">
            <v>OFICIAL HIDROSANITARIO</v>
          </cell>
          <cell r="B14">
            <v>66659</v>
          </cell>
        </row>
        <row r="15">
          <cell r="A15" t="str">
            <v>OPERADOR MAQUINARIA</v>
          </cell>
          <cell r="B15">
            <v>84839</v>
          </cell>
        </row>
        <row r="16">
          <cell r="A16" t="str">
            <v>SOLDADOR</v>
          </cell>
          <cell r="B16">
            <v>103019</v>
          </cell>
        </row>
        <row r="17">
          <cell r="A17" t="str">
            <v>TOPOGRAFO</v>
          </cell>
          <cell r="B17">
            <v>103019</v>
          </cell>
        </row>
        <row r="18">
          <cell r="A18" t="str">
            <v>AUXILIO DE ALIMENTACION</v>
          </cell>
          <cell r="B18">
            <v>15000</v>
          </cell>
        </row>
        <row r="19">
          <cell r="A19" t="str">
            <v>SUBSIDIO DE TRANSPORTE</v>
          </cell>
          <cell r="B19">
            <v>0</v>
          </cell>
        </row>
        <row r="21">
          <cell r="A21" t="str">
            <v>Factor Prestacional</v>
          </cell>
          <cell r="B21">
            <v>1.95</v>
          </cell>
        </row>
      </sheetData>
      <sheetData sheetId="7"/>
      <sheetData sheetId="8">
        <row r="43">
          <cell r="AD43">
            <v>0.11998219122628674</v>
          </cell>
        </row>
        <row r="45">
          <cell r="AD45">
            <v>0.01</v>
          </cell>
        </row>
        <row r="47">
          <cell r="AD47">
            <v>0.05</v>
          </cell>
        </row>
      </sheetData>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NSPORTES"/>
      <sheetName val="MATERIALES"/>
      <sheetName val="EQUIPO"/>
      <sheetName val="Hoja1"/>
      <sheetName val="MO"/>
      <sheetName val="cuadro de cotizacion (2)"/>
      <sheetName val="cuadro de cotizacion"/>
      <sheetName val="B1"/>
      <sheetName val="1,1"/>
      <sheetName val="1,2"/>
      <sheetName val="1,3"/>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3,1,1"/>
      <sheetName val="3,1,2"/>
      <sheetName val="3,1,3"/>
      <sheetName val="3,1,4"/>
      <sheetName val="3,2,1"/>
      <sheetName val="3,2,2"/>
      <sheetName val="3,2,3"/>
      <sheetName val="3,2,4"/>
      <sheetName val="4,1,1"/>
      <sheetName val="4,1,2"/>
      <sheetName val="4,1,3"/>
      <sheetName val="4,1,4"/>
      <sheetName val="4,1,5"/>
      <sheetName val="4,1,6"/>
      <sheetName val="4,1,7"/>
      <sheetName val="4,2,1"/>
      <sheetName val="4,2,2"/>
      <sheetName val="4,2,3"/>
      <sheetName val="4,3,1"/>
      <sheetName val="4,3,2"/>
      <sheetName val="4,3,3"/>
      <sheetName val="4,3,4"/>
      <sheetName val="4,3,5"/>
      <sheetName val="4,3,6"/>
      <sheetName val="5,1"/>
      <sheetName val="AIU"/>
      <sheetName val="Main"/>
      <sheetName val="CorpTax"/>
      <sheetName val="Inp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row r="14">
          <cell r="D14">
            <v>0.23996763325972759</v>
          </cell>
        </row>
        <row r="61">
          <cell r="D61">
            <v>0.02</v>
          </cell>
        </row>
        <row r="63">
          <cell r="D63">
            <v>0.05</v>
          </cell>
        </row>
      </sheetData>
      <sheetData sheetId="68" refreshError="1"/>
      <sheetData sheetId="69" refreshError="1"/>
      <sheetData sheetId="70"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Hoja1"/>
      <sheetName val="días habiles 2015"/>
      <sheetName val="CANT OBRA"/>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PRESUPUESTAL"/>
      <sheetName val="LISTA CÓDIGOS"/>
      <sheetName val="BASE APU"/>
      <sheetName val="MANO DE OBRA"/>
      <sheetName val="EQUIPOS"/>
      <sheetName val="MATERIALES"/>
      <sheetName val="ESTRUCTURAS"/>
      <sheetName val="TRANSPORTE"/>
      <sheetName val="Sábana"/>
      <sheetName val="Indicadores Gestión"/>
      <sheetName val="Indicadores de Impacto"/>
      <sheetName val="Indicadores de Producto"/>
      <sheetName val="Listado"/>
      <sheetName val="7422CW00"/>
      <sheetName val="Hoja1"/>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2103mar%20.xls"/>
      <sheetName val="ELECTRICO"/>
      <sheetName val="Vuelta"/>
      <sheetName val="Análisis de precios"/>
      <sheetName val="Hoja1"/>
      <sheetName val="BASE"/>
      <sheetName val="1_Preliminares"/>
      <sheetName val="M.Obra"/>
      <sheetName val="días habiles 2015"/>
      <sheetName val="INS"/>
      <sheetName val="Ppto"/>
      <sheetName val="Plan auditoría"/>
      <sheetName val="Ejecutado$"/>
      <sheetName val="Programad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46-2001"/>
      <sheetName val="ESTADO RED"/>
      <sheetName val="CARRETERAS"/>
      <sheetName val="GENERALIDADES "/>
      <sheetName val="PR 1"/>
    </sheetNames>
    <sheetDataSet>
      <sheetData sheetId="0">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210.5</v>
          </cell>
          <cell r="D26">
            <v>210</v>
          </cell>
          <cell r="F26" t="str">
            <v>Excavación en material común  de la explanación, canales y préstamos a mano</v>
          </cell>
          <cell r="G26" t="str">
            <v>m3</v>
          </cell>
          <cell r="H26" t="str">
            <v>Tiene en cuenta el programa PICO y PALA</v>
          </cell>
        </row>
        <row r="27">
          <cell r="C27">
            <v>211</v>
          </cell>
          <cell r="D27">
            <v>211</v>
          </cell>
          <cell r="F27" t="str">
            <v>Remoción de derrumbes</v>
          </cell>
          <cell r="G27" t="str">
            <v>m3</v>
          </cell>
          <cell r="H27" t="str">
            <v>No incluye el transporte a distancias mayores a 100 ml</v>
          </cell>
        </row>
        <row r="28">
          <cell r="C28">
            <v>220</v>
          </cell>
          <cell r="D28">
            <v>220</v>
          </cell>
          <cell r="F28" t="str">
            <v>Terraplenes</v>
          </cell>
          <cell r="G28" t="str">
            <v>m3</v>
          </cell>
          <cell r="H28" t="str">
            <v>No incluye el suministro de materiales y el transporte</v>
          </cell>
        </row>
        <row r="29">
          <cell r="C29">
            <v>220.1</v>
          </cell>
          <cell r="D29">
            <v>220</v>
          </cell>
          <cell r="E29" t="str">
            <v>220P</v>
          </cell>
          <cell r="F29" t="str">
            <v>Terraplenes</v>
          </cell>
          <cell r="G29" t="str">
            <v>m3</v>
          </cell>
          <cell r="H29" t="str">
            <v>Incluye el suministro y transporte de materiales</v>
          </cell>
        </row>
        <row r="30">
          <cell r="C30">
            <v>221.1</v>
          </cell>
          <cell r="D30">
            <v>221</v>
          </cell>
          <cell r="F30" t="str">
            <v>Pedraplén compacto</v>
          </cell>
          <cell r="G30" t="str">
            <v>m3</v>
          </cell>
          <cell r="H30" t="str">
            <v>No incluye la corona, el suministro de materiales y el transporte</v>
          </cell>
        </row>
        <row r="31">
          <cell r="C31">
            <v>221.2</v>
          </cell>
          <cell r="D31">
            <v>221</v>
          </cell>
          <cell r="F31" t="str">
            <v>Pedraplén suelto</v>
          </cell>
          <cell r="G31" t="str">
            <v>m3</v>
          </cell>
        </row>
        <row r="32">
          <cell r="C32">
            <v>230.1</v>
          </cell>
          <cell r="D32">
            <v>230</v>
          </cell>
          <cell r="F32" t="str">
            <v>Mejoramiento de la subrasante involucrando el suelo existente</v>
          </cell>
          <cell r="G32" t="str">
            <v>m2</v>
          </cell>
          <cell r="H32" t="str">
            <v>No incluye suministro y transporte de material adicionado y transporte de material inadecuado.</v>
          </cell>
        </row>
        <row r="33">
          <cell r="C33">
            <v>230.2</v>
          </cell>
          <cell r="D33">
            <v>230</v>
          </cell>
          <cell r="F33" t="str">
            <v>Mejoramiento de la subrasante empleando únicamente material adicionado</v>
          </cell>
          <cell r="G33" t="str">
            <v>m3</v>
          </cell>
        </row>
        <row r="34">
          <cell r="C34">
            <v>310</v>
          </cell>
          <cell r="D34">
            <v>310</v>
          </cell>
          <cell r="F34" t="str">
            <v>Conformación de la calzada existente</v>
          </cell>
          <cell r="G34" t="str">
            <v>m2</v>
          </cell>
          <cell r="H34" t="str">
            <v>No incluye suministro transporte y colocación de los materiales de afirmado y subbase.</v>
          </cell>
        </row>
        <row r="35">
          <cell r="C35">
            <v>311</v>
          </cell>
          <cell r="D35">
            <v>311</v>
          </cell>
          <cell r="F35" t="str">
            <v>Afirmado</v>
          </cell>
          <cell r="G35" t="str">
            <v>m3</v>
          </cell>
          <cell r="H35" t="str">
            <v>No incluye producto estabilizante</v>
          </cell>
        </row>
        <row r="36">
          <cell r="C36">
            <v>311.10000000000002</v>
          </cell>
          <cell r="D36">
            <v>311</v>
          </cell>
          <cell r="E36" t="str">
            <v>311P</v>
          </cell>
          <cell r="F36" t="str">
            <v>Bacheo con material de afirmado</v>
          </cell>
          <cell r="G36" t="str">
            <v>m3</v>
          </cell>
          <cell r="H36" t="str">
            <v>Varia el cálculo del volumen</v>
          </cell>
        </row>
        <row r="37">
          <cell r="C37">
            <v>311.2</v>
          </cell>
          <cell r="D37">
            <v>311</v>
          </cell>
          <cell r="E37" t="str">
            <v>311P-1</v>
          </cell>
          <cell r="F37" t="str">
            <v>Relleno con material de afirmado</v>
          </cell>
          <cell r="G37" t="str">
            <v>m3</v>
          </cell>
        </row>
        <row r="38">
          <cell r="C38">
            <v>312</v>
          </cell>
          <cell r="E38" t="str">
            <v>312P</v>
          </cell>
          <cell r="F38" t="str">
            <v>Relleno con material de afirmado para realce de cunetas</v>
          </cell>
          <cell r="G38" t="str">
            <v>m3</v>
          </cell>
        </row>
        <row r="39">
          <cell r="C39">
            <v>320.10000000000002</v>
          </cell>
          <cell r="D39">
            <v>320</v>
          </cell>
          <cell r="F39" t="str">
            <v>Subbase granular de C.B.R.&gt; 20%</v>
          </cell>
          <cell r="G39" t="str">
            <v>m3</v>
          </cell>
          <cell r="H39" t="str">
            <v>No incluye producto estabilizante</v>
          </cell>
        </row>
        <row r="40">
          <cell r="C40">
            <v>320.2</v>
          </cell>
          <cell r="D40">
            <v>320</v>
          </cell>
          <cell r="F40" t="str">
            <v>Subbase granular de C.B.R.&gt; 30%</v>
          </cell>
          <cell r="G40" t="str">
            <v>m3</v>
          </cell>
        </row>
        <row r="41">
          <cell r="C41">
            <v>320.3</v>
          </cell>
          <cell r="D41">
            <v>320</v>
          </cell>
          <cell r="F41" t="str">
            <v>Subbase granular de C.B.R.&gt; 40%</v>
          </cell>
          <cell r="G41" t="str">
            <v>m3</v>
          </cell>
        </row>
        <row r="42">
          <cell r="C42">
            <v>320.39999999999998</v>
          </cell>
          <cell r="D42">
            <v>320</v>
          </cell>
          <cell r="F42" t="str">
            <v>Subbase granular para bacheo</v>
          </cell>
          <cell r="G42" t="str">
            <v>m3</v>
          </cell>
        </row>
        <row r="43">
          <cell r="C43">
            <v>330.1</v>
          </cell>
          <cell r="D43">
            <v>330</v>
          </cell>
          <cell r="F43" t="str">
            <v>Base granular</v>
          </cell>
          <cell r="G43" t="str">
            <v>m3</v>
          </cell>
          <cell r="H43" t="str">
            <v>No incluye producto estabilizante</v>
          </cell>
        </row>
        <row r="44">
          <cell r="C44">
            <v>330.2</v>
          </cell>
          <cell r="D44">
            <v>330</v>
          </cell>
          <cell r="F44" t="str">
            <v>Base granular para bacheo</v>
          </cell>
          <cell r="G44" t="str">
            <v>m3</v>
          </cell>
        </row>
        <row r="45">
          <cell r="C45">
            <v>330.3</v>
          </cell>
          <cell r="D45">
            <v>330</v>
          </cell>
          <cell r="E45" t="str">
            <v>330P</v>
          </cell>
          <cell r="F45" t="str">
            <v>Base triturada</v>
          </cell>
          <cell r="G45" t="str">
            <v>m³</v>
          </cell>
        </row>
        <row r="46">
          <cell r="C46">
            <v>340.1</v>
          </cell>
          <cell r="D46">
            <v>340</v>
          </cell>
          <cell r="F46" t="str">
            <v>Base estabilizada con emulsión asfáltica tipo BEE-1</v>
          </cell>
          <cell r="G46" t="str">
            <v>m3</v>
          </cell>
          <cell r="H46" t="str">
            <v>No incluye la emulsión asfáltica</v>
          </cell>
        </row>
        <row r="47">
          <cell r="C47">
            <v>340.2</v>
          </cell>
          <cell r="D47">
            <v>340</v>
          </cell>
          <cell r="F47" t="str">
            <v>Base estabilizada con emulsión asfáltica tipo BEE-2</v>
          </cell>
          <cell r="G47" t="str">
            <v>m3</v>
          </cell>
        </row>
        <row r="48">
          <cell r="C48">
            <v>340.3</v>
          </cell>
          <cell r="D48">
            <v>340</v>
          </cell>
          <cell r="F48" t="str">
            <v>Base estabilizada con emulsión asfáltica tipo BEE-3</v>
          </cell>
          <cell r="G48" t="str">
            <v>m3</v>
          </cell>
        </row>
        <row r="49">
          <cell r="C49">
            <v>341.1</v>
          </cell>
          <cell r="D49">
            <v>341</v>
          </cell>
          <cell r="F49" t="str">
            <v>Base estabilizada con cemento</v>
          </cell>
          <cell r="G49" t="str">
            <v>m3</v>
          </cell>
        </row>
        <row r="50">
          <cell r="C50">
            <v>341.2</v>
          </cell>
          <cell r="D50">
            <v>341</v>
          </cell>
          <cell r="F50" t="str">
            <v>Cemento</v>
          </cell>
          <cell r="G50" t="str">
            <v>Kg</v>
          </cell>
        </row>
        <row r="51">
          <cell r="C51">
            <v>341.3</v>
          </cell>
          <cell r="D51">
            <v>341</v>
          </cell>
          <cell r="F51" t="str">
            <v xml:space="preserve">Base estabilizada fresado-cemento(3%) con adición de base granular(10%) </v>
          </cell>
          <cell r="G51" t="str">
            <v>m3</v>
          </cell>
        </row>
        <row r="52">
          <cell r="C52">
            <v>342.1</v>
          </cell>
          <cell r="D52">
            <v>342</v>
          </cell>
          <cell r="F52" t="str">
            <v>Base estabilizada con compuestos multienzimáticos orgánicos tipo BEMO-1</v>
          </cell>
          <cell r="G52" t="str">
            <v>m3</v>
          </cell>
        </row>
        <row r="53">
          <cell r="C53">
            <v>342.2</v>
          </cell>
          <cell r="D53">
            <v>342</v>
          </cell>
          <cell r="F53" t="str">
            <v>Base estabilizada con compuestos multienzimáticos orgánicos tipo BEMO-2</v>
          </cell>
          <cell r="G53" t="str">
            <v>m3</v>
          </cell>
        </row>
        <row r="54">
          <cell r="C54">
            <v>342.3</v>
          </cell>
          <cell r="D54">
            <v>342</v>
          </cell>
          <cell r="F54" t="str">
            <v>Compuesto multienzimático orgánico</v>
          </cell>
          <cell r="G54" t="str">
            <v>Cl</v>
          </cell>
        </row>
        <row r="55">
          <cell r="C55">
            <v>410</v>
          </cell>
          <cell r="D55">
            <v>410</v>
          </cell>
          <cell r="F55" t="str">
            <v>Cemento asfáltico</v>
          </cell>
          <cell r="G55" t="str">
            <v>Kg</v>
          </cell>
        </row>
        <row r="56">
          <cell r="C56">
            <v>411.1</v>
          </cell>
          <cell r="D56">
            <v>411</v>
          </cell>
          <cell r="F56" t="str">
            <v>Emulsión asfáltica de rotura media CRM</v>
          </cell>
          <cell r="G56" t="str">
            <v>Lt</v>
          </cell>
        </row>
        <row r="57">
          <cell r="C57">
            <v>411.2</v>
          </cell>
          <cell r="D57">
            <v>411</v>
          </cell>
          <cell r="F57" t="str">
            <v>Emulsión asfáltica de rotura lenta CRL-1</v>
          </cell>
          <cell r="G57" t="str">
            <v>Lt</v>
          </cell>
        </row>
        <row r="58">
          <cell r="C58">
            <v>411.3</v>
          </cell>
          <cell r="D58">
            <v>411</v>
          </cell>
          <cell r="F58" t="str">
            <v>Emulsión asfáltica de rotura lenta CRL-1h</v>
          </cell>
          <cell r="G58" t="str">
            <v>Lt</v>
          </cell>
        </row>
        <row r="59">
          <cell r="C59">
            <v>413</v>
          </cell>
          <cell r="D59">
            <v>413</v>
          </cell>
          <cell r="F59" t="str">
            <v>Excavación para reparación del pavimento existente</v>
          </cell>
          <cell r="G59" t="str">
            <v>m3</v>
          </cell>
        </row>
        <row r="60">
          <cell r="C60">
            <v>413.1</v>
          </cell>
          <cell r="D60">
            <v>413</v>
          </cell>
          <cell r="E60" t="str">
            <v>413P</v>
          </cell>
          <cell r="F60" t="str">
            <v>Excavación para reparación del pavimento existente</v>
          </cell>
          <cell r="G60" t="str">
            <v>m3</v>
          </cell>
          <cell r="H60" t="str">
            <v>Tiene en cuenta el programa PICO y PALA</v>
          </cell>
        </row>
        <row r="61">
          <cell r="C61">
            <v>420</v>
          </cell>
          <cell r="D61">
            <v>420</v>
          </cell>
          <cell r="F61" t="str">
            <v>Imprimación</v>
          </cell>
          <cell r="G61" t="str">
            <v>m2</v>
          </cell>
        </row>
        <row r="62">
          <cell r="C62">
            <v>421</v>
          </cell>
          <cell r="D62">
            <v>421</v>
          </cell>
          <cell r="F62" t="str">
            <v>Riego de liga</v>
          </cell>
          <cell r="G62" t="str">
            <v>m2</v>
          </cell>
        </row>
        <row r="63">
          <cell r="C63">
            <v>421.1</v>
          </cell>
          <cell r="D63">
            <v>421</v>
          </cell>
          <cell r="F63" t="str">
            <v>Riego de liga (cemento asfáltico)</v>
          </cell>
          <cell r="G63" t="str">
            <v>m2</v>
          </cell>
        </row>
        <row r="64">
          <cell r="C64">
            <v>421.2</v>
          </cell>
          <cell r="D64">
            <v>421</v>
          </cell>
          <cell r="F64" t="str">
            <v>Riego de liga (emulsión asfáltica)</v>
          </cell>
          <cell r="G64" t="str">
            <v>m2</v>
          </cell>
        </row>
        <row r="65">
          <cell r="C65">
            <v>430</v>
          </cell>
          <cell r="D65">
            <v>430</v>
          </cell>
          <cell r="F65" t="str">
            <v>Tratamiento superficial simple</v>
          </cell>
          <cell r="G65" t="str">
            <v>m2</v>
          </cell>
        </row>
        <row r="66">
          <cell r="C66">
            <v>431</v>
          </cell>
          <cell r="D66">
            <v>431</v>
          </cell>
          <cell r="F66" t="str">
            <v>Tratamiento superficial doble</v>
          </cell>
          <cell r="G66" t="str">
            <v>m2</v>
          </cell>
        </row>
        <row r="67">
          <cell r="C67">
            <v>432</v>
          </cell>
          <cell r="D67">
            <v>432</v>
          </cell>
          <cell r="F67" t="str">
            <v>Sello de arena - asfalto</v>
          </cell>
          <cell r="G67" t="str">
            <v>m2</v>
          </cell>
        </row>
        <row r="68">
          <cell r="C68">
            <v>432.1</v>
          </cell>
          <cell r="E68" t="str">
            <v>432P</v>
          </cell>
          <cell r="F68" t="str">
            <v>Sello de fisuras con emulsión asfáltica tipo CRL-PM</v>
          </cell>
          <cell r="G68" t="str">
            <v>m2</v>
          </cell>
        </row>
        <row r="69">
          <cell r="C69">
            <v>433</v>
          </cell>
          <cell r="D69">
            <v>433</v>
          </cell>
          <cell r="F69" t="str">
            <v>Lechada asfáltica</v>
          </cell>
          <cell r="G69" t="str">
            <v>m2</v>
          </cell>
        </row>
        <row r="70">
          <cell r="C70">
            <v>434</v>
          </cell>
          <cell r="E70" t="str">
            <v>434P</v>
          </cell>
          <cell r="F70" t="str">
            <v>Sello de grietas</v>
          </cell>
          <cell r="G70" t="str">
            <v>ml</v>
          </cell>
        </row>
        <row r="71">
          <cell r="C71">
            <v>435</v>
          </cell>
          <cell r="E71" t="str">
            <v>435P</v>
          </cell>
          <cell r="F71" t="str">
            <v>Sello de juntas de pavimento de concreto hidráulico</v>
          </cell>
          <cell r="G71" t="str">
            <v>ml</v>
          </cell>
        </row>
        <row r="72">
          <cell r="C72">
            <v>440.1</v>
          </cell>
          <cell r="D72">
            <v>440</v>
          </cell>
          <cell r="F72" t="str">
            <v>Mezcla densa en frío tipo MDF-1</v>
          </cell>
          <cell r="G72" t="str">
            <v>m3</v>
          </cell>
          <cell r="H72" t="str">
            <v>No incluye suministro y almacenamiento del cemento asfáltico</v>
          </cell>
        </row>
        <row r="73">
          <cell r="C73">
            <v>440.2</v>
          </cell>
          <cell r="D73">
            <v>440</v>
          </cell>
          <cell r="F73" t="str">
            <v>Mezcla densa en frío tipo MDF-2</v>
          </cell>
          <cell r="G73" t="str">
            <v>m3</v>
          </cell>
        </row>
        <row r="74">
          <cell r="C74">
            <v>440.3</v>
          </cell>
          <cell r="D74">
            <v>440</v>
          </cell>
          <cell r="F74" t="str">
            <v>Mezcla densa en frío tipo MDF-3</v>
          </cell>
          <cell r="G74" t="str">
            <v>m3</v>
          </cell>
        </row>
        <row r="75">
          <cell r="C75">
            <v>440.5</v>
          </cell>
          <cell r="D75">
            <v>440</v>
          </cell>
          <cell r="F75" t="str">
            <v>Mezcla densa en frío para bacheo</v>
          </cell>
          <cell r="G75" t="str">
            <v>m3</v>
          </cell>
        </row>
        <row r="76">
          <cell r="C76">
            <v>441.1</v>
          </cell>
          <cell r="D76">
            <v>441</v>
          </cell>
          <cell r="F76" t="str">
            <v>Mezcla abierta en frío tipo MAF-1</v>
          </cell>
          <cell r="G76" t="str">
            <v>m3</v>
          </cell>
        </row>
        <row r="77">
          <cell r="C77">
            <v>441.2</v>
          </cell>
          <cell r="D77">
            <v>441</v>
          </cell>
          <cell r="F77" t="str">
            <v>Mezcla abierta en frío tipo MAF-2</v>
          </cell>
          <cell r="G77" t="str">
            <v>m3</v>
          </cell>
        </row>
        <row r="78">
          <cell r="C78">
            <v>441.3</v>
          </cell>
          <cell r="D78">
            <v>441</v>
          </cell>
          <cell r="F78" t="str">
            <v>Mezcla abierta en frío tipo MAF-3</v>
          </cell>
          <cell r="G78" t="str">
            <v>m3</v>
          </cell>
        </row>
        <row r="79">
          <cell r="C79">
            <v>441.4</v>
          </cell>
          <cell r="D79">
            <v>441</v>
          </cell>
          <cell r="F79" t="str">
            <v>Mezcla abierta en frío para bacheo</v>
          </cell>
          <cell r="G79" t="str">
            <v>m3</v>
          </cell>
        </row>
        <row r="80">
          <cell r="C80">
            <v>450.1</v>
          </cell>
          <cell r="D80">
            <v>450</v>
          </cell>
          <cell r="F80" t="str">
            <v>Mezcla densa en caliente tipo MDC-1</v>
          </cell>
          <cell r="G80" t="str">
            <v>m3</v>
          </cell>
        </row>
        <row r="81">
          <cell r="C81">
            <v>450.2</v>
          </cell>
          <cell r="D81">
            <v>450</v>
          </cell>
          <cell r="F81" t="str">
            <v>Mezcla densa en caliente tipo MDC-2</v>
          </cell>
          <cell r="G81" t="str">
            <v>m3</v>
          </cell>
        </row>
        <row r="82">
          <cell r="C82">
            <v>450.3</v>
          </cell>
          <cell r="D82">
            <v>450</v>
          </cell>
          <cell r="F82" t="str">
            <v>Mezcla densa en caliente tipo MDC-3</v>
          </cell>
          <cell r="G82" t="str">
            <v>m3</v>
          </cell>
        </row>
        <row r="83">
          <cell r="C83">
            <v>450.4</v>
          </cell>
          <cell r="D83">
            <v>450</v>
          </cell>
          <cell r="F83" t="str">
            <v>Mezcla densa en caliente para bacheo</v>
          </cell>
          <cell r="G83" t="str">
            <v>m3</v>
          </cell>
        </row>
        <row r="84">
          <cell r="C84">
            <v>450.5</v>
          </cell>
          <cell r="D84">
            <v>450</v>
          </cell>
          <cell r="E84" t="str">
            <v>450P</v>
          </cell>
          <cell r="F84" t="str">
            <v>Parcheo con mezcla densa en caliente tipo MDC-2</v>
          </cell>
          <cell r="G84" t="str">
            <v>m3</v>
          </cell>
          <cell r="H84" t="str">
            <v>Incluye cajeo, riego de liga, suministro y transporte del cemento asfáltico</v>
          </cell>
        </row>
        <row r="85">
          <cell r="C85">
            <v>450.6</v>
          </cell>
          <cell r="D85">
            <v>450</v>
          </cell>
          <cell r="E85" t="str">
            <v>450P-1</v>
          </cell>
          <cell r="F85" t="str">
            <v>Mezcla densa en caliente tipo MDC-2</v>
          </cell>
          <cell r="G85" t="str">
            <v>m3</v>
          </cell>
          <cell r="H85" t="str">
            <v>Incluye riego de liga, suministro y transporte del cemento asfáltico</v>
          </cell>
        </row>
        <row r="86">
          <cell r="C86">
            <v>450.7</v>
          </cell>
          <cell r="D86">
            <v>450</v>
          </cell>
          <cell r="E86" t="str">
            <v>450P-1</v>
          </cell>
          <cell r="F86" t="str">
            <v>Mezcla densa en caliente tipo MDC-1</v>
          </cell>
          <cell r="G86" t="str">
            <v>m3</v>
          </cell>
          <cell r="H86" t="str">
            <v>Incluye riego de liga, suministro y transporte del cemento asfáltico</v>
          </cell>
        </row>
        <row r="87">
          <cell r="C87">
            <v>450.8</v>
          </cell>
          <cell r="D87">
            <v>450</v>
          </cell>
          <cell r="E87" t="str">
            <v>450P-1</v>
          </cell>
          <cell r="F87" t="str">
            <v>Mezcla densa en caliente tipo MDC-3</v>
          </cell>
          <cell r="G87" t="str">
            <v>m3</v>
          </cell>
          <cell r="H87" t="str">
            <v>Incluye riego de liga, suministro y transporte del cemento asfáltico</v>
          </cell>
        </row>
        <row r="88">
          <cell r="C88">
            <v>450.9</v>
          </cell>
          <cell r="D88">
            <v>450</v>
          </cell>
          <cell r="E88" t="str">
            <v>450P-2</v>
          </cell>
          <cell r="F88" t="str">
            <v>Parcheo con fresado y mezcla densa en caliente tipo MDC-2</v>
          </cell>
          <cell r="G88" t="str">
            <v>m3</v>
          </cell>
          <cell r="H88" t="str">
            <v>Incluye cajeo, riego de liga, suministro y transporte del cemento asfáltico</v>
          </cell>
        </row>
        <row r="89">
          <cell r="C89">
            <v>450.11</v>
          </cell>
          <cell r="D89">
            <v>450</v>
          </cell>
          <cell r="E89" t="str">
            <v>450P-3</v>
          </cell>
          <cell r="F89" t="str">
            <v>Mezcla densa en caliente tipo MDC-1 para bacheo</v>
          </cell>
          <cell r="G89" t="str">
            <v>m3</v>
          </cell>
          <cell r="H89" t="str">
            <v>Incluye riego de liga, suministro y transporte del cemento asfáltico</v>
          </cell>
        </row>
        <row r="90">
          <cell r="C90">
            <v>450.12</v>
          </cell>
          <cell r="D90">
            <v>450</v>
          </cell>
          <cell r="E90" t="str">
            <v>450P-3</v>
          </cell>
          <cell r="F90" t="str">
            <v>Mezcla densa en caliente tipo MDC-1 para bacheo</v>
          </cell>
          <cell r="G90" t="str">
            <v>m3</v>
          </cell>
          <cell r="H90" t="str">
            <v>Incluye cajeo, riego de liga, suministro y transporte del cemento asfáltico</v>
          </cell>
        </row>
        <row r="91">
          <cell r="C91">
            <v>450.13</v>
          </cell>
          <cell r="D91">
            <v>450</v>
          </cell>
          <cell r="E91" t="str">
            <v>450P-3</v>
          </cell>
          <cell r="F91" t="str">
            <v>Mezcla densa en caliente tipo MDC-2 para bacheo</v>
          </cell>
          <cell r="G91" t="str">
            <v>m3</v>
          </cell>
          <cell r="H91" t="str">
            <v>Incluye cajeo, riego de liga, suministro y transporte del cemento asfáltico</v>
          </cell>
        </row>
        <row r="92">
          <cell r="C92">
            <v>450.14</v>
          </cell>
          <cell r="D92">
            <v>450</v>
          </cell>
          <cell r="E92" t="str">
            <v>450P-1</v>
          </cell>
          <cell r="F92" t="str">
            <v>Mezcla densa en caliente tipo MDC-1</v>
          </cell>
          <cell r="G92" t="str">
            <v>m3</v>
          </cell>
          <cell r="H92" t="str">
            <v>Incluye suministro y transporte del cemento asfáltico</v>
          </cell>
        </row>
        <row r="93">
          <cell r="C93">
            <v>450.15</v>
          </cell>
          <cell r="D93">
            <v>450</v>
          </cell>
          <cell r="E93" t="str">
            <v>450P-1</v>
          </cell>
          <cell r="F93" t="str">
            <v>Mezcla densa en caliente tipo MDC-2</v>
          </cell>
          <cell r="G93" t="str">
            <v>m3</v>
          </cell>
          <cell r="H93" t="str">
            <v>Incluye suministro y transporte del cemento asfáltico</v>
          </cell>
        </row>
        <row r="94">
          <cell r="C94">
            <v>450.16</v>
          </cell>
          <cell r="D94">
            <v>450</v>
          </cell>
          <cell r="E94" t="str">
            <v>450P</v>
          </cell>
          <cell r="F94" t="str">
            <v>Parcheo con mezcla densa en caliente tipo MDC-2</v>
          </cell>
          <cell r="G94" t="str">
            <v>m3</v>
          </cell>
          <cell r="H94" t="str">
            <v>Incluye estudios y diseños, cajeo, riego de liga, suministro y transporte del cemento asfáltico</v>
          </cell>
        </row>
        <row r="95">
          <cell r="C95">
            <v>450.17</v>
          </cell>
          <cell r="D95">
            <v>450</v>
          </cell>
          <cell r="E95" t="str">
            <v>450P-1</v>
          </cell>
          <cell r="F95" t="str">
            <v>Mezcla densa en caliente tipo MDC-2</v>
          </cell>
          <cell r="G95" t="str">
            <v>m3</v>
          </cell>
          <cell r="H95" t="str">
            <v>Incluye estudios y diseños, riego de liga, suministro y transporte del cemento asfáltico</v>
          </cell>
        </row>
        <row r="96">
          <cell r="C96">
            <v>450.18</v>
          </cell>
          <cell r="D96">
            <v>450</v>
          </cell>
          <cell r="E96" t="str">
            <v>450P</v>
          </cell>
          <cell r="F96" t="str">
            <v>Parcheo con mezcla densa en caliente tipo MDC-2</v>
          </cell>
          <cell r="G96" t="str">
            <v>m3</v>
          </cell>
          <cell r="H96" t="str">
            <v>Incluye riego de liga, suministro y transporte del cemento asfáltico</v>
          </cell>
        </row>
        <row r="97">
          <cell r="C97">
            <v>450.19</v>
          </cell>
          <cell r="D97">
            <v>450</v>
          </cell>
          <cell r="E97" t="str">
            <v>450P-3</v>
          </cell>
          <cell r="F97" t="str">
            <v>Mezcla densa en caliente tipo MDC-2 para bacheo</v>
          </cell>
          <cell r="G97" t="str">
            <v>m3</v>
          </cell>
          <cell r="H97" t="str">
            <v>Incluye riego de liga, suministro y transporte del cemento asfáltico</v>
          </cell>
        </row>
        <row r="98">
          <cell r="C98">
            <v>450.21</v>
          </cell>
          <cell r="D98">
            <v>450</v>
          </cell>
          <cell r="E98" t="str">
            <v>450P-1</v>
          </cell>
          <cell r="F98" t="str">
            <v>Mezcla densa en caliente tipo MDC-3</v>
          </cell>
          <cell r="G98" t="str">
            <v>m3</v>
          </cell>
          <cell r="H98" t="str">
            <v>Incluye estudios y diseños, riego de liga, suministro y transporte del cemento asfáltico</v>
          </cell>
        </row>
        <row r="99">
          <cell r="C99">
            <v>450.22</v>
          </cell>
          <cell r="D99">
            <v>450</v>
          </cell>
          <cell r="E99" t="str">
            <v>450P</v>
          </cell>
          <cell r="F99" t="str">
            <v>Parcheo con mezcla densa en caliente tipo MDC-3</v>
          </cell>
          <cell r="G99" t="str">
            <v>m3</v>
          </cell>
          <cell r="H99" t="str">
            <v>Incluye estudios y diseños, cajeo, riego de liga, suministro y transporte del cemento asfáltico</v>
          </cell>
        </row>
        <row r="100">
          <cell r="C100">
            <v>450.23</v>
          </cell>
          <cell r="D100">
            <v>450</v>
          </cell>
          <cell r="E100" t="str">
            <v>450P-1</v>
          </cell>
          <cell r="F100" t="str">
            <v>Mezcla densa en caliente tipo MDC-1</v>
          </cell>
          <cell r="G100" t="str">
            <v>m3</v>
          </cell>
          <cell r="H100" t="str">
            <v>Incluye estudios y diseños y suministro y transporte del cemento asfáltico</v>
          </cell>
        </row>
        <row r="101">
          <cell r="C101">
            <v>450.24</v>
          </cell>
          <cell r="D101">
            <v>450</v>
          </cell>
          <cell r="E101" t="str">
            <v>450P-1</v>
          </cell>
          <cell r="F101" t="str">
            <v>Mezcla densa en caliente tipo MDC-2</v>
          </cell>
          <cell r="G101" t="str">
            <v>m3</v>
          </cell>
          <cell r="H101" t="str">
            <v>Incluye estudios y diseños y suministro y transporte del cemento asfáltico</v>
          </cell>
        </row>
        <row r="102">
          <cell r="C102">
            <v>450.25</v>
          </cell>
          <cell r="D102">
            <v>450</v>
          </cell>
          <cell r="E102" t="str">
            <v>450P</v>
          </cell>
          <cell r="F102" t="str">
            <v>Parcheo con mezcla densa en caliente tipo MDC-2</v>
          </cell>
          <cell r="G102" t="str">
            <v>m3</v>
          </cell>
          <cell r="H102" t="str">
            <v>Incluye estudios y diseños, riego de liga, suministro y transporte del cemento asfáltico</v>
          </cell>
        </row>
        <row r="103">
          <cell r="C103">
            <v>450.26</v>
          </cell>
          <cell r="D103">
            <v>450</v>
          </cell>
          <cell r="E103" t="str">
            <v>450P-3</v>
          </cell>
          <cell r="F103" t="str">
            <v>Mezcla densa en caliente tipo MDC-2 para bacheo</v>
          </cell>
          <cell r="G103" t="str">
            <v>m3</v>
          </cell>
          <cell r="H103" t="str">
            <v>Incluye estudios y diseños, suministro y transporte del cemento asfáltico</v>
          </cell>
        </row>
        <row r="104">
          <cell r="C104">
            <v>450.27</v>
          </cell>
          <cell r="D104">
            <v>450</v>
          </cell>
          <cell r="E104" t="str">
            <v>450P-1</v>
          </cell>
          <cell r="F104" t="str">
            <v>Mezcla densa en caliente tipo MDC-1</v>
          </cell>
          <cell r="G104" t="str">
            <v>m3</v>
          </cell>
          <cell r="H104" t="str">
            <v>Incluye estudios y diseños, riego de liga, suministro y transporte del cemento asfáltico</v>
          </cell>
        </row>
        <row r="105">
          <cell r="C105">
            <v>450.28</v>
          </cell>
          <cell r="D105">
            <v>450</v>
          </cell>
          <cell r="E105" t="str">
            <v>450P-1</v>
          </cell>
          <cell r="F105" t="str">
            <v>Mezcla densa en caliente tipo MDC-3</v>
          </cell>
          <cell r="G105" t="str">
            <v>m3</v>
          </cell>
          <cell r="H105" t="str">
            <v>Incluye estudios y diseños, suministro y transporte del cemento asfáltico</v>
          </cell>
        </row>
        <row r="106">
          <cell r="C106">
            <v>451.1</v>
          </cell>
          <cell r="D106">
            <v>451</v>
          </cell>
          <cell r="F106" t="str">
            <v>Mezcla abierta en caliente tipo MAC-1</v>
          </cell>
          <cell r="G106" t="str">
            <v>m3</v>
          </cell>
        </row>
        <row r="107">
          <cell r="C107">
            <v>451.2</v>
          </cell>
          <cell r="D107">
            <v>451</v>
          </cell>
          <cell r="F107" t="str">
            <v>Mezcla abierta en caliente tipo MAC-2</v>
          </cell>
          <cell r="G107" t="str">
            <v>m3</v>
          </cell>
        </row>
        <row r="108">
          <cell r="C108">
            <v>451.3</v>
          </cell>
          <cell r="D108">
            <v>451</v>
          </cell>
          <cell r="F108" t="str">
            <v>Mezcla abierta en caliente tipo MAC-3</v>
          </cell>
          <cell r="G108" t="str">
            <v>m3</v>
          </cell>
        </row>
        <row r="109">
          <cell r="C109">
            <v>451.4</v>
          </cell>
          <cell r="D109">
            <v>451</v>
          </cell>
          <cell r="E109" t="str">
            <v>451P</v>
          </cell>
          <cell r="F109" t="str">
            <v>Mezcla abierta en caliente tipo MAC-3</v>
          </cell>
          <cell r="G109" t="str">
            <v>m3</v>
          </cell>
          <cell r="H109" t="str">
            <v>Incluye suministro y transporte del cemento asfáltico</v>
          </cell>
        </row>
        <row r="110">
          <cell r="C110">
            <v>460</v>
          </cell>
          <cell r="D110">
            <v>460</v>
          </cell>
          <cell r="F110" t="str">
            <v>Fresado de pavimento asfáltico</v>
          </cell>
          <cell r="G110" t="str">
            <v>m2</v>
          </cell>
        </row>
        <row r="111">
          <cell r="C111">
            <v>460.1</v>
          </cell>
          <cell r="D111">
            <v>460</v>
          </cell>
          <cell r="E111" t="str">
            <v>460P</v>
          </cell>
          <cell r="F111" t="str">
            <v>Fresado de pavimento asfáltico</v>
          </cell>
          <cell r="G111" t="str">
            <v>m³</v>
          </cell>
          <cell r="H111" t="str">
            <v>La unidad de medida es el metro cúbico</v>
          </cell>
        </row>
        <row r="112">
          <cell r="C112">
            <v>460.3</v>
          </cell>
          <cell r="D112">
            <v>460</v>
          </cell>
          <cell r="E112" t="str">
            <v>460P</v>
          </cell>
          <cell r="F112" t="str">
            <v>Fresado de pavimento asfáltico con transporte</v>
          </cell>
          <cell r="G112" t="str">
            <v>m3</v>
          </cell>
          <cell r="H112" t="str">
            <v>Incluye transporte del fresado, se mide en metro cúbico</v>
          </cell>
        </row>
        <row r="113">
          <cell r="C113">
            <v>460.2</v>
          </cell>
          <cell r="D113">
            <v>460</v>
          </cell>
          <cell r="E113" t="str">
            <v>460P-1</v>
          </cell>
          <cell r="F113" t="str">
            <v>Fresado de pavimento asfáltico sin transporte</v>
          </cell>
          <cell r="G113" t="str">
            <v>m3</v>
          </cell>
          <cell r="H113" t="str">
            <v>No Incluye transporte del fresado, se mide en metro cúbico</v>
          </cell>
        </row>
        <row r="114">
          <cell r="C114">
            <v>461</v>
          </cell>
          <cell r="D114">
            <v>461</v>
          </cell>
          <cell r="F114" t="str">
            <v>Pavimento asfáltico reciclado en frío</v>
          </cell>
          <cell r="G114" t="str">
            <v>m3</v>
          </cell>
          <cell r="H114" t="str">
            <v>No incluye suministro y almacenamiento del cemento asfáltico o la emulsión.</v>
          </cell>
        </row>
        <row r="115">
          <cell r="C115">
            <v>461.1</v>
          </cell>
          <cell r="D115">
            <v>461</v>
          </cell>
          <cell r="E115" t="str">
            <v>461P</v>
          </cell>
          <cell r="F115" t="str">
            <v>Pavimento asfáltico reciclado en frío</v>
          </cell>
          <cell r="G115" t="str">
            <v>m3</v>
          </cell>
          <cell r="H115" t="str">
            <v>Incluye el cemento asfáltico o la emulsión asfáltica</v>
          </cell>
        </row>
        <row r="116">
          <cell r="C116">
            <v>461.2</v>
          </cell>
          <cell r="D116">
            <v>461</v>
          </cell>
          <cell r="E116" t="str">
            <v>461P-1</v>
          </cell>
          <cell r="F116" t="str">
            <v>Pavimento asfáltico reciclado en frío</v>
          </cell>
          <cell r="G116" t="str">
            <v>m3</v>
          </cell>
          <cell r="H116" t="str">
            <v>Incluye estudios y diseños</v>
          </cell>
        </row>
        <row r="117">
          <cell r="C117">
            <v>461.3</v>
          </cell>
          <cell r="D117">
            <v>461</v>
          </cell>
          <cell r="E117" t="str">
            <v>461P-1</v>
          </cell>
          <cell r="F117" t="str">
            <v>Pavimento asfáltico reciclado en frío</v>
          </cell>
          <cell r="G117" t="str">
            <v>m3</v>
          </cell>
          <cell r="H117" t="str">
            <v>Incluye estudios y diseños y el cemento asfáltico o la emulsión.</v>
          </cell>
        </row>
        <row r="118">
          <cell r="C118">
            <v>462.1</v>
          </cell>
          <cell r="D118">
            <v>462</v>
          </cell>
          <cell r="F118" t="str">
            <v>Pavimento asfáltico reciclado en caliente tipo MDC-1</v>
          </cell>
          <cell r="G118" t="str">
            <v>m3</v>
          </cell>
          <cell r="H118" t="str">
            <v>No incluye suministro y almacenamiento del cemento asfáltico o la emulsión. Tampoco el agente rejuvenecedor</v>
          </cell>
        </row>
        <row r="119">
          <cell r="C119">
            <v>462.2</v>
          </cell>
          <cell r="D119">
            <v>462</v>
          </cell>
          <cell r="F119" t="str">
            <v>Pavimento asfáltico reciclado en caliente tipo MDC-2</v>
          </cell>
          <cell r="G119" t="str">
            <v>m3</v>
          </cell>
        </row>
        <row r="120">
          <cell r="C120">
            <v>462.3</v>
          </cell>
          <cell r="D120">
            <v>462</v>
          </cell>
          <cell r="F120" t="str">
            <v>Pavimento asfáltico reciclado en caliente tipo MDC-3</v>
          </cell>
          <cell r="G120" t="str">
            <v>m3</v>
          </cell>
        </row>
        <row r="121">
          <cell r="C121">
            <v>462.4</v>
          </cell>
          <cell r="D121">
            <v>462</v>
          </cell>
          <cell r="F121" t="str">
            <v>Pavimento asfáltico reciclado en caliente para bacheo</v>
          </cell>
          <cell r="G121" t="str">
            <v>m3</v>
          </cell>
        </row>
        <row r="122">
          <cell r="C122">
            <v>470</v>
          </cell>
          <cell r="E122" t="str">
            <v>470P</v>
          </cell>
          <cell r="F122" t="str">
            <v>Asfalto Natural (Asfaltita)</v>
          </cell>
          <cell r="G122" t="str">
            <v>m3</v>
          </cell>
        </row>
        <row r="123">
          <cell r="C123">
            <v>500</v>
          </cell>
          <cell r="D123">
            <v>500</v>
          </cell>
          <cell r="F123" t="str">
            <v>Pavimento de concreto hidráulico</v>
          </cell>
          <cell r="G123" t="str">
            <v>m3</v>
          </cell>
          <cell r="H123" t="str">
            <v>No incluye la preparación de la superficie existente</v>
          </cell>
        </row>
        <row r="124">
          <cell r="C124">
            <v>501</v>
          </cell>
          <cell r="E124" t="str">
            <v>501P</v>
          </cell>
          <cell r="F124" t="str">
            <v>Corte en losas de pavimento rígido</v>
          </cell>
          <cell r="G124" t="str">
            <v>ml</v>
          </cell>
        </row>
        <row r="125">
          <cell r="C125">
            <v>510</v>
          </cell>
          <cell r="D125">
            <v>510</v>
          </cell>
          <cell r="F125" t="str">
            <v>Pavimento de adoquines de concreto</v>
          </cell>
          <cell r="G125" t="str">
            <v>m2</v>
          </cell>
          <cell r="H125" t="str">
            <v>No incluye la preparación de la superficie existente. Tampoco las obras de confinamiento del pavimento.</v>
          </cell>
        </row>
        <row r="126">
          <cell r="C126">
            <v>510.1</v>
          </cell>
          <cell r="D126">
            <v>510</v>
          </cell>
          <cell r="E126" t="str">
            <v>510P</v>
          </cell>
          <cell r="F126" t="str">
            <v>Andenes en adoquín peatonal</v>
          </cell>
          <cell r="G126" t="str">
            <v>m2</v>
          </cell>
        </row>
        <row r="127">
          <cell r="C127">
            <v>510.2</v>
          </cell>
          <cell r="D127">
            <v>510</v>
          </cell>
          <cell r="E127" t="str">
            <v>510P</v>
          </cell>
          <cell r="F127" t="str">
            <v>Andenes en adoquín estructural vehicular Tipo 1</v>
          </cell>
          <cell r="G127" t="str">
            <v>m2</v>
          </cell>
        </row>
        <row r="128">
          <cell r="C128">
            <v>510.3</v>
          </cell>
          <cell r="D128">
            <v>510</v>
          </cell>
          <cell r="E128" t="str">
            <v>510P</v>
          </cell>
          <cell r="F128" t="str">
            <v>Andenes en adoquín estructural vehicular Tipo 2</v>
          </cell>
          <cell r="G128" t="str">
            <v>m2</v>
          </cell>
        </row>
        <row r="129">
          <cell r="C129">
            <v>600.1</v>
          </cell>
          <cell r="D129">
            <v>600</v>
          </cell>
          <cell r="F129" t="str">
            <v>Excavaciones varias sin clasificar</v>
          </cell>
          <cell r="G129" t="str">
            <v>m3</v>
          </cell>
        </row>
        <row r="130">
          <cell r="C130">
            <v>600.20000000000005</v>
          </cell>
          <cell r="D130">
            <v>600</v>
          </cell>
          <cell r="F130" t="str">
            <v>Excavaciones varias en roca en seco</v>
          </cell>
          <cell r="G130" t="str">
            <v>m3</v>
          </cell>
        </row>
        <row r="131">
          <cell r="C131">
            <v>600.29999999999995</v>
          </cell>
          <cell r="D131">
            <v>600</v>
          </cell>
          <cell r="F131" t="str">
            <v>Excavaciones varias en roca bajo agua</v>
          </cell>
          <cell r="G131" t="str">
            <v>m3</v>
          </cell>
        </row>
        <row r="132">
          <cell r="C132">
            <v>600.4</v>
          </cell>
          <cell r="D132">
            <v>600</v>
          </cell>
          <cell r="F132" t="str">
            <v>Excavaciones varias en material común en seco</v>
          </cell>
          <cell r="G132" t="str">
            <v>m3</v>
          </cell>
        </row>
        <row r="133">
          <cell r="C133">
            <v>600.5</v>
          </cell>
          <cell r="D133">
            <v>600</v>
          </cell>
          <cell r="F133" t="str">
            <v>Excavaciones varias en material común bajo agua</v>
          </cell>
          <cell r="G133" t="str">
            <v>m3</v>
          </cell>
        </row>
        <row r="134">
          <cell r="C134">
            <v>600.6</v>
          </cell>
          <cell r="D134">
            <v>600</v>
          </cell>
          <cell r="E134" t="str">
            <v>600P</v>
          </cell>
          <cell r="F134" t="str">
            <v>Excavaciones varias sin clasificar</v>
          </cell>
          <cell r="G134" t="str">
            <v>m3</v>
          </cell>
          <cell r="H134" t="str">
            <v>Tiene en cuenta el programa PICO y PALA</v>
          </cell>
        </row>
        <row r="135">
          <cell r="C135">
            <v>600.70000000000005</v>
          </cell>
          <cell r="D135">
            <v>600</v>
          </cell>
          <cell r="E135" t="str">
            <v>600P</v>
          </cell>
          <cell r="F135" t="str">
            <v>Excavaciones varias en material común en seco</v>
          </cell>
          <cell r="G135" t="str">
            <v>m3</v>
          </cell>
          <cell r="H135" t="str">
            <v>Tiene en cuenta el programa PICO y PALA</v>
          </cell>
        </row>
        <row r="136">
          <cell r="C136">
            <v>600.79999999999995</v>
          </cell>
          <cell r="D136">
            <v>600</v>
          </cell>
          <cell r="E136" t="str">
            <v>600P</v>
          </cell>
          <cell r="F136" t="str">
            <v>Excavaciones varias en material común bajo agua</v>
          </cell>
          <cell r="G136" t="str">
            <v>m3</v>
          </cell>
          <cell r="H136" t="str">
            <v>Tiene en cuenta el programa PICO y PALA</v>
          </cell>
        </row>
        <row r="137">
          <cell r="C137">
            <v>600.9</v>
          </cell>
          <cell r="D137">
            <v>600</v>
          </cell>
          <cell r="E137" t="str">
            <v>600P</v>
          </cell>
          <cell r="F137" t="str">
            <v>Excavaciones varias en roca bajo agua</v>
          </cell>
          <cell r="G137" t="str">
            <v>m³</v>
          </cell>
          <cell r="H137" t="str">
            <v>Tiene en cuenta el programa PICO y PALA</v>
          </cell>
        </row>
        <row r="138">
          <cell r="C138">
            <v>601.1</v>
          </cell>
          <cell r="D138">
            <v>601</v>
          </cell>
          <cell r="F138" t="str">
            <v>Excavaciones varias en roca en seco</v>
          </cell>
          <cell r="G138" t="str">
            <v>m3</v>
          </cell>
        </row>
        <row r="139">
          <cell r="C139">
            <v>601.20000000000005</v>
          </cell>
          <cell r="D139">
            <v>601</v>
          </cell>
          <cell r="F139" t="str">
            <v>Excavaciones varias en roca bajo agua</v>
          </cell>
          <cell r="G139" t="str">
            <v>m3</v>
          </cell>
        </row>
        <row r="140">
          <cell r="C140">
            <v>601.29999999999995</v>
          </cell>
          <cell r="D140">
            <v>601</v>
          </cell>
          <cell r="F140" t="str">
            <v>Excavaciones varias en material común en seco</v>
          </cell>
          <cell r="G140" t="str">
            <v>m3</v>
          </cell>
        </row>
        <row r="141">
          <cell r="C141">
            <v>601.4</v>
          </cell>
          <cell r="D141">
            <v>601</v>
          </cell>
          <cell r="F141" t="str">
            <v>Excavaciones varias en material común bajo agua</v>
          </cell>
          <cell r="G141" t="str">
            <v>m3</v>
          </cell>
        </row>
        <row r="142">
          <cell r="C142">
            <v>610.1</v>
          </cell>
          <cell r="D142">
            <v>610</v>
          </cell>
          <cell r="F142" t="str">
            <v>Rellenos para estructuras</v>
          </cell>
          <cell r="G142" t="str">
            <v>m3</v>
          </cell>
          <cell r="H142" t="str">
            <v>No incluye la preparación de la superficie sobre la que irá el relleno.</v>
          </cell>
        </row>
        <row r="143">
          <cell r="C143">
            <v>610.20000000000005</v>
          </cell>
          <cell r="D143">
            <v>610</v>
          </cell>
          <cell r="F143" t="str">
            <v>Material filtrante</v>
          </cell>
          <cell r="G143" t="str">
            <v>m3</v>
          </cell>
        </row>
        <row r="144">
          <cell r="C144">
            <v>612</v>
          </cell>
          <cell r="E144" t="str">
            <v>612P</v>
          </cell>
          <cell r="F144" t="str">
            <v>Geobloques</v>
          </cell>
          <cell r="G144" t="str">
            <v>m3</v>
          </cell>
        </row>
        <row r="145">
          <cell r="C145">
            <v>620.1</v>
          </cell>
          <cell r="D145">
            <v>620</v>
          </cell>
          <cell r="F145" t="str">
            <v>Pilotes prefabricados de concreto</v>
          </cell>
          <cell r="G145" t="str">
            <v>ml</v>
          </cell>
        </row>
        <row r="146">
          <cell r="C146">
            <v>620.20000000000005</v>
          </cell>
          <cell r="D146">
            <v>620</v>
          </cell>
          <cell r="F146" t="str">
            <v>Extensión de pilotes</v>
          </cell>
          <cell r="G146" t="str">
            <v>ml</v>
          </cell>
        </row>
        <row r="147">
          <cell r="C147">
            <v>620.29999999999995</v>
          </cell>
          <cell r="D147">
            <v>620</v>
          </cell>
          <cell r="F147" t="str">
            <v>Prueba de carga</v>
          </cell>
          <cell r="G147" t="str">
            <v>Un</v>
          </cell>
        </row>
        <row r="148">
          <cell r="C148">
            <v>621.1</v>
          </cell>
          <cell r="D148">
            <v>621</v>
          </cell>
          <cell r="F148" t="str">
            <v>Pilote de concreto fundido in-situ de diámetro____</v>
          </cell>
          <cell r="G148" t="str">
            <v>ml</v>
          </cell>
        </row>
        <row r="149">
          <cell r="C149">
            <v>621.20000000000005</v>
          </cell>
          <cell r="D149">
            <v>621</v>
          </cell>
          <cell r="F149" t="str">
            <v>Base acampanada</v>
          </cell>
          <cell r="G149" t="str">
            <v>m3</v>
          </cell>
        </row>
        <row r="150">
          <cell r="C150">
            <v>621.29999999999995</v>
          </cell>
          <cell r="D150">
            <v>621</v>
          </cell>
          <cell r="F150" t="str">
            <v>Pilote de prueba de diámetro ____</v>
          </cell>
          <cell r="G150" t="str">
            <v>ml</v>
          </cell>
        </row>
        <row r="151">
          <cell r="C151">
            <v>621.4</v>
          </cell>
          <cell r="D151">
            <v>621</v>
          </cell>
          <cell r="F151" t="str">
            <v>Base acampanada de prueba</v>
          </cell>
          <cell r="G151" t="str">
            <v>m3</v>
          </cell>
        </row>
        <row r="152">
          <cell r="C152">
            <v>621.5</v>
          </cell>
          <cell r="D152">
            <v>621</v>
          </cell>
          <cell r="F152" t="str">
            <v>Camisa permanente de diámetro exterior ____</v>
          </cell>
          <cell r="G152" t="str">
            <v>ml</v>
          </cell>
        </row>
        <row r="153">
          <cell r="C153">
            <v>621.6</v>
          </cell>
          <cell r="D153">
            <v>621</v>
          </cell>
          <cell r="F153" t="str">
            <v>Prueba de carga</v>
          </cell>
          <cell r="G153" t="str">
            <v>Un</v>
          </cell>
        </row>
        <row r="154">
          <cell r="C154">
            <v>622.1</v>
          </cell>
          <cell r="D154">
            <v>622</v>
          </cell>
          <cell r="F154" t="str">
            <v>Tablestacado de madera</v>
          </cell>
          <cell r="G154" t="str">
            <v>m2</v>
          </cell>
        </row>
        <row r="155">
          <cell r="C155">
            <v>622.20000000000005</v>
          </cell>
          <cell r="D155">
            <v>622</v>
          </cell>
          <cell r="F155" t="str">
            <v>Tablestacado metálico</v>
          </cell>
          <cell r="G155" t="str">
            <v>m2</v>
          </cell>
        </row>
        <row r="156">
          <cell r="C156">
            <v>622.29999999999995</v>
          </cell>
          <cell r="D156">
            <v>622</v>
          </cell>
          <cell r="F156" t="str">
            <v>Tablestacado de concreto reforzado</v>
          </cell>
          <cell r="G156" t="str">
            <v>m2</v>
          </cell>
        </row>
        <row r="157">
          <cell r="C157">
            <v>622.4</v>
          </cell>
          <cell r="D157">
            <v>622</v>
          </cell>
          <cell r="F157" t="str">
            <v>Tablestacado de concreto preesforzado</v>
          </cell>
          <cell r="G157" t="str">
            <v>m2</v>
          </cell>
        </row>
        <row r="158">
          <cell r="C158">
            <v>622.5</v>
          </cell>
          <cell r="D158">
            <v>622</v>
          </cell>
          <cell r="F158" t="str">
            <v>Corte del extremo superior del elemento</v>
          </cell>
          <cell r="G158" t="str">
            <v>ml</v>
          </cell>
        </row>
        <row r="159">
          <cell r="C159">
            <v>622.6</v>
          </cell>
          <cell r="D159">
            <v>622</v>
          </cell>
          <cell r="E159" t="str">
            <v>622P</v>
          </cell>
          <cell r="F159" t="str">
            <v>Tablestacado metálico</v>
          </cell>
          <cell r="G159" t="str">
            <v>ml</v>
          </cell>
          <cell r="H159" t="str">
            <v>La unidad de medida es el metro lineal</v>
          </cell>
        </row>
        <row r="160">
          <cell r="C160">
            <v>623.1</v>
          </cell>
          <cell r="E160" t="str">
            <v>623P</v>
          </cell>
          <cell r="F160" t="str">
            <v>Suministro e hincamiento de rieles</v>
          </cell>
          <cell r="G160" t="str">
            <v>ml</v>
          </cell>
        </row>
        <row r="161">
          <cell r="C161">
            <v>623.20000000000005</v>
          </cell>
          <cell r="E161" t="str">
            <v>623P</v>
          </cell>
          <cell r="F161" t="str">
            <v>Suministro e instalación de rieles</v>
          </cell>
          <cell r="G161" t="str">
            <v>ml</v>
          </cell>
        </row>
        <row r="162">
          <cell r="C162">
            <v>630.1</v>
          </cell>
          <cell r="D162">
            <v>630</v>
          </cell>
          <cell r="F162" t="str">
            <v>Concreto Clase A</v>
          </cell>
          <cell r="G162" t="str">
            <v>m3</v>
          </cell>
        </row>
        <row r="163">
          <cell r="C163">
            <v>630.20000000000005</v>
          </cell>
          <cell r="D163">
            <v>630</v>
          </cell>
          <cell r="F163" t="str">
            <v>Concreto Clase B</v>
          </cell>
          <cell r="G163" t="str">
            <v>m3</v>
          </cell>
        </row>
        <row r="164">
          <cell r="C164">
            <v>630.29999999999995</v>
          </cell>
          <cell r="D164">
            <v>630</v>
          </cell>
          <cell r="F164" t="str">
            <v>Concreto Clase C</v>
          </cell>
          <cell r="G164" t="str">
            <v>m3</v>
          </cell>
        </row>
        <row r="165">
          <cell r="C165">
            <v>630.4</v>
          </cell>
          <cell r="D165">
            <v>630</v>
          </cell>
          <cell r="F165" t="str">
            <v>Concreto Clase D</v>
          </cell>
          <cell r="G165" t="str">
            <v>m3</v>
          </cell>
        </row>
        <row r="166">
          <cell r="C166">
            <v>630.5</v>
          </cell>
          <cell r="D166">
            <v>630</v>
          </cell>
          <cell r="F166" t="str">
            <v>Concreto Clase E</v>
          </cell>
          <cell r="G166" t="str">
            <v>m3</v>
          </cell>
        </row>
        <row r="167">
          <cell r="C167">
            <v>630.6</v>
          </cell>
          <cell r="D167">
            <v>630</v>
          </cell>
          <cell r="F167" t="str">
            <v>Concreto Clase F</v>
          </cell>
          <cell r="G167" t="str">
            <v>m3</v>
          </cell>
        </row>
        <row r="168">
          <cell r="C168">
            <v>630.70000000000005</v>
          </cell>
          <cell r="D168">
            <v>630</v>
          </cell>
          <cell r="F168" t="str">
            <v>Concreto Clase G</v>
          </cell>
          <cell r="G168" t="str">
            <v>m3</v>
          </cell>
        </row>
        <row r="169">
          <cell r="C169">
            <v>630.79999999999995</v>
          </cell>
          <cell r="D169">
            <v>630</v>
          </cell>
          <cell r="E169" t="str">
            <v>630P</v>
          </cell>
          <cell r="F169" t="str">
            <v>Concreto Clase A con aditivo</v>
          </cell>
          <cell r="G169" t="str">
            <v>m3</v>
          </cell>
        </row>
        <row r="170">
          <cell r="C170">
            <v>630.9</v>
          </cell>
          <cell r="D170">
            <v>630</v>
          </cell>
          <cell r="E170" t="str">
            <v>630P</v>
          </cell>
          <cell r="F170" t="str">
            <v>Concreto Clase D con aditivo</v>
          </cell>
          <cell r="G170" t="str">
            <v>m3</v>
          </cell>
        </row>
        <row r="171">
          <cell r="C171">
            <v>630.1</v>
          </cell>
          <cell r="D171">
            <v>630</v>
          </cell>
          <cell r="E171" t="str">
            <v>630P-1</v>
          </cell>
          <cell r="F171" t="str">
            <v>Realce de cabezotes de alcantarillas</v>
          </cell>
          <cell r="G171" t="str">
            <v>m3</v>
          </cell>
        </row>
        <row r="172">
          <cell r="C172">
            <v>630.11</v>
          </cell>
          <cell r="D172">
            <v>630</v>
          </cell>
          <cell r="E172" t="str">
            <v>630P-2</v>
          </cell>
          <cell r="F172" t="str">
            <v>Realce de bordillo de cunetas</v>
          </cell>
          <cell r="G172" t="str">
            <v>m3</v>
          </cell>
        </row>
        <row r="173">
          <cell r="C173">
            <v>630.12</v>
          </cell>
          <cell r="D173">
            <v>630</v>
          </cell>
          <cell r="E173" t="str">
            <v>630P-3</v>
          </cell>
          <cell r="F173" t="str">
            <v>Concreto Clase G para cimientos</v>
          </cell>
          <cell r="G173" t="str">
            <v>m3</v>
          </cell>
        </row>
        <row r="174">
          <cell r="C174">
            <v>630.13</v>
          </cell>
          <cell r="D174">
            <v>630</v>
          </cell>
          <cell r="E174" t="str">
            <v>630P-3</v>
          </cell>
          <cell r="F174" t="str">
            <v>Concreto Clase G para elevaciones</v>
          </cell>
          <cell r="G174" t="str">
            <v>m3</v>
          </cell>
        </row>
        <row r="175">
          <cell r="C175">
            <v>630.14</v>
          </cell>
          <cell r="D175">
            <v>630</v>
          </cell>
          <cell r="E175" t="str">
            <v>630P-4</v>
          </cell>
          <cell r="F175" t="str">
            <v>Recubrimiento con malla y mortero 1:4, e=5cm</v>
          </cell>
          <cell r="G175" t="str">
            <v>m2</v>
          </cell>
        </row>
        <row r="176">
          <cell r="C176">
            <v>630.15</v>
          </cell>
          <cell r="D176">
            <v>630</v>
          </cell>
          <cell r="E176" t="str">
            <v>630P-5</v>
          </cell>
          <cell r="F176" t="str">
            <v>Suministro y colocación de bolsacretos, concreto Clase E, amarrados con hierro de media pulgada.</v>
          </cell>
          <cell r="G176" t="str">
            <v>m3</v>
          </cell>
        </row>
        <row r="177">
          <cell r="C177">
            <v>630.16</v>
          </cell>
          <cell r="D177">
            <v>630</v>
          </cell>
          <cell r="E177" t="str">
            <v>630P-5</v>
          </cell>
          <cell r="F177" t="str">
            <v>Suministro y colocación de pentápodos, concreto Clase E.</v>
          </cell>
          <cell r="G177" t="str">
            <v>m3</v>
          </cell>
        </row>
        <row r="178">
          <cell r="C178">
            <v>632</v>
          </cell>
          <cell r="D178">
            <v>632</v>
          </cell>
          <cell r="F178" t="str">
            <v>Baranda de concreto</v>
          </cell>
          <cell r="G178" t="str">
            <v>ml</v>
          </cell>
          <cell r="H178" t="str">
            <v>No incluye el acero de refuerzo</v>
          </cell>
        </row>
        <row r="179">
          <cell r="C179">
            <v>632.1</v>
          </cell>
          <cell r="E179" t="str">
            <v>632P</v>
          </cell>
          <cell r="F179" t="str">
            <v>Baranda metálica tubular</v>
          </cell>
          <cell r="G179" t="str">
            <v>ml</v>
          </cell>
        </row>
        <row r="180">
          <cell r="C180">
            <v>632.20000000000005</v>
          </cell>
          <cell r="E180" t="str">
            <v>632P</v>
          </cell>
          <cell r="F180" t="str">
            <v>Desinstalación de baranda metálica</v>
          </cell>
          <cell r="G180" t="str">
            <v>ml</v>
          </cell>
        </row>
        <row r="181">
          <cell r="C181">
            <v>640.1</v>
          </cell>
          <cell r="D181">
            <v>640</v>
          </cell>
          <cell r="F181" t="str">
            <v>Acero de refuerzo Grado 37</v>
          </cell>
          <cell r="G181" t="str">
            <v>Kg</v>
          </cell>
        </row>
        <row r="182">
          <cell r="C182">
            <v>640.20000000000005</v>
          </cell>
          <cell r="D182">
            <v>640</v>
          </cell>
          <cell r="F182" t="str">
            <v>Acero de refuerzo Grado 40</v>
          </cell>
          <cell r="G182" t="str">
            <v>Kg</v>
          </cell>
        </row>
        <row r="183">
          <cell r="C183">
            <v>640.29999999999995</v>
          </cell>
          <cell r="D183">
            <v>640</v>
          </cell>
          <cell r="F183" t="str">
            <v>Acero de refuerzo Grado 60</v>
          </cell>
          <cell r="G183" t="str">
            <v>Kg</v>
          </cell>
        </row>
        <row r="184">
          <cell r="C184">
            <v>641</v>
          </cell>
          <cell r="D184">
            <v>641</v>
          </cell>
          <cell r="F184" t="str">
            <v>Acero de preesfuerzo</v>
          </cell>
          <cell r="G184" t="str">
            <v>t-m</v>
          </cell>
        </row>
        <row r="185">
          <cell r="C185">
            <v>642.1</v>
          </cell>
          <cell r="D185">
            <v>642</v>
          </cell>
          <cell r="F185" t="str">
            <v>Apoyo elastomérico</v>
          </cell>
          <cell r="G185" t="str">
            <v>Un</v>
          </cell>
        </row>
        <row r="186">
          <cell r="C186">
            <v>642.20000000000005</v>
          </cell>
          <cell r="D186">
            <v>642</v>
          </cell>
          <cell r="F186" t="str">
            <v>Sello para juntas de puentes</v>
          </cell>
          <cell r="G186" t="str">
            <v>ml</v>
          </cell>
        </row>
        <row r="187">
          <cell r="C187">
            <v>643</v>
          </cell>
          <cell r="E187" t="str">
            <v>643P</v>
          </cell>
          <cell r="F187" t="str">
            <v>Suministro e instalación de juntas de dilatación</v>
          </cell>
          <cell r="G187" t="str">
            <v>ml</v>
          </cell>
        </row>
        <row r="188">
          <cell r="C188">
            <v>644</v>
          </cell>
          <cell r="E188" t="str">
            <v>644P</v>
          </cell>
          <cell r="F188" t="str">
            <v>Suministro e instalación de sellos para juntas de puentes</v>
          </cell>
          <cell r="G188" t="str">
            <v>ml</v>
          </cell>
        </row>
        <row r="189">
          <cell r="C189">
            <v>645</v>
          </cell>
          <cell r="E189" t="str">
            <v>645P</v>
          </cell>
          <cell r="F189" t="str">
            <v>Rejilla en varilla (2.0m x 2.52 m), D=1".</v>
          </cell>
          <cell r="G189" t="str">
            <v>Un</v>
          </cell>
        </row>
        <row r="190">
          <cell r="C190">
            <v>646</v>
          </cell>
          <cell r="E190" t="str">
            <v>646P</v>
          </cell>
          <cell r="F190" t="str">
            <v>Anclajes o Tiebacks</v>
          </cell>
          <cell r="G190" t="str">
            <v>ml</v>
          </cell>
        </row>
        <row r="191">
          <cell r="C191">
            <v>650.1</v>
          </cell>
          <cell r="D191">
            <v>650</v>
          </cell>
          <cell r="F191" t="str">
            <v>Diseño y fabricación de estructura metálica</v>
          </cell>
          <cell r="G191" t="str">
            <v>Kg</v>
          </cell>
        </row>
        <row r="192">
          <cell r="C192">
            <v>650.20000000000005</v>
          </cell>
          <cell r="D192">
            <v>650</v>
          </cell>
          <cell r="F192" t="str">
            <v>Fabricación de la estructura metálica</v>
          </cell>
          <cell r="G192" t="str">
            <v>Kg</v>
          </cell>
        </row>
        <row r="193">
          <cell r="C193">
            <v>650.29999999999995</v>
          </cell>
          <cell r="D193">
            <v>650</v>
          </cell>
          <cell r="F193" t="str">
            <v>Transporte de estructura metálica</v>
          </cell>
          <cell r="G193" t="str">
            <v>Kg</v>
          </cell>
        </row>
        <row r="194">
          <cell r="C194">
            <v>650.4</v>
          </cell>
          <cell r="D194">
            <v>650</v>
          </cell>
          <cell r="F194" t="str">
            <v>Montaje y pintura de estructura metálica</v>
          </cell>
          <cell r="G194" t="str">
            <v>Kg</v>
          </cell>
        </row>
        <row r="195">
          <cell r="C195">
            <v>660.1</v>
          </cell>
          <cell r="D195">
            <v>660</v>
          </cell>
          <cell r="F195" t="str">
            <v>Tubería de concreto simple de diámetro 450 mm</v>
          </cell>
          <cell r="G195" t="str">
            <v>ml</v>
          </cell>
        </row>
        <row r="196">
          <cell r="C196">
            <v>660.2</v>
          </cell>
          <cell r="D196">
            <v>660</v>
          </cell>
          <cell r="F196" t="str">
            <v>Tubería de concreto simple de diámetro 600 mm</v>
          </cell>
          <cell r="G196" t="str">
            <v>ml</v>
          </cell>
        </row>
        <row r="197">
          <cell r="C197">
            <v>660.3</v>
          </cell>
          <cell r="D197">
            <v>660</v>
          </cell>
          <cell r="F197" t="str">
            <v>Tubería de concreto simple de diámetro 750 mm</v>
          </cell>
          <cell r="G197" t="str">
            <v>ml</v>
          </cell>
        </row>
        <row r="198">
          <cell r="C198">
            <v>660.4</v>
          </cell>
          <cell r="E198" t="str">
            <v>660P</v>
          </cell>
          <cell r="F198" t="str">
            <v>Tubería perforada de gres de 6 pulgadas de diámetro</v>
          </cell>
          <cell r="G198" t="str">
            <v>ml</v>
          </cell>
        </row>
        <row r="199">
          <cell r="C199">
            <v>661</v>
          </cell>
          <cell r="D199">
            <v>661</v>
          </cell>
          <cell r="F199" t="str">
            <v>Tubería de concreto reforzado de 900 mm diámetro interior</v>
          </cell>
          <cell r="G199" t="str">
            <v>ml</v>
          </cell>
        </row>
        <row r="200">
          <cell r="C200">
            <v>662.1</v>
          </cell>
          <cell r="D200">
            <v>662</v>
          </cell>
          <cell r="F200" t="str">
            <v>Tubería corrugada de acero galvanizado de lámina calibre __ y diámetro __ mm</v>
          </cell>
          <cell r="G200" t="str">
            <v>ml</v>
          </cell>
        </row>
        <row r="201">
          <cell r="C201">
            <v>662.2</v>
          </cell>
          <cell r="D201">
            <v>662</v>
          </cell>
          <cell r="F201" t="str">
            <v>Tubería corrugada de acero con recubrimiento bituminoso de lámina calibre __ y diámetro __ mm</v>
          </cell>
          <cell r="G201" t="str">
            <v>ml</v>
          </cell>
        </row>
        <row r="202">
          <cell r="C202">
            <v>669.1</v>
          </cell>
          <cell r="E202" t="str">
            <v>669P</v>
          </cell>
          <cell r="F202" t="str">
            <v>Andenes de sección 2m de ancho x 0.12 m de espesor</v>
          </cell>
          <cell r="G202" t="str">
            <v>m2</v>
          </cell>
        </row>
        <row r="203">
          <cell r="C203">
            <v>670.1</v>
          </cell>
          <cell r="D203">
            <v>670</v>
          </cell>
          <cell r="F203" t="str">
            <v>Disipadores de energía y sedimentadores en gaviones</v>
          </cell>
          <cell r="G203" t="str">
            <v>m3</v>
          </cell>
        </row>
        <row r="204">
          <cell r="C204">
            <v>670.2</v>
          </cell>
          <cell r="D204">
            <v>670</v>
          </cell>
          <cell r="F204" t="str">
            <v>Disipadores de energía y sedimentadores en concreto ciclópeo</v>
          </cell>
          <cell r="G204" t="str">
            <v>m3</v>
          </cell>
        </row>
        <row r="205">
          <cell r="C205">
            <v>671</v>
          </cell>
          <cell r="D205">
            <v>671</v>
          </cell>
          <cell r="F205" t="str">
            <v>Cunetas revestidas en concreto</v>
          </cell>
          <cell r="G205" t="str">
            <v>m3</v>
          </cell>
        </row>
        <row r="206">
          <cell r="C206">
            <v>671.1</v>
          </cell>
          <cell r="D206">
            <v>671</v>
          </cell>
          <cell r="E206" t="str">
            <v>671P</v>
          </cell>
          <cell r="F206" t="str">
            <v>Cunetas revestidas en concreto clase D, Sección # 1 y Sección No. 2</v>
          </cell>
          <cell r="G206" t="str">
            <v>m3</v>
          </cell>
        </row>
        <row r="207">
          <cell r="C207">
            <v>672</v>
          </cell>
          <cell r="D207">
            <v>672</v>
          </cell>
          <cell r="F207" t="str">
            <v>Bordillo</v>
          </cell>
          <cell r="G207" t="str">
            <v>ml</v>
          </cell>
        </row>
        <row r="208">
          <cell r="C208">
            <v>672.1</v>
          </cell>
          <cell r="D208">
            <v>672</v>
          </cell>
          <cell r="E208" t="str">
            <v>672P</v>
          </cell>
          <cell r="F208" t="str">
            <v>Realce de bordillo</v>
          </cell>
          <cell r="G208" t="str">
            <v>ml</v>
          </cell>
        </row>
        <row r="209">
          <cell r="C209">
            <v>673</v>
          </cell>
          <cell r="D209">
            <v>673</v>
          </cell>
          <cell r="F209" t="str">
            <v>Material filtrante</v>
          </cell>
          <cell r="G209" t="str">
            <v>m3</v>
          </cell>
        </row>
        <row r="210">
          <cell r="C210">
            <v>673.1</v>
          </cell>
          <cell r="D210">
            <v>673</v>
          </cell>
          <cell r="E210" t="str">
            <v>673P</v>
          </cell>
          <cell r="F210" t="str">
            <v>Dren horizontal 0-10 m</v>
          </cell>
          <cell r="G210" t="str">
            <v>ml</v>
          </cell>
        </row>
        <row r="211">
          <cell r="C211">
            <v>673.2</v>
          </cell>
          <cell r="D211">
            <v>673</v>
          </cell>
          <cell r="E211" t="str">
            <v>673P</v>
          </cell>
          <cell r="F211" t="str">
            <v>Dren horizontal 0-30 m</v>
          </cell>
          <cell r="G211" t="str">
            <v>ml</v>
          </cell>
        </row>
        <row r="212">
          <cell r="C212">
            <v>673.3</v>
          </cell>
          <cell r="D212">
            <v>673</v>
          </cell>
          <cell r="E212" t="str">
            <v>673P-1</v>
          </cell>
          <cell r="F212" t="str">
            <v>Filtros geocompuestos Tipo Geodren o Pack drain</v>
          </cell>
          <cell r="G212" t="str">
            <v>ml</v>
          </cell>
        </row>
        <row r="213">
          <cell r="C213">
            <v>673.4</v>
          </cell>
          <cell r="D213">
            <v>673</v>
          </cell>
          <cell r="E213" t="str">
            <v>673P-2</v>
          </cell>
          <cell r="F213" t="str">
            <v>Material filtrante, entre 3" y 6", para dren profundo</v>
          </cell>
          <cell r="G213" t="str">
            <v>ml</v>
          </cell>
        </row>
        <row r="214">
          <cell r="C214">
            <v>674.1</v>
          </cell>
          <cell r="E214" t="str">
            <v>674P</v>
          </cell>
          <cell r="F214" t="str">
            <v>Nivelación y reconstrucción de pozos de inspección</v>
          </cell>
          <cell r="G214" t="str">
            <v>Un</v>
          </cell>
        </row>
        <row r="215">
          <cell r="C215">
            <v>674.2</v>
          </cell>
          <cell r="E215" t="str">
            <v>674P</v>
          </cell>
          <cell r="F215" t="str">
            <v>Nivelación y reconstrucción de sumideros</v>
          </cell>
          <cell r="G215" t="str">
            <v>Un</v>
          </cell>
        </row>
        <row r="216">
          <cell r="C216">
            <v>674.3</v>
          </cell>
          <cell r="E216" t="str">
            <v>674P</v>
          </cell>
          <cell r="F216" t="str">
            <v>Nivelación y reconstrucción de cajas de válvulas de la EAAB</v>
          </cell>
          <cell r="G216" t="str">
            <v>Un</v>
          </cell>
        </row>
        <row r="217">
          <cell r="C217">
            <v>674.4</v>
          </cell>
          <cell r="E217" t="str">
            <v>674P</v>
          </cell>
          <cell r="F217" t="str">
            <v>Nivelación y reconstrucción de cajas de energía de CODENSA</v>
          </cell>
          <cell r="G217" t="str">
            <v>Un</v>
          </cell>
        </row>
        <row r="218">
          <cell r="C218">
            <v>674.5</v>
          </cell>
          <cell r="E218" t="str">
            <v>674P</v>
          </cell>
          <cell r="F218" t="str">
            <v>Nivelación y reconstrucción de cajas de la ETB</v>
          </cell>
          <cell r="G218" t="str">
            <v>Un</v>
          </cell>
        </row>
        <row r="219">
          <cell r="C219">
            <v>674.6</v>
          </cell>
          <cell r="E219" t="str">
            <v>674P</v>
          </cell>
          <cell r="F219" t="str">
            <v>Reubicación de postes de CODENSA</v>
          </cell>
          <cell r="G219" t="str">
            <v>Un</v>
          </cell>
        </row>
        <row r="220">
          <cell r="C220">
            <v>675</v>
          </cell>
          <cell r="E220" t="str">
            <v>675P</v>
          </cell>
          <cell r="F220" t="str">
            <v>Caja de inspección para alumbrado público</v>
          </cell>
          <cell r="G220" t="str">
            <v>Un</v>
          </cell>
        </row>
        <row r="221">
          <cell r="C221">
            <v>678.1</v>
          </cell>
          <cell r="E221" t="str">
            <v>678P</v>
          </cell>
          <cell r="F221" t="str">
            <v>Suministro y colocación de ductos de PVC o similar</v>
          </cell>
          <cell r="G221" t="str">
            <v>ml</v>
          </cell>
        </row>
        <row r="222">
          <cell r="C222">
            <v>680.1</v>
          </cell>
          <cell r="D222">
            <v>680</v>
          </cell>
          <cell r="F222" t="str">
            <v>Escamas en concreto</v>
          </cell>
          <cell r="G222" t="str">
            <v>m2</v>
          </cell>
        </row>
        <row r="223">
          <cell r="C223">
            <v>680.2</v>
          </cell>
          <cell r="D223">
            <v>680</v>
          </cell>
          <cell r="F223" t="str">
            <v>Armadura galvanizada</v>
          </cell>
          <cell r="G223" t="str">
            <v>ml</v>
          </cell>
        </row>
        <row r="224">
          <cell r="C224">
            <v>680.3</v>
          </cell>
          <cell r="D224">
            <v>680</v>
          </cell>
          <cell r="F224" t="str">
            <v>Relleno granular para tierra armada</v>
          </cell>
          <cell r="G224" t="str">
            <v>m3</v>
          </cell>
        </row>
        <row r="225">
          <cell r="C225">
            <v>681.1</v>
          </cell>
          <cell r="D225">
            <v>681</v>
          </cell>
          <cell r="F225" t="str">
            <v>Gaviones</v>
          </cell>
          <cell r="G225" t="str">
            <v>m3</v>
          </cell>
        </row>
        <row r="226">
          <cell r="C226">
            <v>681.2</v>
          </cell>
          <cell r="E226" t="str">
            <v>681P</v>
          </cell>
          <cell r="F226" t="str">
            <v>Gaviones con malla calibre 12</v>
          </cell>
          <cell r="G226" t="str">
            <v>m3</v>
          </cell>
        </row>
        <row r="227">
          <cell r="C227">
            <v>682</v>
          </cell>
          <cell r="D227">
            <v>682</v>
          </cell>
          <cell r="F227" t="str">
            <v>Muro de contención de suelo reforzado con geotextil</v>
          </cell>
          <cell r="G227" t="str">
            <v>m3</v>
          </cell>
          <cell r="H227" t="str">
            <v>No incluye geotextil ni recubrimiento del muro</v>
          </cell>
        </row>
        <row r="228">
          <cell r="C228">
            <v>682.1</v>
          </cell>
          <cell r="E228" t="str">
            <v>682P</v>
          </cell>
          <cell r="F228" t="str">
            <v>Geotextil para refuerzo</v>
          </cell>
          <cell r="G228" t="str">
            <v>m²</v>
          </cell>
        </row>
        <row r="229">
          <cell r="C229">
            <v>682.2</v>
          </cell>
          <cell r="E229" t="str">
            <v>682P</v>
          </cell>
          <cell r="F229" t="str">
            <v>Suministro y colocación de malla de gallinero recubierta con mortero</v>
          </cell>
          <cell r="G229" t="str">
            <v>m²</v>
          </cell>
        </row>
        <row r="230">
          <cell r="C230">
            <v>682.3</v>
          </cell>
          <cell r="E230" t="str">
            <v>682P</v>
          </cell>
          <cell r="F230" t="str">
            <v>Relleno para muro de tierra</v>
          </cell>
          <cell r="G230" t="str">
            <v>m³</v>
          </cell>
        </row>
        <row r="231">
          <cell r="C231">
            <v>683</v>
          </cell>
          <cell r="E231" t="str">
            <v>683P</v>
          </cell>
          <cell r="F231" t="str">
            <v>Bolsacretos en concreto Clase F</v>
          </cell>
          <cell r="G231" t="str">
            <v>m3</v>
          </cell>
        </row>
        <row r="232">
          <cell r="C232">
            <v>683.1</v>
          </cell>
          <cell r="E232" t="str">
            <v>683P-1</v>
          </cell>
          <cell r="F232" t="str">
            <v>Bolsacretos en concreto Clase D</v>
          </cell>
          <cell r="G232" t="str">
            <v>m³</v>
          </cell>
        </row>
        <row r="233">
          <cell r="C233">
            <v>683.2</v>
          </cell>
          <cell r="E233" t="str">
            <v>683P-1</v>
          </cell>
          <cell r="F233" t="str">
            <v>Bolsacretos en concreto Clase E</v>
          </cell>
          <cell r="G233" t="str">
            <v>m³</v>
          </cell>
        </row>
        <row r="234">
          <cell r="C234">
            <v>700.1</v>
          </cell>
          <cell r="D234">
            <v>700</v>
          </cell>
          <cell r="F234" t="str">
            <v>Línea de demarcación</v>
          </cell>
          <cell r="G234" t="str">
            <v>ml</v>
          </cell>
        </row>
        <row r="235">
          <cell r="C235">
            <v>700.2</v>
          </cell>
          <cell r="D235">
            <v>700</v>
          </cell>
          <cell r="F235" t="str">
            <v>Marca vial</v>
          </cell>
          <cell r="G235" t="str">
            <v>m2</v>
          </cell>
        </row>
        <row r="236">
          <cell r="C236">
            <v>700.3</v>
          </cell>
          <cell r="D236">
            <v>700</v>
          </cell>
          <cell r="E236" t="str">
            <v>700P</v>
          </cell>
          <cell r="F236" t="str">
            <v>Línea de demarcación sobre concreto rígido</v>
          </cell>
          <cell r="G236" t="str">
            <v>ml</v>
          </cell>
        </row>
        <row r="237">
          <cell r="C237">
            <v>701</v>
          </cell>
          <cell r="D237">
            <v>701</v>
          </cell>
          <cell r="F237" t="str">
            <v>Tacha reflectiva</v>
          </cell>
          <cell r="G237" t="str">
            <v>Un</v>
          </cell>
        </row>
        <row r="238">
          <cell r="C238">
            <v>710.1</v>
          </cell>
          <cell r="D238">
            <v>710</v>
          </cell>
          <cell r="F238" t="str">
            <v>Señal de tránsito grupo I</v>
          </cell>
          <cell r="G238" t="str">
            <v>Un</v>
          </cell>
        </row>
        <row r="239">
          <cell r="C239">
            <v>710.2</v>
          </cell>
          <cell r="D239">
            <v>710</v>
          </cell>
          <cell r="F239" t="str">
            <v>Señal de tránsito grupo II</v>
          </cell>
          <cell r="G239" t="str">
            <v>Un</v>
          </cell>
        </row>
        <row r="240">
          <cell r="C240">
            <v>710.3</v>
          </cell>
          <cell r="D240">
            <v>710</v>
          </cell>
          <cell r="F240" t="str">
            <v>Señal de tránsito grupo III</v>
          </cell>
          <cell r="G240" t="str">
            <v>Un</v>
          </cell>
        </row>
        <row r="241">
          <cell r="C241">
            <v>710.4</v>
          </cell>
          <cell r="D241">
            <v>710</v>
          </cell>
          <cell r="F241" t="str">
            <v>Señal de tránsito grupo IV</v>
          </cell>
          <cell r="G241" t="str">
            <v>Un</v>
          </cell>
        </row>
        <row r="242">
          <cell r="C242">
            <v>710.5</v>
          </cell>
          <cell r="D242">
            <v>710</v>
          </cell>
          <cell r="F242" t="str">
            <v>Señal de tránsito grupo V</v>
          </cell>
          <cell r="G242" t="str">
            <v>m2</v>
          </cell>
        </row>
        <row r="243">
          <cell r="C243">
            <v>710.6</v>
          </cell>
          <cell r="D243">
            <v>710</v>
          </cell>
          <cell r="E243" t="str">
            <v>710P</v>
          </cell>
          <cell r="F243" t="str">
            <v>Suministro e intalación de pasavías</v>
          </cell>
          <cell r="G243" t="str">
            <v>Un</v>
          </cell>
        </row>
        <row r="244">
          <cell r="C244">
            <v>720</v>
          </cell>
          <cell r="D244">
            <v>720</v>
          </cell>
          <cell r="F244" t="str">
            <v>Poste de kilometraje</v>
          </cell>
          <cell r="G244" t="str">
            <v>Un</v>
          </cell>
        </row>
        <row r="245">
          <cell r="C245">
            <v>730.1</v>
          </cell>
          <cell r="D245">
            <v>730</v>
          </cell>
          <cell r="F245" t="str">
            <v>Defensa metálica</v>
          </cell>
          <cell r="G245" t="str">
            <v>ml</v>
          </cell>
        </row>
        <row r="246">
          <cell r="C246">
            <v>730.2</v>
          </cell>
          <cell r="D246">
            <v>730</v>
          </cell>
          <cell r="F246" t="str">
            <v>Sección final</v>
          </cell>
          <cell r="G246" t="str">
            <v>Un</v>
          </cell>
        </row>
        <row r="247">
          <cell r="C247">
            <v>730.3</v>
          </cell>
          <cell r="D247">
            <v>730</v>
          </cell>
          <cell r="F247" t="str">
            <v>Sección de tope</v>
          </cell>
          <cell r="G247" t="str">
            <v>Un</v>
          </cell>
        </row>
        <row r="248">
          <cell r="C248">
            <v>731</v>
          </cell>
          <cell r="E248" t="str">
            <v>731P</v>
          </cell>
          <cell r="F248" t="str">
            <v>Amortiguadores para defensa metálica</v>
          </cell>
          <cell r="G248" t="str">
            <v>Un</v>
          </cell>
        </row>
        <row r="249">
          <cell r="C249">
            <v>740</v>
          </cell>
          <cell r="D249">
            <v>740</v>
          </cell>
          <cell r="F249" t="str">
            <v>Captafaros</v>
          </cell>
          <cell r="G249" t="str">
            <v>Un</v>
          </cell>
        </row>
        <row r="250">
          <cell r="C250">
            <v>741</v>
          </cell>
          <cell r="E250" t="str">
            <v>741P</v>
          </cell>
          <cell r="F250" t="str">
            <v>Pintura de muros</v>
          </cell>
          <cell r="G250" t="str">
            <v>m2</v>
          </cell>
        </row>
        <row r="251">
          <cell r="C251">
            <v>741.1</v>
          </cell>
          <cell r="E251" t="str">
            <v>741P-1</v>
          </cell>
          <cell r="F251" t="str">
            <v>Pintura de muros</v>
          </cell>
          <cell r="G251" t="str">
            <v>m2</v>
          </cell>
        </row>
        <row r="252">
          <cell r="C252">
            <v>750</v>
          </cell>
          <cell r="E252" t="str">
            <v>750P</v>
          </cell>
          <cell r="F252" t="str">
            <v>Bandas sonoras reductoras de velocidad</v>
          </cell>
          <cell r="G252" t="str">
            <v>m2</v>
          </cell>
        </row>
        <row r="253">
          <cell r="C253">
            <v>800.1</v>
          </cell>
          <cell r="D253">
            <v>800</v>
          </cell>
          <cell r="F253" t="str">
            <v>Cerca de alambre de púas con postes de madera</v>
          </cell>
          <cell r="G253" t="str">
            <v>ml</v>
          </cell>
        </row>
        <row r="254">
          <cell r="C254">
            <v>800.2</v>
          </cell>
          <cell r="D254">
            <v>800</v>
          </cell>
          <cell r="F254" t="str">
            <v>Cerca de alambre de púas con postes de concreto</v>
          </cell>
          <cell r="G254" t="str">
            <v>ml</v>
          </cell>
        </row>
        <row r="255">
          <cell r="C255">
            <v>800.3</v>
          </cell>
          <cell r="D255">
            <v>800</v>
          </cell>
          <cell r="F255" t="str">
            <v>Cerca de malla con postes de madera</v>
          </cell>
          <cell r="G255" t="str">
            <v>ml</v>
          </cell>
        </row>
        <row r="256">
          <cell r="C256">
            <v>800.4</v>
          </cell>
          <cell r="D256">
            <v>800</v>
          </cell>
          <cell r="F256" t="str">
            <v>Cerca de malla con postes de concreto</v>
          </cell>
          <cell r="G256" t="str">
            <v>ml</v>
          </cell>
        </row>
        <row r="257">
          <cell r="C257">
            <v>810.1</v>
          </cell>
          <cell r="D257">
            <v>810</v>
          </cell>
          <cell r="F257" t="str">
            <v>Empradización de taludes con bloques de césped</v>
          </cell>
          <cell r="G257" t="str">
            <v>m2</v>
          </cell>
          <cell r="H257" t="str">
            <v>No incluye transporte de materiales</v>
          </cell>
        </row>
        <row r="258">
          <cell r="C258">
            <v>810.2</v>
          </cell>
          <cell r="D258">
            <v>810</v>
          </cell>
          <cell r="F258" t="str">
            <v>Empradización de taludes con tierra orgánica y semillas</v>
          </cell>
          <cell r="G258" t="str">
            <v>m2</v>
          </cell>
          <cell r="H258" t="str">
            <v>No incluye transporte de materiales</v>
          </cell>
        </row>
        <row r="259">
          <cell r="C259">
            <v>810.3</v>
          </cell>
          <cell r="D259">
            <v>810</v>
          </cell>
          <cell r="E259" t="str">
            <v>810P</v>
          </cell>
          <cell r="F259" t="str">
            <v>Empradización de taludes con bloques de césped</v>
          </cell>
          <cell r="G259" t="str">
            <v>m2</v>
          </cell>
          <cell r="H259" t="str">
            <v>Incluye transporte de materiales</v>
          </cell>
        </row>
        <row r="260">
          <cell r="C260">
            <v>810.4</v>
          </cell>
          <cell r="D260">
            <v>810</v>
          </cell>
          <cell r="E260" t="str">
            <v>810P</v>
          </cell>
          <cell r="F260" t="str">
            <v>Empradización de taludes con tierra orgánica y semillas</v>
          </cell>
          <cell r="G260" t="str">
            <v>m2</v>
          </cell>
          <cell r="H260" t="str">
            <v>Incluye transporte de materiales</v>
          </cell>
        </row>
        <row r="261">
          <cell r="C261">
            <v>820.1</v>
          </cell>
          <cell r="D261">
            <v>820</v>
          </cell>
          <cell r="F261" t="str">
            <v>Geotextil</v>
          </cell>
          <cell r="G261" t="str">
            <v>m2</v>
          </cell>
        </row>
        <row r="262">
          <cell r="C262">
            <v>820.2</v>
          </cell>
          <cell r="D262">
            <v>820</v>
          </cell>
          <cell r="F262" t="str">
            <v>Geotextil para refuerzo del pavimento</v>
          </cell>
          <cell r="G262" t="str">
            <v>m2</v>
          </cell>
        </row>
        <row r="263">
          <cell r="C263">
            <v>830</v>
          </cell>
          <cell r="E263" t="str">
            <v>830P</v>
          </cell>
          <cell r="F263" t="str">
            <v>Limpieza de bermas, incluye cargue y retiro del material sobrante</v>
          </cell>
          <cell r="G263" t="str">
            <v>m2</v>
          </cell>
        </row>
        <row r="264">
          <cell r="C264">
            <v>900.1</v>
          </cell>
          <cell r="D264">
            <v>900</v>
          </cell>
          <cell r="F264" t="str">
            <v>Transporte de materiales provenientes de excavación de la explanación, canales y préstamos, entre 100m y 1000m</v>
          </cell>
          <cell r="G264" t="str">
            <v>m³-E</v>
          </cell>
        </row>
        <row r="265">
          <cell r="C265">
            <v>900.2</v>
          </cell>
          <cell r="D265">
            <v>900</v>
          </cell>
          <cell r="F265" t="str">
            <v>Transporte de materiales provenientes de la excavación de la explanación, canales y préstamos para distancias mayores de 1000m</v>
          </cell>
          <cell r="G265" t="str">
            <v>m³-km</v>
          </cell>
        </row>
        <row r="266">
          <cell r="C266">
            <v>900.3</v>
          </cell>
          <cell r="D266">
            <v>900</v>
          </cell>
          <cell r="F266" t="str">
            <v>Transporte de materiales provenientes de derrumbes</v>
          </cell>
          <cell r="G266" t="str">
            <v>m³-km</v>
          </cell>
        </row>
        <row r="267">
          <cell r="C267">
            <v>1000.1</v>
          </cell>
          <cell r="E267" t="str">
            <v>1000P</v>
          </cell>
          <cell r="F267" t="str">
            <v>Retroexcavadora sobre orugas de capacidad mínima 1.5 yardas cúbicas</v>
          </cell>
          <cell r="G267" t="str">
            <v>H-maq</v>
          </cell>
        </row>
      </sheetData>
      <sheetData sheetId="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18540</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51800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cell r="L10">
            <v>6800</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22914</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54450</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37850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cell r="L25">
            <v>54465</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35000</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1210</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968</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cell r="L35">
            <v>1000</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L42">
            <v>190271</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cell r="L48">
            <v>242000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cell r="L49">
            <v>242000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cell r="L50">
            <v>295000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cell r="L51">
            <v>285000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cell r="L54">
            <v>299000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280000</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289000</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cell r="L59">
            <v>280000</v>
          </cell>
        </row>
        <row r="60">
          <cell r="A60">
            <v>460</v>
          </cell>
          <cell r="B60" t="str">
            <v>FRESADO DE PAVIMENTO ASFALTICO (H= 0.20)</v>
          </cell>
          <cell r="C60" t="str">
            <v>M2</v>
          </cell>
          <cell r="D60">
            <v>6760</v>
          </cell>
          <cell r="E60">
            <v>8250</v>
          </cell>
          <cell r="F60">
            <v>9000.2000000000007</v>
          </cell>
          <cell r="G60">
            <v>9900.2200000000012</v>
          </cell>
          <cell r="H60">
            <v>8139</v>
          </cell>
          <cell r="I60">
            <v>7774</v>
          </cell>
          <cell r="J60">
            <v>8152</v>
          </cell>
          <cell r="K60">
            <v>7892</v>
          </cell>
          <cell r="L60">
            <v>7271</v>
          </cell>
          <cell r="M60">
            <v>2950</v>
          </cell>
        </row>
        <row r="61">
          <cell r="A61">
            <v>460.1</v>
          </cell>
          <cell r="B61" t="str">
            <v>FRESADO DE PAVIMENTO ASFALTICO (H= 0.20)</v>
          </cell>
          <cell r="C61" t="str">
            <v>M3</v>
          </cell>
          <cell r="D61">
            <v>33800</v>
          </cell>
          <cell r="E61">
            <v>41250</v>
          </cell>
          <cell r="F61">
            <v>45001</v>
          </cell>
          <cell r="G61">
            <v>49501.100000000006</v>
          </cell>
          <cell r="H61">
            <v>40695</v>
          </cell>
          <cell r="I61">
            <v>38870</v>
          </cell>
          <cell r="J61">
            <v>40760</v>
          </cell>
          <cell r="K61">
            <v>39460</v>
          </cell>
          <cell r="L61">
            <v>57412</v>
          </cell>
        </row>
        <row r="62">
          <cell r="A62">
            <v>460.3</v>
          </cell>
          <cell r="B62" t="str">
            <v>FRESADO DE PAVIMENTO ASFALTICO, M3 CON TRANS</v>
          </cell>
          <cell r="C62" t="str">
            <v>M3</v>
          </cell>
          <cell r="D62">
            <v>6760</v>
          </cell>
          <cell r="E62">
            <v>8250</v>
          </cell>
          <cell r="F62">
            <v>9000.2000000000007</v>
          </cell>
          <cell r="G62">
            <v>9900.2200000000012</v>
          </cell>
          <cell r="H62">
            <v>8139</v>
          </cell>
          <cell r="I62">
            <v>7774</v>
          </cell>
          <cell r="J62">
            <v>8152</v>
          </cell>
          <cell r="K62">
            <v>7892</v>
          </cell>
        </row>
        <row r="63">
          <cell r="A63">
            <v>460.2</v>
          </cell>
          <cell r="B63" t="str">
            <v>FRESADO DE PAVIMENTO ASFALTICO, M3 SIN TRANS</v>
          </cell>
          <cell r="C63" t="str">
            <v>M3</v>
          </cell>
          <cell r="D63">
            <v>6760</v>
          </cell>
          <cell r="E63">
            <v>8250</v>
          </cell>
          <cell r="F63">
            <v>9000.2000000000007</v>
          </cell>
          <cell r="G63">
            <v>9900.2200000000012</v>
          </cell>
          <cell r="H63">
            <v>8139</v>
          </cell>
          <cell r="I63">
            <v>7774</v>
          </cell>
          <cell r="J63">
            <v>8152</v>
          </cell>
          <cell r="K63">
            <v>7892</v>
          </cell>
          <cell r="L63">
            <v>55495</v>
          </cell>
        </row>
        <row r="64">
          <cell r="A64">
            <v>461.1</v>
          </cell>
          <cell r="B64" t="str">
            <v>PAVIMENTO ASFALTICO RECICLADO EN FRIO</v>
          </cell>
          <cell r="C64" t="str">
            <v>M3</v>
          </cell>
          <cell r="D64">
            <v>41246</v>
          </cell>
          <cell r="E64">
            <v>42740</v>
          </cell>
          <cell r="F64">
            <v>43111.199999999997</v>
          </cell>
          <cell r="G64">
            <v>47422.32</v>
          </cell>
          <cell r="H64">
            <v>38775</v>
          </cell>
          <cell r="I64">
            <v>40002</v>
          </cell>
          <cell r="J64">
            <v>42089</v>
          </cell>
          <cell r="K64">
            <v>37835</v>
          </cell>
        </row>
        <row r="65">
          <cell r="A65">
            <v>461.2</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461.3</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462.1</v>
          </cell>
          <cell r="B67" t="str">
            <v>PAVIM ASF RECICLADO EN CALIENT</v>
          </cell>
          <cell r="C67" t="str">
            <v>M3</v>
          </cell>
          <cell r="D67">
            <v>51974</v>
          </cell>
          <cell r="E67">
            <v>54317</v>
          </cell>
          <cell r="F67">
            <v>57229.7</v>
          </cell>
          <cell r="G67">
            <v>62952.67</v>
          </cell>
          <cell r="H67">
            <v>54688</v>
          </cell>
          <cell r="I67">
            <v>59810</v>
          </cell>
          <cell r="J67">
            <v>59686</v>
          </cell>
          <cell r="K67">
            <v>44898</v>
          </cell>
        </row>
        <row r="68">
          <cell r="A68">
            <v>462.2</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462.3</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462.4</v>
          </cell>
          <cell r="B70" t="str">
            <v>PAVIM ASFALT RECICL. EN CALIENTE/BACHEO</v>
          </cell>
          <cell r="C70" t="str">
            <v>M3</v>
          </cell>
          <cell r="D70">
            <v>59712</v>
          </cell>
          <cell r="E70">
            <v>63531</v>
          </cell>
          <cell r="F70">
            <v>67435.5</v>
          </cell>
          <cell r="G70">
            <v>74179.05</v>
          </cell>
          <cell r="H70">
            <v>64121</v>
          </cell>
          <cell r="I70">
            <v>67941</v>
          </cell>
          <cell r="J70">
            <v>69250</v>
          </cell>
          <cell r="K70">
            <v>53307</v>
          </cell>
        </row>
        <row r="71">
          <cell r="A71">
            <v>600.20000000000005</v>
          </cell>
          <cell r="B71" t="str">
            <v>EXCAVACION VARIAS EN ROCA EN SECO</v>
          </cell>
          <cell r="C71" t="str">
            <v>M3</v>
          </cell>
          <cell r="D71">
            <v>26299</v>
          </cell>
          <cell r="E71">
            <v>24249</v>
          </cell>
          <cell r="F71">
            <v>24152.7</v>
          </cell>
          <cell r="G71">
            <v>26567.97</v>
          </cell>
          <cell r="H71">
            <v>26614</v>
          </cell>
          <cell r="I71">
            <v>23163</v>
          </cell>
          <cell r="J71">
            <v>27920</v>
          </cell>
          <cell r="K71">
            <v>23839</v>
          </cell>
        </row>
        <row r="72">
          <cell r="A72">
            <v>600.29999999999995</v>
          </cell>
          <cell r="B72" t="str">
            <v>EXCAVACION VARIAS EN ROCA BAJO AGUA</v>
          </cell>
          <cell r="C72" t="str">
            <v>M3</v>
          </cell>
          <cell r="D72">
            <v>32559</v>
          </cell>
          <cell r="E72">
            <v>31815</v>
          </cell>
          <cell r="F72">
            <v>32217.9</v>
          </cell>
          <cell r="G72">
            <v>35439.69</v>
          </cell>
          <cell r="H72">
            <v>34535</v>
          </cell>
          <cell r="I72">
            <v>27959</v>
          </cell>
          <cell r="J72">
            <v>34077</v>
          </cell>
          <cell r="K72">
            <v>32598</v>
          </cell>
        </row>
        <row r="73">
          <cell r="A73">
            <v>600.6</v>
          </cell>
          <cell r="B73" t="str">
            <v>EXCAVACION VARIAS SIN CLASIFICAR</v>
          </cell>
          <cell r="C73" t="str">
            <v>M3</v>
          </cell>
          <cell r="D73">
            <v>24079</v>
          </cell>
          <cell r="E73">
            <v>32998</v>
          </cell>
          <cell r="F73">
            <v>29815.5</v>
          </cell>
          <cell r="G73">
            <v>32797.050000000003</v>
          </cell>
          <cell r="H73">
            <v>25041</v>
          </cell>
          <cell r="I73">
            <v>21146</v>
          </cell>
          <cell r="J73">
            <v>24588</v>
          </cell>
          <cell r="K73">
            <v>22877</v>
          </cell>
          <cell r="L73">
            <v>20600</v>
          </cell>
        </row>
        <row r="74">
          <cell r="A74">
            <v>600.70000000000005</v>
          </cell>
          <cell r="B74" t="str">
            <v>EXCAVACION VARIAS MATERIAL COMUN EN SECO</v>
          </cell>
          <cell r="C74" t="str">
            <v>M3</v>
          </cell>
          <cell r="D74">
            <v>20506</v>
          </cell>
          <cell r="E74">
            <v>27959</v>
          </cell>
          <cell r="F74">
            <v>25264.799999999999</v>
          </cell>
          <cell r="G74">
            <v>27791.280000000002</v>
          </cell>
          <cell r="H74">
            <v>21311</v>
          </cell>
          <cell r="I74">
            <v>17988</v>
          </cell>
          <cell r="J74">
            <v>20890</v>
          </cell>
          <cell r="K74">
            <v>19430</v>
          </cell>
        </row>
        <row r="75">
          <cell r="A75">
            <v>600.79999999999995</v>
          </cell>
          <cell r="B75" t="str">
            <v>EXCAVACION VARIAS MAT. COMUN BAJO AGUA</v>
          </cell>
          <cell r="C75" t="str">
            <v>M3</v>
          </cell>
          <cell r="D75">
            <v>26161</v>
          </cell>
          <cell r="E75">
            <v>35331</v>
          </cell>
          <cell r="F75">
            <v>33086.9</v>
          </cell>
          <cell r="G75">
            <v>36395.590000000004</v>
          </cell>
          <cell r="H75">
            <v>27617</v>
          </cell>
          <cell r="I75">
            <v>24050</v>
          </cell>
          <cell r="J75">
            <v>26875</v>
          </cell>
          <cell r="K75">
            <v>23622</v>
          </cell>
        </row>
        <row r="76">
          <cell r="A76">
            <v>600.9</v>
          </cell>
          <cell r="B76" t="str">
            <v>EXCAVACIONES VARIAS EN ROCA BAJO AGUA</v>
          </cell>
          <cell r="C76" t="str">
            <v>M3</v>
          </cell>
          <cell r="D76">
            <v>32559</v>
          </cell>
          <cell r="E76">
            <v>31815</v>
          </cell>
          <cell r="F76">
            <v>32217.9</v>
          </cell>
          <cell r="G76">
            <v>35439.69</v>
          </cell>
          <cell r="H76">
            <v>34535</v>
          </cell>
          <cell r="I76">
            <v>27959</v>
          </cell>
          <cell r="J76">
            <v>34077</v>
          </cell>
          <cell r="K76">
            <v>32598</v>
          </cell>
        </row>
        <row r="77">
          <cell r="A77">
            <v>610.1</v>
          </cell>
          <cell r="B77" t="str">
            <v>RELLENO PARA ESTRUCTURAS</v>
          </cell>
          <cell r="C77" t="str">
            <v>M3</v>
          </cell>
          <cell r="D77">
            <v>19312</v>
          </cell>
          <cell r="E77">
            <v>17272</v>
          </cell>
          <cell r="F77">
            <v>21201.4</v>
          </cell>
          <cell r="G77">
            <v>23321.540000000005</v>
          </cell>
          <cell r="H77">
            <v>24786</v>
          </cell>
          <cell r="I77">
            <v>31143</v>
          </cell>
          <cell r="J77">
            <v>17365</v>
          </cell>
          <cell r="K77">
            <v>19312</v>
          </cell>
          <cell r="L77">
            <v>24200</v>
          </cell>
        </row>
        <row r="78">
          <cell r="A78">
            <v>623.1</v>
          </cell>
          <cell r="B78" t="str">
            <v>SUMINISTRO E HINCAMIENTO DE RIELES</v>
          </cell>
          <cell r="C78" t="str">
            <v>M3</v>
          </cell>
          <cell r="D78">
            <v>59266</v>
          </cell>
          <cell r="E78">
            <v>59266</v>
          </cell>
          <cell r="F78">
            <v>65192.6</v>
          </cell>
          <cell r="G78">
            <v>71711.86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54858.1</v>
          </cell>
          <cell r="G79">
            <v>60343.91</v>
          </cell>
          <cell r="H79">
            <v>49871</v>
          </cell>
          <cell r="I79">
            <v>49871</v>
          </cell>
          <cell r="J79">
            <v>49871</v>
          </cell>
          <cell r="K79">
            <v>49871</v>
          </cell>
        </row>
        <row r="80">
          <cell r="A80">
            <v>630.29999999999995</v>
          </cell>
          <cell r="B80" t="str">
            <v>CONCRETO CLASE C</v>
          </cell>
          <cell r="C80" t="str">
            <v>M3</v>
          </cell>
          <cell r="D80">
            <v>279236</v>
          </cell>
          <cell r="E80">
            <v>294531</v>
          </cell>
          <cell r="F80">
            <v>289946.8</v>
          </cell>
          <cell r="G80">
            <v>318941.48000000004</v>
          </cell>
          <cell r="H80">
            <v>285754</v>
          </cell>
          <cell r="I80">
            <v>267211</v>
          </cell>
          <cell r="J80">
            <v>270488</v>
          </cell>
          <cell r="K80">
            <v>213438</v>
          </cell>
        </row>
        <row r="81">
          <cell r="A81">
            <v>630.4</v>
          </cell>
          <cell r="B81" t="str">
            <v>CONCRETO CLASE D</v>
          </cell>
          <cell r="C81" t="str">
            <v>M3</v>
          </cell>
          <cell r="D81">
            <v>261647</v>
          </cell>
          <cell r="E81">
            <v>281102</v>
          </cell>
          <cell r="F81">
            <v>268925.8</v>
          </cell>
          <cell r="G81">
            <v>295818.38</v>
          </cell>
          <cell r="H81">
            <v>265299</v>
          </cell>
          <cell r="I81">
            <v>250493</v>
          </cell>
          <cell r="J81">
            <v>252334</v>
          </cell>
          <cell r="K81">
            <v>197162</v>
          </cell>
        </row>
        <row r="82">
          <cell r="A82">
            <v>630.5</v>
          </cell>
          <cell r="B82" t="str">
            <v>CONCRETO CLASE E</v>
          </cell>
          <cell r="C82" t="str">
            <v>M3</v>
          </cell>
          <cell r="D82">
            <v>239651</v>
          </cell>
          <cell r="E82">
            <v>260692</v>
          </cell>
          <cell r="F82">
            <v>242756.8</v>
          </cell>
          <cell r="G82">
            <v>267032.48</v>
          </cell>
          <cell r="H82">
            <v>237037</v>
          </cell>
          <cell r="I82">
            <v>229927</v>
          </cell>
          <cell r="J82">
            <v>227491</v>
          </cell>
          <cell r="K82">
            <v>175738</v>
          </cell>
        </row>
        <row r="83">
          <cell r="A83">
            <v>630.6</v>
          </cell>
          <cell r="B83" t="str">
            <v>CONCRETO CLASE F</v>
          </cell>
          <cell r="C83" t="str">
            <v>M3</v>
          </cell>
          <cell r="D83">
            <v>214526</v>
          </cell>
          <cell r="E83">
            <v>219476</v>
          </cell>
          <cell r="F83">
            <v>218079.4</v>
          </cell>
          <cell r="G83">
            <v>239887.34000000003</v>
          </cell>
          <cell r="H83">
            <v>213901</v>
          </cell>
          <cell r="I83">
            <v>200318</v>
          </cell>
          <cell r="J83">
            <v>202628</v>
          </cell>
          <cell r="K83">
            <v>155789</v>
          </cell>
          <cell r="L83">
            <v>239000</v>
          </cell>
        </row>
        <row r="84">
          <cell r="A84">
            <v>630.70000000000005</v>
          </cell>
          <cell r="B84" t="str">
            <v xml:space="preserve">CONCRETO CLASE G </v>
          </cell>
          <cell r="C84" t="str">
            <v>M3</v>
          </cell>
          <cell r="D84">
            <v>203415</v>
          </cell>
          <cell r="E84">
            <v>232154</v>
          </cell>
          <cell r="F84">
            <v>207572.2</v>
          </cell>
          <cell r="G84">
            <v>228329.42000000004</v>
          </cell>
          <cell r="H84">
            <v>191391</v>
          </cell>
          <cell r="I84">
            <v>202790</v>
          </cell>
          <cell r="J84">
            <v>186902</v>
          </cell>
          <cell r="K84">
            <v>137452</v>
          </cell>
        </row>
        <row r="85">
          <cell r="A85">
            <v>630.12</v>
          </cell>
          <cell r="B85" t="str">
            <v>CONCRETO CLASE G (BASES)</v>
          </cell>
          <cell r="C85" t="str">
            <v>M3</v>
          </cell>
          <cell r="D85">
            <v>190278</v>
          </cell>
          <cell r="E85">
            <v>213015</v>
          </cell>
          <cell r="F85">
            <v>194562.5</v>
          </cell>
          <cell r="G85">
            <v>214018.75000000003</v>
          </cell>
          <cell r="H85">
            <v>180440</v>
          </cell>
          <cell r="I85">
            <v>188474</v>
          </cell>
          <cell r="J85">
            <v>175647</v>
          </cell>
          <cell r="K85">
            <v>130090</v>
          </cell>
        </row>
        <row r="86">
          <cell r="A86">
            <v>630.13</v>
          </cell>
          <cell r="B86" t="str">
            <v>CONCRETO CLASE G (ELEVACIONES)</v>
          </cell>
          <cell r="C86" t="str">
            <v>M3</v>
          </cell>
          <cell r="D86">
            <v>203415</v>
          </cell>
          <cell r="E86">
            <v>232154</v>
          </cell>
          <cell r="F86">
            <v>207572.2</v>
          </cell>
          <cell r="G86">
            <v>228329.42000000004</v>
          </cell>
          <cell r="H86">
            <v>191391</v>
          </cell>
          <cell r="I86">
            <v>202790</v>
          </cell>
          <cell r="J86">
            <v>186902</v>
          </cell>
          <cell r="K86">
            <v>137452</v>
          </cell>
        </row>
        <row r="87">
          <cell r="A87">
            <v>630.15</v>
          </cell>
          <cell r="B87" t="str">
            <v>Sum y coloc bolsacretos clase E y hierro 1/2</v>
          </cell>
          <cell r="C87" t="str">
            <v>M3</v>
          </cell>
          <cell r="D87">
            <v>203415</v>
          </cell>
          <cell r="E87">
            <v>232154</v>
          </cell>
          <cell r="F87">
            <v>207572.2</v>
          </cell>
          <cell r="G87">
            <v>228329.42000000004</v>
          </cell>
          <cell r="H87">
            <v>191391</v>
          </cell>
          <cell r="I87">
            <v>202790</v>
          </cell>
          <cell r="J87">
            <v>186902</v>
          </cell>
          <cell r="K87">
            <v>137452</v>
          </cell>
          <cell r="L87">
            <v>298500</v>
          </cell>
        </row>
        <row r="88">
          <cell r="A88">
            <v>630.16</v>
          </cell>
          <cell r="B88" t="str">
            <v>Sum y coloc pentápodos clase E</v>
          </cell>
          <cell r="C88" t="str">
            <v>M3</v>
          </cell>
          <cell r="D88">
            <v>203415</v>
          </cell>
          <cell r="E88">
            <v>232154</v>
          </cell>
          <cell r="F88">
            <v>207572.2</v>
          </cell>
          <cell r="G88">
            <v>228329.42000000004</v>
          </cell>
          <cell r="H88">
            <v>191391</v>
          </cell>
          <cell r="I88">
            <v>202790</v>
          </cell>
          <cell r="J88">
            <v>186902</v>
          </cell>
          <cell r="K88">
            <v>137452</v>
          </cell>
          <cell r="L88">
            <v>390000</v>
          </cell>
        </row>
        <row r="89">
          <cell r="A89">
            <v>632</v>
          </cell>
          <cell r="B89" t="str">
            <v>BARANDA EN CONCRETO</v>
          </cell>
          <cell r="C89" t="str">
            <v>ML</v>
          </cell>
          <cell r="D89">
            <v>149763</v>
          </cell>
          <cell r="F89">
            <v>0</v>
          </cell>
          <cell r="G89">
            <v>0</v>
          </cell>
          <cell r="L89">
            <v>207200</v>
          </cell>
        </row>
        <row r="90">
          <cell r="A90">
            <v>632.20000000000005</v>
          </cell>
          <cell r="B90" t="str">
            <v>Desisntalación BARANDA EN CONCRETO</v>
          </cell>
          <cell r="C90" t="str">
            <v>ML</v>
          </cell>
          <cell r="D90">
            <v>149763</v>
          </cell>
          <cell r="F90">
            <v>0</v>
          </cell>
          <cell r="G90">
            <v>0</v>
          </cell>
          <cell r="L90">
            <v>20000</v>
          </cell>
        </row>
        <row r="91">
          <cell r="A91">
            <v>640.1</v>
          </cell>
          <cell r="B91" t="str">
            <v>ACERO DE REFUERZO GRADO 37</v>
          </cell>
          <cell r="C91" t="str">
            <v>KG</v>
          </cell>
          <cell r="D91">
            <v>2449</v>
          </cell>
          <cell r="E91">
            <v>1517</v>
          </cell>
          <cell r="F91">
            <v>1977.8</v>
          </cell>
          <cell r="G91">
            <v>2175.58</v>
          </cell>
          <cell r="H91">
            <v>1717</v>
          </cell>
          <cell r="I91">
            <v>2006</v>
          </cell>
          <cell r="J91">
            <v>2261</v>
          </cell>
          <cell r="K91">
            <v>1461</v>
          </cell>
        </row>
        <row r="92">
          <cell r="A92">
            <v>640.29999999999995</v>
          </cell>
          <cell r="B92" t="str">
            <v>ACERO DE REFUERZO GRADO 60</v>
          </cell>
          <cell r="C92" t="str">
            <v>KG</v>
          </cell>
          <cell r="D92">
            <v>2586</v>
          </cell>
          <cell r="E92">
            <v>1517</v>
          </cell>
          <cell r="F92">
            <v>2427.6999999999998</v>
          </cell>
          <cell r="G92">
            <v>2670.47</v>
          </cell>
          <cell r="H92">
            <v>1957</v>
          </cell>
          <cell r="I92">
            <v>2142</v>
          </cell>
          <cell r="J92">
            <v>2534</v>
          </cell>
          <cell r="K92">
            <v>1461</v>
          </cell>
          <cell r="L92">
            <v>2270</v>
          </cell>
        </row>
        <row r="93">
          <cell r="A93">
            <v>646</v>
          </cell>
          <cell r="B93" t="str">
            <v>ANCLAJES O TIEBACKS</v>
          </cell>
          <cell r="C93" t="str">
            <v>ML</v>
          </cell>
          <cell r="D93">
            <v>170000</v>
          </cell>
          <cell r="E93">
            <v>170000</v>
          </cell>
          <cell r="F93">
            <v>187000</v>
          </cell>
          <cell r="G93">
            <v>205700.00000000003</v>
          </cell>
          <cell r="H93">
            <v>170000</v>
          </cell>
          <cell r="I93">
            <v>170000</v>
          </cell>
          <cell r="J93">
            <v>170000</v>
          </cell>
          <cell r="K93">
            <v>170000</v>
          </cell>
        </row>
        <row r="94">
          <cell r="A94">
            <v>660.2</v>
          </cell>
          <cell r="B94" t="str">
            <v>TUBERIA DE CONCRETO SIMPLE DIAM = 600 mm</v>
          </cell>
          <cell r="C94" t="str">
            <v>M</v>
          </cell>
          <cell r="D94">
            <v>128505</v>
          </cell>
          <cell r="E94">
            <v>167497</v>
          </cell>
          <cell r="F94">
            <v>182777.1</v>
          </cell>
          <cell r="G94">
            <v>201054.81000000003</v>
          </cell>
          <cell r="H94">
            <v>176424</v>
          </cell>
          <cell r="I94">
            <v>171799</v>
          </cell>
          <cell r="J94">
            <v>153108</v>
          </cell>
          <cell r="K94">
            <v>112584</v>
          </cell>
        </row>
        <row r="95">
          <cell r="A95">
            <v>661</v>
          </cell>
          <cell r="B95" t="str">
            <v>TUBERIA CONCRETO REFORZADO DIAM = 900 mm</v>
          </cell>
          <cell r="C95" t="str">
            <v>M</v>
          </cell>
          <cell r="D95">
            <v>146874</v>
          </cell>
          <cell r="E95">
            <v>172251</v>
          </cell>
          <cell r="F95">
            <v>190800.5</v>
          </cell>
          <cell r="G95">
            <v>209880.55000000002</v>
          </cell>
          <cell r="H95">
            <v>190497</v>
          </cell>
          <cell r="I95">
            <v>219374</v>
          </cell>
          <cell r="J95">
            <v>233284</v>
          </cell>
          <cell r="K95">
            <v>150657</v>
          </cell>
        </row>
        <row r="96">
          <cell r="A96">
            <v>670.2</v>
          </cell>
          <cell r="B96" t="str">
            <v>DISIPADORES DE ENERGIA EN CONCRETO CICLP</v>
          </cell>
          <cell r="C96" t="str">
            <v>M3</v>
          </cell>
          <cell r="D96">
            <v>214496</v>
          </cell>
          <cell r="E96">
            <v>245929</v>
          </cell>
          <cell r="F96">
            <v>223802.7</v>
          </cell>
          <cell r="G96">
            <v>246182.97000000003</v>
          </cell>
          <cell r="H96">
            <v>201408</v>
          </cell>
          <cell r="I96">
            <v>206788</v>
          </cell>
          <cell r="J96">
            <v>189996</v>
          </cell>
          <cell r="K96">
            <v>154080</v>
          </cell>
          <cell r="L96">
            <v>295000</v>
          </cell>
        </row>
        <row r="97">
          <cell r="A97">
            <v>671</v>
          </cell>
          <cell r="B97" t="str">
            <v>CUNETAS REVESTIDAS EN EN CONCRETO</v>
          </cell>
          <cell r="C97" t="str">
            <v>M3</v>
          </cell>
          <cell r="D97">
            <v>237792</v>
          </cell>
          <cell r="E97">
            <v>251430</v>
          </cell>
          <cell r="F97">
            <v>253119.9</v>
          </cell>
          <cell r="G97">
            <v>278431.89</v>
          </cell>
          <cell r="H97">
            <v>239418</v>
          </cell>
          <cell r="I97">
            <v>218622</v>
          </cell>
          <cell r="J97">
            <v>229263</v>
          </cell>
          <cell r="K97">
            <v>183771</v>
          </cell>
          <cell r="L97">
            <v>260000</v>
          </cell>
        </row>
        <row r="98">
          <cell r="A98">
            <v>672</v>
          </cell>
          <cell r="B98" t="str">
            <v>BORDILLOS (H=0.40 m)</v>
          </cell>
          <cell r="C98" t="str">
            <v>M</v>
          </cell>
          <cell r="D98">
            <v>19432</v>
          </cell>
          <cell r="E98">
            <v>20543</v>
          </cell>
          <cell r="F98">
            <v>19295.099999999999</v>
          </cell>
          <cell r="G98">
            <v>21224.61</v>
          </cell>
          <cell r="H98">
            <v>18902</v>
          </cell>
          <cell r="I98">
            <v>18426</v>
          </cell>
          <cell r="J98">
            <v>17502</v>
          </cell>
          <cell r="K98">
            <v>13841</v>
          </cell>
          <cell r="L98">
            <v>30250</v>
          </cell>
        </row>
        <row r="99">
          <cell r="A99">
            <v>673</v>
          </cell>
          <cell r="B99" t="str">
            <v>MATERIAL FILTRANTE</v>
          </cell>
          <cell r="C99" t="str">
            <v>M3</v>
          </cell>
          <cell r="D99">
            <v>53643</v>
          </cell>
          <cell r="E99">
            <v>28752</v>
          </cell>
          <cell r="F99">
            <v>45012</v>
          </cell>
          <cell r="G99">
            <v>49513.200000000004</v>
          </cell>
          <cell r="H99">
            <v>47076</v>
          </cell>
          <cell r="I99">
            <v>42042</v>
          </cell>
          <cell r="J99">
            <v>44295</v>
          </cell>
          <cell r="K99">
            <v>26138</v>
          </cell>
        </row>
        <row r="100">
          <cell r="A100">
            <v>673.1</v>
          </cell>
          <cell r="B100" t="str">
            <v>DREN HORIZONTAL DE 1 A 10 M</v>
          </cell>
          <cell r="C100" t="str">
            <v>ML</v>
          </cell>
          <cell r="D100">
            <v>10100</v>
          </cell>
          <cell r="E100">
            <v>10100</v>
          </cell>
          <cell r="F100">
            <v>11110</v>
          </cell>
          <cell r="G100">
            <v>12221.000000000002</v>
          </cell>
          <cell r="H100">
            <v>10100</v>
          </cell>
          <cell r="I100">
            <v>10100</v>
          </cell>
          <cell r="J100">
            <v>10100</v>
          </cell>
          <cell r="K100">
            <v>10100</v>
          </cell>
        </row>
        <row r="101">
          <cell r="A101">
            <v>674.1</v>
          </cell>
          <cell r="B101" t="str">
            <v>Nivelación y reconstrucción de pozos de inspección</v>
          </cell>
          <cell r="C101" t="str">
            <v>U</v>
          </cell>
          <cell r="G101">
            <v>0</v>
          </cell>
          <cell r="K101">
            <v>0</v>
          </cell>
          <cell r="L101">
            <v>484000</v>
          </cell>
        </row>
        <row r="102">
          <cell r="A102">
            <v>674.2</v>
          </cell>
          <cell r="B102" t="str">
            <v>Nivelación y reconstrucción de sumideros</v>
          </cell>
          <cell r="C102" t="str">
            <v>U</v>
          </cell>
          <cell r="G102">
            <v>0</v>
          </cell>
          <cell r="K102">
            <v>0</v>
          </cell>
          <cell r="L102">
            <v>726000</v>
          </cell>
        </row>
        <row r="103">
          <cell r="A103">
            <v>674.3</v>
          </cell>
          <cell r="B103" t="str">
            <v>Nivelación y reconstrucción de cajas de válvulas de la EAAB</v>
          </cell>
          <cell r="C103" t="str">
            <v>U</v>
          </cell>
          <cell r="G103">
            <v>0</v>
          </cell>
          <cell r="K103">
            <v>0</v>
          </cell>
        </row>
        <row r="104">
          <cell r="A104">
            <v>674.4</v>
          </cell>
          <cell r="B104" t="str">
            <v>Nivelación y reconstrucción de cajas de energía de CODENSA</v>
          </cell>
          <cell r="C104" t="str">
            <v>U</v>
          </cell>
          <cell r="G104">
            <v>0</v>
          </cell>
          <cell r="K104">
            <v>0</v>
          </cell>
          <cell r="L104">
            <v>363000</v>
          </cell>
        </row>
        <row r="105">
          <cell r="A105">
            <v>674.5</v>
          </cell>
          <cell r="B105" t="str">
            <v>Nivelación y reconstrucción de cajas de la ETB</v>
          </cell>
          <cell r="C105" t="str">
            <v>U</v>
          </cell>
          <cell r="G105">
            <v>0</v>
          </cell>
          <cell r="K105">
            <v>0</v>
          </cell>
          <cell r="L105">
            <v>484000</v>
          </cell>
        </row>
        <row r="106">
          <cell r="A106">
            <v>674.6</v>
          </cell>
          <cell r="B106" t="str">
            <v>Reubicación de postes de CODENSA</v>
          </cell>
          <cell r="C106" t="str">
            <v>U</v>
          </cell>
          <cell r="G106">
            <v>0</v>
          </cell>
          <cell r="L106">
            <v>2420000</v>
          </cell>
        </row>
        <row r="107">
          <cell r="A107">
            <v>681.1</v>
          </cell>
          <cell r="B107" t="str">
            <v>GAVIONES</v>
          </cell>
          <cell r="C107" t="str">
            <v>M3</v>
          </cell>
          <cell r="D107">
            <v>64592</v>
          </cell>
          <cell r="E107">
            <v>62409</v>
          </cell>
          <cell r="F107">
            <v>64017.8</v>
          </cell>
          <cell r="G107">
            <v>70419.58</v>
          </cell>
          <cell r="H107">
            <v>59158</v>
          </cell>
          <cell r="I107">
            <v>59474</v>
          </cell>
          <cell r="J107">
            <v>61987</v>
          </cell>
          <cell r="K107">
            <v>56797</v>
          </cell>
        </row>
        <row r="108">
          <cell r="A108">
            <v>681.2</v>
          </cell>
          <cell r="B108" t="str">
            <v>GAVIONES malla calibre 12</v>
          </cell>
          <cell r="C108" t="str">
            <v>M3</v>
          </cell>
          <cell r="D108">
            <v>64592</v>
          </cell>
          <cell r="E108">
            <v>62409</v>
          </cell>
          <cell r="F108">
            <v>64017.8</v>
          </cell>
          <cell r="G108">
            <v>70419.58</v>
          </cell>
          <cell r="H108">
            <v>59158</v>
          </cell>
          <cell r="I108">
            <v>59474</v>
          </cell>
          <cell r="J108">
            <v>61987</v>
          </cell>
          <cell r="K108">
            <v>56797</v>
          </cell>
          <cell r="L108">
            <v>84100</v>
          </cell>
        </row>
        <row r="109">
          <cell r="A109">
            <v>683</v>
          </cell>
          <cell r="B109" t="str">
            <v>Bolsacretos</v>
          </cell>
          <cell r="C109" t="str">
            <v>M3</v>
          </cell>
          <cell r="D109">
            <v>64592</v>
          </cell>
          <cell r="E109">
            <v>62409</v>
          </cell>
          <cell r="F109">
            <v>64017.8</v>
          </cell>
          <cell r="G109">
            <v>70419.58</v>
          </cell>
          <cell r="H109">
            <v>59158</v>
          </cell>
          <cell r="I109">
            <v>59474</v>
          </cell>
          <cell r="J109">
            <v>61987</v>
          </cell>
          <cell r="K109">
            <v>56797</v>
          </cell>
          <cell r="L109">
            <v>298500</v>
          </cell>
        </row>
        <row r="110">
          <cell r="A110">
            <v>683.2</v>
          </cell>
          <cell r="B110" t="str">
            <v>Bolsacretos Clase E</v>
          </cell>
          <cell r="C110" t="str">
            <v>M3</v>
          </cell>
          <cell r="D110">
            <v>64592</v>
          </cell>
          <cell r="E110">
            <v>62409</v>
          </cell>
          <cell r="F110">
            <v>64017.8</v>
          </cell>
          <cell r="G110">
            <v>70419.58</v>
          </cell>
          <cell r="H110">
            <v>59158</v>
          </cell>
          <cell r="I110">
            <v>59474</v>
          </cell>
          <cell r="J110">
            <v>61987</v>
          </cell>
          <cell r="K110">
            <v>56797</v>
          </cell>
          <cell r="L110">
            <v>298500</v>
          </cell>
        </row>
        <row r="111">
          <cell r="A111">
            <v>700.1</v>
          </cell>
          <cell r="B111" t="str">
            <v>LINEA DE DEMARCACION</v>
          </cell>
          <cell r="C111" t="str">
            <v>M</v>
          </cell>
          <cell r="D111">
            <v>620</v>
          </cell>
          <cell r="E111">
            <v>758</v>
          </cell>
          <cell r="F111">
            <v>629.20000000000005</v>
          </cell>
          <cell r="G111">
            <v>692.12000000000012</v>
          </cell>
          <cell r="H111">
            <v>688</v>
          </cell>
          <cell r="I111">
            <v>650</v>
          </cell>
          <cell r="J111">
            <v>706</v>
          </cell>
          <cell r="K111">
            <v>797</v>
          </cell>
        </row>
        <row r="112">
          <cell r="A112">
            <v>700.2</v>
          </cell>
          <cell r="B112" t="str">
            <v>MARCA VIAL</v>
          </cell>
          <cell r="C112" t="str">
            <v>M2</v>
          </cell>
          <cell r="D112">
            <v>10602</v>
          </cell>
          <cell r="E112">
            <v>13055</v>
          </cell>
          <cell r="F112">
            <v>11539</v>
          </cell>
          <cell r="G112">
            <v>12692.900000000001</v>
          </cell>
          <cell r="H112">
            <v>10656</v>
          </cell>
          <cell r="I112">
            <v>9929</v>
          </cell>
          <cell r="J112">
            <v>11011</v>
          </cell>
          <cell r="K112">
            <v>11092</v>
          </cell>
        </row>
        <row r="113">
          <cell r="A113">
            <v>701</v>
          </cell>
          <cell r="B113" t="str">
            <v>TACHA REFLECTIVA</v>
          </cell>
          <cell r="C113" t="str">
            <v>U</v>
          </cell>
          <cell r="D113">
            <v>10871</v>
          </cell>
          <cell r="E113">
            <v>10214</v>
          </cell>
          <cell r="F113">
            <v>9696.5</v>
          </cell>
          <cell r="G113">
            <v>10666.150000000001</v>
          </cell>
          <cell r="H113">
            <v>8087</v>
          </cell>
          <cell r="I113">
            <v>8758</v>
          </cell>
          <cell r="J113">
            <v>9450</v>
          </cell>
          <cell r="K113">
            <v>10274</v>
          </cell>
        </row>
        <row r="114">
          <cell r="A114">
            <v>710.1</v>
          </cell>
          <cell r="B114" t="str">
            <v>SEÑAL DE TRANSITO</v>
          </cell>
          <cell r="C114" t="str">
            <v>U</v>
          </cell>
          <cell r="D114">
            <v>136206</v>
          </cell>
          <cell r="E114">
            <v>108973</v>
          </cell>
          <cell r="F114">
            <v>90410.1</v>
          </cell>
          <cell r="G114">
            <v>99451.110000000015</v>
          </cell>
          <cell r="H114">
            <v>115436</v>
          </cell>
          <cell r="I114">
            <v>135715</v>
          </cell>
          <cell r="J114">
            <v>116936</v>
          </cell>
          <cell r="K114">
            <v>121453</v>
          </cell>
        </row>
        <row r="115">
          <cell r="A115">
            <v>720</v>
          </cell>
          <cell r="B115" t="str">
            <v>POSTE DE KILOMETRAJE (MOJON)</v>
          </cell>
          <cell r="C115" t="str">
            <v>U</v>
          </cell>
          <cell r="D115">
            <v>67523</v>
          </cell>
          <cell r="E115">
            <v>71059</v>
          </cell>
          <cell r="F115">
            <v>58834.6</v>
          </cell>
          <cell r="G115">
            <v>64718.060000000005</v>
          </cell>
          <cell r="H115">
            <v>55920</v>
          </cell>
          <cell r="I115">
            <v>56476</v>
          </cell>
          <cell r="J115">
            <v>55156</v>
          </cell>
          <cell r="K115">
            <v>53075</v>
          </cell>
        </row>
        <row r="116">
          <cell r="A116">
            <v>730.1</v>
          </cell>
          <cell r="B116" t="str">
            <v>DEFENSA METALICA - CORREA SIMPLE</v>
          </cell>
          <cell r="C116" t="str">
            <v>M</v>
          </cell>
          <cell r="D116">
            <v>115865</v>
          </cell>
          <cell r="E116">
            <v>89369</v>
          </cell>
          <cell r="F116">
            <v>81757.5</v>
          </cell>
          <cell r="G116">
            <v>89933.25</v>
          </cell>
          <cell r="H116">
            <v>104683</v>
          </cell>
          <cell r="I116">
            <v>101349</v>
          </cell>
          <cell r="J116">
            <v>81770</v>
          </cell>
          <cell r="K116">
            <v>102996</v>
          </cell>
        </row>
        <row r="117">
          <cell r="A117">
            <v>730.2</v>
          </cell>
          <cell r="B117" t="str">
            <v>SECCION FINAL - DEFENSA METALICA</v>
          </cell>
          <cell r="C117" t="str">
            <v>U</v>
          </cell>
          <cell r="D117">
            <v>54925</v>
          </cell>
          <cell r="E117">
            <v>37375</v>
          </cell>
          <cell r="F117">
            <v>52731.8</v>
          </cell>
          <cell r="G117">
            <v>58004.98000000001</v>
          </cell>
          <cell r="H117">
            <v>36238</v>
          </cell>
          <cell r="I117">
            <v>37375</v>
          </cell>
          <cell r="J117">
            <v>36400</v>
          </cell>
          <cell r="K117">
            <v>30550</v>
          </cell>
        </row>
        <row r="118">
          <cell r="A118">
            <v>740</v>
          </cell>
          <cell r="B118" t="str">
            <v>CAPTAFAROS</v>
          </cell>
          <cell r="C118" t="str">
            <v>U</v>
          </cell>
          <cell r="D118">
            <v>9672</v>
          </cell>
          <cell r="E118">
            <v>9491</v>
          </cell>
          <cell r="F118">
            <v>7003.7</v>
          </cell>
          <cell r="G118">
            <v>7704.0700000000006</v>
          </cell>
          <cell r="H118">
            <v>6062</v>
          </cell>
          <cell r="I118">
            <v>7374</v>
          </cell>
          <cell r="J118">
            <v>8657</v>
          </cell>
          <cell r="K118">
            <v>7202</v>
          </cell>
        </row>
        <row r="119">
          <cell r="A119">
            <v>741</v>
          </cell>
          <cell r="B119" t="str">
            <v>PINTURA DE MUROS</v>
          </cell>
          <cell r="C119" t="str">
            <v>M2</v>
          </cell>
          <cell r="F119">
            <v>0</v>
          </cell>
          <cell r="G119">
            <v>0</v>
          </cell>
          <cell r="L119">
            <v>10640</v>
          </cell>
        </row>
        <row r="120">
          <cell r="A120">
            <v>810.3</v>
          </cell>
          <cell r="B120" t="str">
            <v>EMPRADIZACION CON BLOQUES DE CESPED</v>
          </cell>
          <cell r="C120" t="str">
            <v>M2</v>
          </cell>
          <cell r="D120">
            <v>4758</v>
          </cell>
          <cell r="E120">
            <v>6691</v>
          </cell>
          <cell r="F120">
            <v>6091.8</v>
          </cell>
          <cell r="G120">
            <v>6700.9800000000005</v>
          </cell>
          <cell r="H120">
            <v>6703</v>
          </cell>
          <cell r="I120">
            <v>7365</v>
          </cell>
          <cell r="J120">
            <v>6507</v>
          </cell>
          <cell r="K120">
            <v>5300</v>
          </cell>
        </row>
        <row r="121">
          <cell r="A121">
            <v>810.4</v>
          </cell>
          <cell r="B121" t="str">
            <v>EMPRADIZACION CON TIERRA ORG Y SEMILLAS</v>
          </cell>
          <cell r="C121" t="str">
            <v>M2</v>
          </cell>
          <cell r="D121">
            <v>6176</v>
          </cell>
          <cell r="E121">
            <v>6592</v>
          </cell>
          <cell r="F121">
            <v>6978.4</v>
          </cell>
          <cell r="G121">
            <v>7676.24</v>
          </cell>
          <cell r="H121">
            <v>6553</v>
          </cell>
          <cell r="I121">
            <v>4957</v>
          </cell>
          <cell r="J121">
            <v>7748</v>
          </cell>
          <cell r="K121">
            <v>11570</v>
          </cell>
        </row>
        <row r="122">
          <cell r="A122">
            <v>820.1</v>
          </cell>
          <cell r="B122" t="str">
            <v>GEOTEXTIL PARA FILTROS</v>
          </cell>
          <cell r="C122" t="str">
            <v>M2</v>
          </cell>
          <cell r="D122">
            <v>3799</v>
          </cell>
          <cell r="E122">
            <v>1863</v>
          </cell>
          <cell r="F122">
            <v>3935.8</v>
          </cell>
          <cell r="G122">
            <v>4329.38</v>
          </cell>
          <cell r="H122">
            <v>2656</v>
          </cell>
          <cell r="I122">
            <v>2596</v>
          </cell>
          <cell r="J122">
            <v>3578</v>
          </cell>
          <cell r="K122">
            <v>1963</v>
          </cell>
          <cell r="L122">
            <v>2400</v>
          </cell>
        </row>
        <row r="123">
          <cell r="A123">
            <v>900.1</v>
          </cell>
          <cell r="B123" t="str">
            <v>TRANS MAT - EXPLAN (100 - 1000M)</v>
          </cell>
          <cell r="C123" t="str">
            <v>M3xES</v>
          </cell>
          <cell r="D123">
            <v>650</v>
          </cell>
          <cell r="E123">
            <v>628</v>
          </cell>
          <cell r="F123">
            <v>572</v>
          </cell>
          <cell r="G123">
            <v>629.20000000000005</v>
          </cell>
          <cell r="H123">
            <v>650</v>
          </cell>
          <cell r="I123">
            <v>533</v>
          </cell>
          <cell r="J123">
            <v>572</v>
          </cell>
          <cell r="K123">
            <v>520</v>
          </cell>
        </row>
        <row r="124">
          <cell r="A124">
            <v>900.2</v>
          </cell>
          <cell r="B124" t="str">
            <v>TRANS MAT - EXPLAN (MAS DE - 1000M)</v>
          </cell>
          <cell r="C124" t="str">
            <v>M3xKM</v>
          </cell>
          <cell r="D124">
            <v>723</v>
          </cell>
          <cell r="E124">
            <v>698</v>
          </cell>
          <cell r="F124">
            <v>634.70000000000005</v>
          </cell>
          <cell r="G124">
            <v>698.17000000000007</v>
          </cell>
          <cell r="H124">
            <v>723</v>
          </cell>
          <cell r="I124">
            <v>593</v>
          </cell>
          <cell r="J124">
            <v>636</v>
          </cell>
          <cell r="K124">
            <v>577</v>
          </cell>
          <cell r="L124">
            <v>715</v>
          </cell>
        </row>
        <row r="125">
          <cell r="A125">
            <v>900.3</v>
          </cell>
          <cell r="B125" t="str">
            <v>TRANS MATERIALES PROV. DE DERRUMBES</v>
          </cell>
          <cell r="C125" t="str">
            <v>M3xKM</v>
          </cell>
          <cell r="D125">
            <v>723</v>
          </cell>
          <cell r="E125">
            <v>698</v>
          </cell>
          <cell r="F125">
            <v>634.70000000000005</v>
          </cell>
          <cell r="G125">
            <v>698.17000000000007</v>
          </cell>
          <cell r="H125">
            <v>723</v>
          </cell>
          <cell r="I125">
            <v>593</v>
          </cell>
          <cell r="J125">
            <v>636</v>
          </cell>
          <cell r="K125">
            <v>577</v>
          </cell>
        </row>
        <row r="126">
          <cell r="F126">
            <v>0</v>
          </cell>
          <cell r="G126">
            <v>0</v>
          </cell>
        </row>
        <row r="127">
          <cell r="A127">
            <v>2000</v>
          </cell>
          <cell r="B127" t="str">
            <v>LIMPIEZA CALZADA EXISTENTE</v>
          </cell>
          <cell r="C127" t="str">
            <v>HA</v>
          </cell>
          <cell r="D127">
            <v>32468</v>
          </cell>
          <cell r="E127">
            <v>37271</v>
          </cell>
          <cell r="F127">
            <v>38209.599999999999</v>
          </cell>
          <cell r="G127">
            <v>42030.560000000005</v>
          </cell>
          <cell r="H127">
            <v>35556</v>
          </cell>
          <cell r="I127">
            <v>28812</v>
          </cell>
          <cell r="J127">
            <v>31985</v>
          </cell>
          <cell r="K127">
            <v>35718</v>
          </cell>
        </row>
        <row r="128">
          <cell r="A128">
            <v>2021</v>
          </cell>
          <cell r="B128" t="str">
            <v>DEMOLICIONES CONCRETO CICLOPEO</v>
          </cell>
          <cell r="C128" t="str">
            <v>M3</v>
          </cell>
          <cell r="D128">
            <v>18834</v>
          </cell>
          <cell r="E128">
            <v>16485</v>
          </cell>
          <cell r="F128">
            <v>16424.099999999999</v>
          </cell>
          <cell r="G128">
            <v>18066.509999999998</v>
          </cell>
          <cell r="H128">
            <v>19404</v>
          </cell>
          <cell r="I128">
            <v>15544</v>
          </cell>
          <cell r="J128">
            <v>18268</v>
          </cell>
          <cell r="K128">
            <v>17859</v>
          </cell>
        </row>
        <row r="129">
          <cell r="A129">
            <v>2022</v>
          </cell>
          <cell r="B129" t="str">
            <v>DEMOLICIONES DE MAMPOSTERIA</v>
          </cell>
          <cell r="C129" t="str">
            <v>M3</v>
          </cell>
          <cell r="D129">
            <v>18287</v>
          </cell>
          <cell r="E129">
            <v>24322</v>
          </cell>
          <cell r="F129">
            <v>21754.7</v>
          </cell>
          <cell r="G129">
            <v>23930.170000000002</v>
          </cell>
          <cell r="H129">
            <v>17644</v>
          </cell>
          <cell r="I129">
            <v>15690</v>
          </cell>
          <cell r="J129">
            <v>15707</v>
          </cell>
          <cell r="K129">
            <v>17203</v>
          </cell>
        </row>
        <row r="130">
          <cell r="A130">
            <v>2490</v>
          </cell>
          <cell r="B130" t="str">
            <v>EXT. COMP. CAPA ROD. - ASFALTO NATURAL</v>
          </cell>
          <cell r="C130" t="str">
            <v>M3</v>
          </cell>
          <cell r="D130">
            <v>128184</v>
          </cell>
          <cell r="F130">
            <v>123653.2</v>
          </cell>
          <cell r="G130">
            <v>136018.52000000002</v>
          </cell>
          <cell r="I130">
            <v>186061</v>
          </cell>
          <cell r="J130">
            <v>97000</v>
          </cell>
        </row>
        <row r="131">
          <cell r="A131">
            <v>2600</v>
          </cell>
          <cell r="B131" t="str">
            <v>RIEGO DE SELLO - ASFALTO LIQUIDO</v>
          </cell>
          <cell r="C131" t="str">
            <v>M2</v>
          </cell>
          <cell r="D131">
            <v>954</v>
          </cell>
          <cell r="E131">
            <v>878</v>
          </cell>
          <cell r="F131">
            <v>742.5</v>
          </cell>
          <cell r="G131">
            <v>816.75000000000011</v>
          </cell>
          <cell r="H131">
            <v>758</v>
          </cell>
          <cell r="I131">
            <v>698</v>
          </cell>
          <cell r="J131">
            <v>883</v>
          </cell>
          <cell r="K131">
            <v>655</v>
          </cell>
        </row>
        <row r="132">
          <cell r="A132">
            <v>2610</v>
          </cell>
          <cell r="B132" t="str">
            <v>RIEGO SELLO - EMULSION</v>
          </cell>
          <cell r="C132" t="str">
            <v>M2</v>
          </cell>
          <cell r="D132">
            <v>1119</v>
          </cell>
          <cell r="E132">
            <v>1573</v>
          </cell>
          <cell r="F132">
            <v>1312.3</v>
          </cell>
          <cell r="G132">
            <v>1443.53</v>
          </cell>
          <cell r="H132">
            <v>907</v>
          </cell>
          <cell r="I132">
            <v>776</v>
          </cell>
          <cell r="J132">
            <v>844</v>
          </cell>
          <cell r="K132">
            <v>680</v>
          </cell>
        </row>
        <row r="133">
          <cell r="A133">
            <v>2630</v>
          </cell>
          <cell r="B133" t="str">
            <v>SELLO FISURAS &gt; 3MM - EMULSION Y ARENA</v>
          </cell>
          <cell r="C133" t="str">
            <v>M</v>
          </cell>
          <cell r="D133">
            <v>153</v>
          </cell>
          <cell r="E133">
            <v>120</v>
          </cell>
          <cell r="F133">
            <v>143</v>
          </cell>
          <cell r="G133">
            <v>157.30000000000001</v>
          </cell>
          <cell r="H133">
            <v>113</v>
          </cell>
          <cell r="I133">
            <v>104</v>
          </cell>
          <cell r="J133">
            <v>96</v>
          </cell>
          <cell r="K133">
            <v>81</v>
          </cell>
        </row>
        <row r="134">
          <cell r="A134">
            <v>2640</v>
          </cell>
          <cell r="B134" t="str">
            <v>SELLO FISURAS &gt;3MM - EMULSION ASFALTIC</v>
          </cell>
          <cell r="C134" t="str">
            <v>M</v>
          </cell>
          <cell r="D134">
            <v>117</v>
          </cell>
          <cell r="E134">
            <v>181</v>
          </cell>
          <cell r="F134">
            <v>154</v>
          </cell>
          <cell r="G134">
            <v>169.4</v>
          </cell>
          <cell r="H134">
            <v>111</v>
          </cell>
          <cell r="I134">
            <v>98</v>
          </cell>
          <cell r="J134">
            <v>99</v>
          </cell>
          <cell r="K134">
            <v>111</v>
          </cell>
        </row>
        <row r="135">
          <cell r="A135">
            <v>3111</v>
          </cell>
          <cell r="B135" t="str">
            <v>BACHEO - CARRETERAS EN AFIRMADO</v>
          </cell>
          <cell r="C135" t="str">
            <v>M3</v>
          </cell>
          <cell r="D135">
            <v>28373</v>
          </cell>
          <cell r="E135">
            <v>50981</v>
          </cell>
          <cell r="F135">
            <v>41206</v>
          </cell>
          <cell r="G135">
            <v>45326.600000000006</v>
          </cell>
          <cell r="H135">
            <v>50801</v>
          </cell>
          <cell r="I135">
            <v>44896</v>
          </cell>
          <cell r="J135">
            <v>31470</v>
          </cell>
          <cell r="K135">
            <v>33248</v>
          </cell>
        </row>
        <row r="136">
          <cell r="A136">
            <v>3340</v>
          </cell>
          <cell r="B136" t="str">
            <v>SELLO FISURAS &lt; 3MM - EMULSION ASFALTIC</v>
          </cell>
          <cell r="C136" t="str">
            <v>M</v>
          </cell>
          <cell r="D136">
            <v>75</v>
          </cell>
          <cell r="E136">
            <v>94</v>
          </cell>
          <cell r="F136">
            <v>82.5</v>
          </cell>
          <cell r="G136">
            <v>90.750000000000014</v>
          </cell>
          <cell r="H136">
            <v>74</v>
          </cell>
          <cell r="I136">
            <v>60</v>
          </cell>
          <cell r="J136">
            <v>72</v>
          </cell>
          <cell r="K136">
            <v>72</v>
          </cell>
        </row>
        <row r="137">
          <cell r="A137">
            <v>4180</v>
          </cell>
          <cell r="B137" t="str">
            <v>CONFORMACION MANUAL CUNETAS</v>
          </cell>
          <cell r="C137" t="str">
            <v>M</v>
          </cell>
          <cell r="D137">
            <v>515</v>
          </cell>
          <cell r="E137">
            <v>763</v>
          </cell>
          <cell r="F137">
            <v>679.8</v>
          </cell>
          <cell r="G137">
            <v>747.78</v>
          </cell>
          <cell r="H137">
            <v>489</v>
          </cell>
          <cell r="I137">
            <v>450</v>
          </cell>
          <cell r="J137">
            <v>438</v>
          </cell>
          <cell r="K137">
            <v>515</v>
          </cell>
        </row>
        <row r="138">
          <cell r="A138">
            <v>4260</v>
          </cell>
          <cell r="B138" t="str">
            <v>LIMPIEZA CUNETA CON MOTONIVELADORA</v>
          </cell>
          <cell r="C138" t="str">
            <v>M</v>
          </cell>
          <cell r="D138">
            <v>98</v>
          </cell>
          <cell r="E138">
            <v>108</v>
          </cell>
          <cell r="F138">
            <v>113.3</v>
          </cell>
          <cell r="G138">
            <v>124.63000000000001</v>
          </cell>
          <cell r="H138">
            <v>108</v>
          </cell>
          <cell r="I138">
            <v>87</v>
          </cell>
          <cell r="J138">
            <v>98</v>
          </cell>
          <cell r="K138">
            <v>108</v>
          </cell>
        </row>
        <row r="139">
          <cell r="A139">
            <v>4300</v>
          </cell>
          <cell r="B139" t="str">
            <v>ZANJAS CORONACION EN CONCRETO</v>
          </cell>
          <cell r="C139" t="str">
            <v>M3</v>
          </cell>
          <cell r="D139">
            <v>209346</v>
          </cell>
          <cell r="E139">
            <v>212238</v>
          </cell>
          <cell r="F139">
            <v>221831.5</v>
          </cell>
          <cell r="G139">
            <v>244014.65000000002</v>
          </cell>
          <cell r="H139">
            <v>213935</v>
          </cell>
          <cell r="I139">
            <v>187175</v>
          </cell>
          <cell r="J139">
            <v>196443</v>
          </cell>
          <cell r="K139">
            <v>169120</v>
          </cell>
        </row>
        <row r="140">
          <cell r="A140">
            <v>4310</v>
          </cell>
          <cell r="B140" t="str">
            <v>ZANJAS DE CORONACION EN MAMPOSTERIA</v>
          </cell>
          <cell r="C140" t="str">
            <v>M3</v>
          </cell>
          <cell r="D140">
            <v>123666</v>
          </cell>
          <cell r="E140">
            <v>121546</v>
          </cell>
          <cell r="F140">
            <v>144047.20000000001</v>
          </cell>
          <cell r="G140">
            <v>158451.92000000001</v>
          </cell>
          <cell r="H140">
            <v>125529</v>
          </cell>
          <cell r="I140">
            <v>111691</v>
          </cell>
          <cell r="J140">
            <v>117728</v>
          </cell>
          <cell r="K140">
            <v>102892</v>
          </cell>
        </row>
        <row r="141">
          <cell r="A141">
            <v>4360</v>
          </cell>
          <cell r="B141" t="str">
            <v>LIMPIEZA CANALES EN TIERRA</v>
          </cell>
          <cell r="C141" t="str">
            <v>M</v>
          </cell>
          <cell r="D141">
            <v>1030</v>
          </cell>
          <cell r="E141">
            <v>1528</v>
          </cell>
          <cell r="F141">
            <v>1358.5</v>
          </cell>
          <cell r="G141">
            <v>1494.3500000000001</v>
          </cell>
          <cell r="H141">
            <v>978</v>
          </cell>
          <cell r="I141">
            <v>900</v>
          </cell>
          <cell r="J141">
            <v>875</v>
          </cell>
          <cell r="K141">
            <v>1030</v>
          </cell>
        </row>
        <row r="142">
          <cell r="A142">
            <v>4560</v>
          </cell>
          <cell r="B142" t="str">
            <v>DRENES HORIZONTALES TUBERIA 2"</v>
          </cell>
          <cell r="C142" t="str">
            <v>M</v>
          </cell>
          <cell r="D142">
            <v>63144</v>
          </cell>
          <cell r="E142">
            <v>66400</v>
          </cell>
          <cell r="F142">
            <v>73068.600000000006</v>
          </cell>
          <cell r="G142">
            <v>80375.460000000006</v>
          </cell>
          <cell r="H142">
            <v>67144</v>
          </cell>
          <cell r="I142">
            <v>64475</v>
          </cell>
          <cell r="J142">
            <v>63826</v>
          </cell>
          <cell r="K142">
            <v>62975</v>
          </cell>
        </row>
        <row r="143">
          <cell r="A143">
            <v>4860</v>
          </cell>
          <cell r="B143" t="str">
            <v>SUPERESTRUCTURAS PONTONES</v>
          </cell>
          <cell r="C143" t="str">
            <v>M3</v>
          </cell>
          <cell r="D143">
            <v>538616</v>
          </cell>
          <cell r="E143">
            <v>608491</v>
          </cell>
          <cell r="F143">
            <v>580783.5</v>
          </cell>
          <cell r="G143">
            <v>638861.85000000009</v>
          </cell>
          <cell r="H143">
            <v>503646</v>
          </cell>
          <cell r="I143">
            <v>685118</v>
          </cell>
          <cell r="J143">
            <v>511905</v>
          </cell>
          <cell r="K143">
            <v>335221</v>
          </cell>
        </row>
        <row r="144">
          <cell r="A144">
            <v>4880</v>
          </cell>
          <cell r="B144" t="str">
            <v>ALCANTARILLA DE CAJON</v>
          </cell>
          <cell r="C144" t="str">
            <v>M3</v>
          </cell>
          <cell r="D144">
            <v>318682</v>
          </cell>
          <cell r="E144">
            <v>364536</v>
          </cell>
          <cell r="F144">
            <v>321745.59999999998</v>
          </cell>
          <cell r="G144">
            <v>353920.16</v>
          </cell>
          <cell r="H144">
            <v>310804</v>
          </cell>
          <cell r="I144">
            <v>314379</v>
          </cell>
          <cell r="J144">
            <v>298178</v>
          </cell>
          <cell r="K144">
            <v>227071</v>
          </cell>
        </row>
        <row r="145">
          <cell r="A145">
            <v>4960</v>
          </cell>
          <cell r="B145" t="str">
            <v>LIMPIEZA OBRAS AREA &lt; = 0.62 M2</v>
          </cell>
          <cell r="C145" t="str">
            <v>M</v>
          </cell>
          <cell r="D145">
            <v>3432</v>
          </cell>
          <cell r="E145">
            <v>5090</v>
          </cell>
          <cell r="F145">
            <v>4529.8</v>
          </cell>
          <cell r="G145">
            <v>4982.7800000000007</v>
          </cell>
          <cell r="H145">
            <v>3260</v>
          </cell>
          <cell r="I145">
            <v>2999</v>
          </cell>
          <cell r="J145">
            <v>2917</v>
          </cell>
          <cell r="K145">
            <v>3432</v>
          </cell>
        </row>
        <row r="146">
          <cell r="A146">
            <v>4970</v>
          </cell>
          <cell r="B146" t="str">
            <v>LIMPIEZA OBRAS AREA &gt; 0.60 M2</v>
          </cell>
          <cell r="C146" t="str">
            <v>M3</v>
          </cell>
          <cell r="D146">
            <v>5148</v>
          </cell>
          <cell r="E146">
            <v>7635</v>
          </cell>
          <cell r="F146">
            <v>6795.8</v>
          </cell>
          <cell r="G146">
            <v>7475.380000000001</v>
          </cell>
          <cell r="H146">
            <v>4891</v>
          </cell>
          <cell r="I146">
            <v>4499</v>
          </cell>
          <cell r="J146">
            <v>4376</v>
          </cell>
          <cell r="K146">
            <v>5148</v>
          </cell>
        </row>
        <row r="147">
          <cell r="A147">
            <v>6006</v>
          </cell>
          <cell r="B147" t="str">
            <v>EXCAVACION MECANICA DESCOLES</v>
          </cell>
          <cell r="C147" t="str">
            <v>M3</v>
          </cell>
          <cell r="D147">
            <v>2470</v>
          </cell>
          <cell r="E147">
            <v>2275</v>
          </cell>
          <cell r="F147">
            <v>2502.5</v>
          </cell>
          <cell r="G147">
            <v>2752.75</v>
          </cell>
          <cell r="H147">
            <v>2275</v>
          </cell>
          <cell r="I147">
            <v>2275</v>
          </cell>
          <cell r="J147">
            <v>2275</v>
          </cell>
          <cell r="K147">
            <v>2925</v>
          </cell>
        </row>
        <row r="148">
          <cell r="A148">
            <v>7108</v>
          </cell>
          <cell r="B148" t="str">
            <v>SEÑALIZACION TEMPORAL</v>
          </cell>
          <cell r="C148" t="str">
            <v>SEÑAL</v>
          </cell>
          <cell r="D148">
            <v>108388</v>
          </cell>
          <cell r="E148">
            <v>98043</v>
          </cell>
          <cell r="F148">
            <v>90412.3</v>
          </cell>
          <cell r="G148">
            <v>99453.530000000013</v>
          </cell>
          <cell r="H148">
            <v>102627</v>
          </cell>
          <cell r="I148">
            <v>105278</v>
          </cell>
          <cell r="J148">
            <v>148143</v>
          </cell>
          <cell r="K148">
            <v>128213</v>
          </cell>
        </row>
        <row r="149">
          <cell r="A149">
            <v>7150</v>
          </cell>
          <cell r="B149" t="str">
            <v>CORTE TALUDES PARA AMPLIACION</v>
          </cell>
          <cell r="C149" t="str">
            <v>M3</v>
          </cell>
          <cell r="D149">
            <v>1268</v>
          </cell>
          <cell r="E149">
            <v>1754</v>
          </cell>
          <cell r="F149">
            <v>1844.7</v>
          </cell>
          <cell r="G149">
            <v>2029.1700000000003</v>
          </cell>
          <cell r="H149">
            <v>1522</v>
          </cell>
          <cell r="I149">
            <v>1451</v>
          </cell>
          <cell r="J149">
            <v>1643</v>
          </cell>
          <cell r="K149">
            <v>1658</v>
          </cell>
        </row>
        <row r="150">
          <cell r="A150">
            <v>7210</v>
          </cell>
          <cell r="B150" t="str">
            <v>RELLENO DE SOCAVACIONES EN TERRAPLENES</v>
          </cell>
          <cell r="C150" t="str">
            <v>M3</v>
          </cell>
          <cell r="D150">
            <v>20549</v>
          </cell>
          <cell r="E150">
            <v>18870</v>
          </cell>
          <cell r="F150">
            <v>22547.8</v>
          </cell>
          <cell r="G150">
            <v>24802.58</v>
          </cell>
          <cell r="H150">
            <v>25871</v>
          </cell>
          <cell r="I150">
            <v>32163</v>
          </cell>
          <cell r="J150">
            <v>18474</v>
          </cell>
          <cell r="K150">
            <v>20549</v>
          </cell>
        </row>
        <row r="151">
          <cell r="A151">
            <v>7304</v>
          </cell>
          <cell r="B151" t="str">
            <v>DEFENSA METALICA - CORREA DOBLE</v>
          </cell>
          <cell r="C151" t="str">
            <v>M</v>
          </cell>
          <cell r="D151">
            <v>203941</v>
          </cell>
          <cell r="E151">
            <v>153282</v>
          </cell>
          <cell r="F151">
            <v>132926.20000000001</v>
          </cell>
          <cell r="G151">
            <v>146218.82000000004</v>
          </cell>
          <cell r="H151">
            <v>186820</v>
          </cell>
          <cell r="I151">
            <v>179382</v>
          </cell>
          <cell r="J151">
            <v>144516</v>
          </cell>
          <cell r="K151">
            <v>184660</v>
          </cell>
        </row>
        <row r="152">
          <cell r="A152">
            <v>7360</v>
          </cell>
          <cell r="B152" t="str">
            <v>ROCERIA Y DESMONTE MANUAL</v>
          </cell>
          <cell r="C152" t="str">
            <v>Ha</v>
          </cell>
          <cell r="D152">
            <v>233188</v>
          </cell>
          <cell r="E152">
            <v>305418</v>
          </cell>
          <cell r="F152">
            <v>286608.3</v>
          </cell>
          <cell r="G152">
            <v>315269.13</v>
          </cell>
          <cell r="H152">
            <v>229151</v>
          </cell>
          <cell r="I152">
            <v>203055</v>
          </cell>
          <cell r="J152">
            <v>225388</v>
          </cell>
          <cell r="K152">
            <v>213460</v>
          </cell>
        </row>
        <row r="153">
          <cell r="A153">
            <v>7370</v>
          </cell>
          <cell r="B153" t="str">
            <v>ROCERIA Y DESMONTE MECANICO</v>
          </cell>
          <cell r="C153" t="str">
            <v>Ha</v>
          </cell>
          <cell r="D153">
            <v>175500</v>
          </cell>
          <cell r="E153">
            <v>170658</v>
          </cell>
          <cell r="F153">
            <v>163735</v>
          </cell>
          <cell r="G153">
            <v>180108.5</v>
          </cell>
          <cell r="H153">
            <v>174038</v>
          </cell>
          <cell r="I153">
            <v>139315</v>
          </cell>
          <cell r="J153">
            <v>151613</v>
          </cell>
          <cell r="K153">
            <v>143000</v>
          </cell>
        </row>
        <row r="154">
          <cell r="A154">
            <v>7390</v>
          </cell>
          <cell r="B154" t="str">
            <v>PODA,CORTE,RETIRO DE ARBOLES</v>
          </cell>
          <cell r="C154" t="str">
            <v>U</v>
          </cell>
          <cell r="D154">
            <v>17537</v>
          </cell>
          <cell r="E154">
            <v>17615</v>
          </cell>
          <cell r="F154">
            <v>15998.4</v>
          </cell>
          <cell r="G154">
            <v>17598.240000000002</v>
          </cell>
          <cell r="H154">
            <v>17473</v>
          </cell>
          <cell r="I154">
            <v>14450</v>
          </cell>
          <cell r="J154">
            <v>15395</v>
          </cell>
          <cell r="K154">
            <v>14287</v>
          </cell>
        </row>
        <row r="155">
          <cell r="A155">
            <v>7700</v>
          </cell>
          <cell r="B155" t="str">
            <v>INDICADORES ALINEAMINETO</v>
          </cell>
          <cell r="C155" t="str">
            <v>U</v>
          </cell>
          <cell r="D155">
            <v>85053</v>
          </cell>
          <cell r="E155">
            <v>110063</v>
          </cell>
          <cell r="F155">
            <v>100381.6</v>
          </cell>
          <cell r="G155">
            <v>110419.76000000001</v>
          </cell>
          <cell r="H155">
            <v>119113</v>
          </cell>
          <cell r="I155">
            <v>125761</v>
          </cell>
          <cell r="J155">
            <v>118613</v>
          </cell>
          <cell r="K155">
            <v>117410</v>
          </cell>
        </row>
        <row r="156">
          <cell r="A156">
            <v>7750</v>
          </cell>
          <cell r="B156" t="str">
            <v>PINTURA - RENOVACION INDICACIONES MOJON</v>
          </cell>
          <cell r="C156" t="str">
            <v>U</v>
          </cell>
          <cell r="D156">
            <v>7076</v>
          </cell>
          <cell r="E156">
            <v>9991</v>
          </cell>
          <cell r="F156">
            <v>6774.9</v>
          </cell>
          <cell r="G156">
            <v>7452.39</v>
          </cell>
          <cell r="H156">
            <v>8524</v>
          </cell>
          <cell r="I156">
            <v>9902</v>
          </cell>
          <cell r="J156">
            <v>9442</v>
          </cell>
          <cell r="K156">
            <v>7398</v>
          </cell>
        </row>
        <row r="157">
          <cell r="A157">
            <v>7780</v>
          </cell>
          <cell r="B157" t="str">
            <v>LIMPIEZA DE SEÑALES Y MOJONES</v>
          </cell>
          <cell r="C157" t="str">
            <v>U</v>
          </cell>
          <cell r="D157">
            <v>4585</v>
          </cell>
          <cell r="E157">
            <v>6665</v>
          </cell>
          <cell r="F157">
            <v>5041.3</v>
          </cell>
          <cell r="G157">
            <v>5545.43</v>
          </cell>
          <cell r="H157">
            <v>4913</v>
          </cell>
          <cell r="I157">
            <v>5273</v>
          </cell>
          <cell r="J157">
            <v>3825</v>
          </cell>
          <cell r="K157">
            <v>4623</v>
          </cell>
        </row>
        <row r="158">
          <cell r="A158">
            <v>7860</v>
          </cell>
          <cell r="B158" t="str">
            <v>LIMPIEZA DEFENSA METALICA</v>
          </cell>
          <cell r="C158" t="str">
            <v>M</v>
          </cell>
          <cell r="D158">
            <v>2188</v>
          </cell>
          <cell r="E158">
            <v>1875</v>
          </cell>
          <cell r="F158">
            <v>1552.1</v>
          </cell>
          <cell r="G158">
            <v>1707.31</v>
          </cell>
          <cell r="H158">
            <v>1538</v>
          </cell>
          <cell r="I158">
            <v>1663</v>
          </cell>
          <cell r="J158">
            <v>1183</v>
          </cell>
          <cell r="K158">
            <v>1752</v>
          </cell>
        </row>
        <row r="159">
          <cell r="A159">
            <v>7900</v>
          </cell>
          <cell r="B159" t="str">
            <v>RETIRO CERCAS - ZONAS LATERALES</v>
          </cell>
          <cell r="C159" t="str">
            <v>M</v>
          </cell>
          <cell r="D159">
            <v>772</v>
          </cell>
          <cell r="E159">
            <v>1145</v>
          </cell>
          <cell r="F159">
            <v>1019.7</v>
          </cell>
          <cell r="G159">
            <v>1121.67</v>
          </cell>
          <cell r="H159">
            <v>733</v>
          </cell>
          <cell r="I159">
            <v>675</v>
          </cell>
          <cell r="J159">
            <v>657</v>
          </cell>
          <cell r="K159">
            <v>772</v>
          </cell>
        </row>
        <row r="160">
          <cell r="A160">
            <v>8150</v>
          </cell>
          <cell r="B160" t="str">
            <v>ARBORIZACION</v>
          </cell>
          <cell r="C160" t="str">
            <v>U</v>
          </cell>
          <cell r="D160">
            <v>10644</v>
          </cell>
          <cell r="E160">
            <v>12715</v>
          </cell>
          <cell r="F160">
            <v>13470.6</v>
          </cell>
          <cell r="G160">
            <v>14817.660000000002</v>
          </cell>
          <cell r="H160">
            <v>10158</v>
          </cell>
          <cell r="I160">
            <v>8702</v>
          </cell>
          <cell r="J160">
            <v>10568</v>
          </cell>
          <cell r="K160">
            <v>8288</v>
          </cell>
        </row>
        <row r="161">
          <cell r="A161">
            <v>9400</v>
          </cell>
          <cell r="B161" t="str">
            <v>INSPECCION VISUAL CARRETERAS</v>
          </cell>
          <cell r="C161" t="str">
            <v>KM</v>
          </cell>
          <cell r="D161">
            <v>33735</v>
          </cell>
          <cell r="E161">
            <v>29205</v>
          </cell>
          <cell r="F161">
            <v>22951.5</v>
          </cell>
          <cell r="G161">
            <v>25246.65</v>
          </cell>
          <cell r="H161">
            <v>21970</v>
          </cell>
          <cell r="I161">
            <v>24912</v>
          </cell>
          <cell r="J161">
            <v>32825</v>
          </cell>
          <cell r="K161">
            <v>19825</v>
          </cell>
        </row>
      </sheetData>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RESUMEN"/>
      <sheetName val="fotos"/>
      <sheetName val="19-may-05"/>
      <sheetName val="26-may-05"/>
      <sheetName val="Hoja1"/>
      <sheetName val="Hoja2"/>
      <sheetName val="Hoja3"/>
      <sheetName val="31-may-05"/>
      <sheetName val="1"/>
      <sheetName val="PU (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BASE"/>
      <sheetName val="PRECIOS"/>
      <sheetName val="TARIFAS"/>
      <sheetName val="INSUMOS"/>
      <sheetName val="Form5 _Pág_ 2"/>
      <sheetName val="Form5 _Pág_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LIQUIDACION"/>
      <sheetName val="TEXTO LIQUIDACION"/>
      <sheetName val="letra"/>
      <sheetName val="Principal"/>
      <sheetName val="Hoja1"/>
      <sheetName val="precios"/>
    </sheetNames>
    <sheetDataSet>
      <sheetData sheetId="0"/>
      <sheetData sheetId="1"/>
      <sheetData sheetId="2">
        <row r="1">
          <cell r="AT1" t="str">
            <v>largovr</v>
          </cell>
          <cell r="BL1" t="str">
            <v>Numero</v>
          </cell>
          <cell r="BP1" t="str">
            <v>Teen</v>
          </cell>
        </row>
        <row r="2">
          <cell r="AT2">
            <v>0</v>
          </cell>
          <cell r="BL2" t="str">
            <v>1</v>
          </cell>
          <cell r="BP2">
            <v>10</v>
          </cell>
        </row>
        <row r="3">
          <cell r="AT3">
            <v>1</v>
          </cell>
          <cell r="BL3" t="str">
            <v>2</v>
          </cell>
          <cell r="BP3">
            <v>11</v>
          </cell>
        </row>
        <row r="4">
          <cell r="AT4">
            <v>2</v>
          </cell>
          <cell r="BL4" t="str">
            <v>3</v>
          </cell>
          <cell r="BP4">
            <v>12</v>
          </cell>
        </row>
        <row r="5">
          <cell r="AT5">
            <v>3</v>
          </cell>
          <cell r="BL5" t="str">
            <v>4</v>
          </cell>
          <cell r="BP5">
            <v>13</v>
          </cell>
        </row>
        <row r="6">
          <cell r="AT6">
            <v>4</v>
          </cell>
          <cell r="BL6" t="str">
            <v>5</v>
          </cell>
          <cell r="BP6">
            <v>14</v>
          </cell>
        </row>
        <row r="7">
          <cell r="AT7">
            <v>5</v>
          </cell>
          <cell r="BL7" t="str">
            <v>6</v>
          </cell>
          <cell r="BP7">
            <v>15</v>
          </cell>
        </row>
        <row r="8">
          <cell r="AT8">
            <v>6</v>
          </cell>
          <cell r="BL8" t="str">
            <v>7</v>
          </cell>
        </row>
        <row r="9">
          <cell r="AT9">
            <v>7</v>
          </cell>
          <cell r="BL9" t="str">
            <v>8</v>
          </cell>
        </row>
        <row r="10">
          <cell r="AT10">
            <v>8</v>
          </cell>
          <cell r="BL10" t="str">
            <v>9</v>
          </cell>
        </row>
        <row r="11">
          <cell r="AT11">
            <v>9</v>
          </cell>
        </row>
        <row r="12">
          <cell r="AT12">
            <v>10</v>
          </cell>
        </row>
        <row r="13">
          <cell r="AT13">
            <v>11</v>
          </cell>
        </row>
        <row r="14">
          <cell r="AT14">
            <v>12</v>
          </cell>
        </row>
      </sheetData>
      <sheetData sheetId="3"/>
      <sheetData sheetId="4"/>
      <sheetData sheetId="5"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Formulario N° 4"/>
      <sheetName val="MATERIALES"/>
      <sheetName val="EQUIPO"/>
    </sheetNames>
    <sheetDataSet>
      <sheetData sheetId="0"/>
      <sheetData sheetId="1" refreshError="1"/>
      <sheetData sheetId="2" refreshError="1"/>
      <sheetData sheetId="3"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101"/>
      <sheetName val="ITEM 102"/>
      <sheetName val="ITEM 103"/>
      <sheetName val="ITEM 104"/>
      <sheetName val="ITEM 105"/>
      <sheetName val="ITEM 107"/>
      <sheetName val="ITEM 108"/>
      <sheetName val="ITEM 110"/>
      <sheetName val="ITEM 202"/>
      <sheetName val="ITEM 203"/>
      <sheetName val="ITEM 204"/>
      <sheetName val="ITEM 205"/>
      <sheetName val="ITEM 206"/>
      <sheetName val="ITEM 207"/>
      <sheetName val="ITEM 208"/>
      <sheetName val="ITEM 301"/>
      <sheetName val="ITEM 401"/>
      <sheetName val="ITEM 402"/>
      <sheetName val="ITEM 403"/>
      <sheetName val="ITEM 405"/>
      <sheetName val="ITEM 406"/>
      <sheetName val="ITEM 408"/>
      <sheetName val="ITEM 411"/>
      <sheetName val="ITEM 413"/>
      <sheetName val="ITEM 417"/>
      <sheetName val="ITEM 419"/>
      <sheetName val="ITEM 420"/>
      <sheetName val="ITEM 422"/>
      <sheetName val="ITEM 423"/>
      <sheetName val="TOPOGRAFIA"/>
      <sheetName val="PROP. ECONOMICA"/>
      <sheetName val="SECC C"/>
      <sheetName val="ALTURAS"/>
      <sheetName val="E MEC"/>
      <sheetName val="E MEC POZOS"/>
      <sheetName val="E MAN PERF"/>
      <sheetName val="TUBERIA "/>
      <sheetName val="ARENA ATRAQUE"/>
      <sheetName val="RELL"/>
      <sheetName val="RET"/>
      <sheetName val="DEM-REP AND"/>
      <sheetName val="DEM AND"/>
      <sheetName val="EXC. PAV."/>
      <sheetName val="E MA M"/>
      <sheetName val="E MA CAJ"/>
      <sheetName val="TUB M"/>
      <sheetName val="ARE M"/>
      <sheetName val="RELL M"/>
      <sheetName val="RET M"/>
      <sheetName val="E MA D"/>
      <sheetName val="E MA D (CAJAS)"/>
      <sheetName val="ARE D"/>
      <sheetName val="TUB D"/>
      <sheetName val="RELL D"/>
      <sheetName val="RET D"/>
      <sheetName val="MEMORIAS Y BALANCE  PARA ACTAS "/>
      <sheetName val="letra"/>
    </sheetNames>
    <definedNames>
      <definedName name="ERR"/>
    </definedNames>
    <sheetDataSet>
      <sheetData sheetId="0">
        <row r="50">
          <cell r="E50">
            <v>1717.5800000000002</v>
          </cell>
        </row>
      </sheetData>
      <sheetData sheetId="1">
        <row r="19">
          <cell r="E19">
            <v>3865.41</v>
          </cell>
        </row>
      </sheetData>
      <sheetData sheetId="2">
        <row r="19">
          <cell r="E19">
            <v>584.90000000000009</v>
          </cell>
        </row>
      </sheetData>
      <sheetData sheetId="3">
        <row r="17">
          <cell r="E17">
            <v>1187.3646999999999</v>
          </cell>
        </row>
      </sheetData>
      <sheetData sheetId="4">
        <row r="13">
          <cell r="E13">
            <v>1368.6599999999999</v>
          </cell>
        </row>
      </sheetData>
      <sheetData sheetId="5">
        <row r="16">
          <cell r="E16">
            <v>2874.0800000000004</v>
          </cell>
        </row>
      </sheetData>
      <sheetData sheetId="6">
        <row r="16">
          <cell r="E16">
            <v>2618.46</v>
          </cell>
        </row>
      </sheetData>
      <sheetData sheetId="7">
        <row r="10">
          <cell r="E10">
            <v>10</v>
          </cell>
        </row>
      </sheetData>
      <sheetData sheetId="8">
        <row r="12">
          <cell r="E12">
            <v>502.38</v>
          </cell>
        </row>
      </sheetData>
      <sheetData sheetId="9">
        <row r="23">
          <cell r="E23">
            <v>69</v>
          </cell>
        </row>
      </sheetData>
      <sheetData sheetId="10">
        <row r="11">
          <cell r="E11">
            <v>1794.12</v>
          </cell>
        </row>
      </sheetData>
      <sheetData sheetId="11">
        <row r="12">
          <cell r="E12">
            <v>909.34</v>
          </cell>
        </row>
      </sheetData>
      <sheetData sheetId="12">
        <row r="13">
          <cell r="E13">
            <v>764.11</v>
          </cell>
        </row>
      </sheetData>
      <sheetData sheetId="13">
        <row r="38">
          <cell r="E38">
            <v>176</v>
          </cell>
        </row>
      </sheetData>
      <sheetData sheetId="14">
        <row r="13">
          <cell r="E13">
            <v>1587.73</v>
          </cell>
        </row>
      </sheetData>
      <sheetData sheetId="15">
        <row r="15">
          <cell r="E15">
            <v>2.78471</v>
          </cell>
        </row>
      </sheetData>
      <sheetData sheetId="16">
        <row r="34">
          <cell r="E34">
            <v>1516.27</v>
          </cell>
        </row>
      </sheetData>
      <sheetData sheetId="17">
        <row r="14">
          <cell r="E14">
            <v>4807.3100000000013</v>
          </cell>
        </row>
      </sheetData>
      <sheetData sheetId="18">
        <row r="14">
          <cell r="E14">
            <v>166.79000000000002</v>
          </cell>
        </row>
      </sheetData>
      <sheetData sheetId="19">
        <row r="20">
          <cell r="E20">
            <v>501.54999999999995</v>
          </cell>
        </row>
      </sheetData>
      <sheetData sheetId="20">
        <row r="18">
          <cell r="E18">
            <v>392.09000000000015</v>
          </cell>
        </row>
      </sheetData>
      <sheetData sheetId="21">
        <row r="19">
          <cell r="E19">
            <v>606.13</v>
          </cell>
        </row>
      </sheetData>
      <sheetData sheetId="22">
        <row r="14">
          <cell r="E14">
            <v>2787.2</v>
          </cell>
        </row>
      </sheetData>
      <sheetData sheetId="23">
        <row r="12">
          <cell r="E12">
            <v>5</v>
          </cell>
        </row>
      </sheetData>
      <sheetData sheetId="24">
        <row r="12">
          <cell r="E12">
            <v>23.25</v>
          </cell>
        </row>
      </sheetData>
      <sheetData sheetId="25">
        <row r="15">
          <cell r="E15">
            <v>2061.6206000000002</v>
          </cell>
        </row>
      </sheetData>
      <sheetData sheetId="26">
        <row r="21">
          <cell r="E21">
            <v>412.32412000000005</v>
          </cell>
        </row>
      </sheetData>
      <sheetData sheetId="27">
        <row r="14">
          <cell r="E14">
            <v>3240.2600000000011</v>
          </cell>
        </row>
      </sheetData>
      <sheetData sheetId="28">
        <row r="14">
          <cell r="E14">
            <v>1336.4</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64">
          <cell r="I64">
            <v>23</v>
          </cell>
        </row>
      </sheetData>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PRECIOS"/>
      <sheetName val="Desmonte y Limpieza"/>
      <sheetName val="Form5 _Pág_ 2"/>
      <sheetName val="Form5 _Pág_ 1"/>
      <sheetName val="ITEMS"/>
      <sheetName val="Reprograma 4"/>
      <sheetName val="MC SF GAVIONES"/>
      <sheetName val="PR 1"/>
      <sheetName val="5.2"/>
      <sheetName val="todos"/>
      <sheetName val="ACTA DE OBRA"/>
      <sheetName val="Hoja1"/>
      <sheetName val="GPI 526"/>
      <sheetName val="SKJ452"/>
      <sheetName val="ITA878"/>
      <sheetName val="AEA-944"/>
      <sheetName val="DUB-823"/>
      <sheetName val="XXJ617"/>
      <sheetName val="SNG_855"/>
      <sheetName val="VEA 374"/>
      <sheetName val="HFB024"/>
      <sheetName val="PAJ825"/>
      <sheetName val="Análisis de precios"/>
      <sheetName val="Inversión (2)"/>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 val="Hoja2"/>
      <sheetName val="TABLA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 val="Hoja2"/>
      <sheetName val="TABLA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nsidades"/>
      <sheetName val="INDICE"/>
      <sheetName val="Materiales"/>
      <sheetName val="Equipo"/>
      <sheetName val="Otros"/>
      <sheetName val="200.2"/>
      <sheetName val="210.1.1"/>
      <sheetName val="211.1"/>
      <sheetName val="220.1"/>
      <sheetName val="2P"/>
      <sheetName val="221.2"/>
      <sheetName val="230.2"/>
      <sheetName val="320.1"/>
      <sheetName val="330.1"/>
      <sheetName val="900.1"/>
      <sheetName val="900.2"/>
      <sheetName val="640.1"/>
      <sheetName val="701.1"/>
      <sheetName val="710.1 "/>
      <sheetName val="710.2"/>
      <sheetName val="730.1"/>
      <sheetName val="730.2"/>
      <sheetName val="740.1"/>
      <sheetName val="BARANDA NEW JERSEY,"/>
      <sheetName val="641.1"/>
      <sheetName val="MALLA ELECTRO "/>
      <sheetName val="201.6"/>
      <sheetName val="DEM PAVIMENTOS"/>
      <sheetName val="600.1"/>
      <sheetName val="610.1"/>
      <sheetName val="621.1"/>
      <sheetName val="630.3"/>
      <sheetName val="630.4"/>
      <sheetName val="630.5"/>
      <sheetName val="630.6"/>
      <sheetName val="630.7"/>
      <sheetName val="661.1 TIPO 1"/>
      <sheetName val="671.7"/>
      <sheetName val="672"/>
      <sheetName val="673.1 "/>
      <sheetName val="674.2"/>
      <sheetName val="CINTA PVC"/>
      <sheetName val="RONDAS"/>
      <sheetName val="810.2"/>
      <sheetName val="NOVAFORT"/>
      <sheetName val="670.2 "/>
      <sheetName val="LANZADO CIELO ABIERTO"/>
      <sheetName val="720.1"/>
      <sheetName val="ANCLAJES PASIVOS"/>
      <sheetName val="ANCLAJES ACTIVOS"/>
      <sheetName val="PRUEBA DE CARGA"/>
      <sheetName val="INY PRESION"/>
      <sheetName val="630.1"/>
      <sheetName val="642.1"/>
      <sheetName val="420.1"/>
      <sheetName val="450.2comprada"/>
      <sheetName val="450.1P COMPRADA"/>
      <sheetName val="673.2 "/>
      <sheetName val="18 - 1"/>
      <sheetName val="18 - 2"/>
      <sheetName val="231.1"/>
      <sheetName val="700.1 "/>
      <sheetName val="700.3"/>
      <sheetName val="REPERFILACION"/>
      <sheetName val="Exc Sub Adicional"/>
      <sheetName val="PERNOS A"/>
      <sheetName val="PERNOS RESINA"/>
      <sheetName val="LANZADO TUNEL"/>
      <sheetName val="concreto para revestimiento "/>
      <sheetName val="MORTERO RELLENO"/>
      <sheetName val="R CONC CONV"/>
      <sheetName val="PERFORACION HUECOS INY"/>
      <sheetName val="CONEXIONES INY"/>
      <sheetName val="TUBO A MANCHETE"/>
      <sheetName val="PERNO FIBRA"/>
      <sheetName val="LOSA PAVIMENTO"/>
      <sheetName val="GEOMEMBRANA"/>
      <sheetName val="TUB DRENAJE 15"/>
      <sheetName val="TUB DRENAJE 20"/>
      <sheetName val="TUB DRENAJE 30"/>
      <sheetName val="FIBRA ACERO"/>
      <sheetName val="PERF DE HUECOSDRENAJE"/>
      <sheetName val="MALLA ELECTRO S"/>
      <sheetName val="arco acero"/>
      <sheetName val="LAMINA TRAPEZOID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ALARIAL"/>
      <sheetName val="ANALISIS DE DOTACION"/>
      <sheetName val="ANALISIS AIU"/>
      <sheetName val="OCELOTE"/>
      <sheetName val="APU OCELOTE"/>
      <sheetName val="BASICOS"/>
      <sheetName val="REC"/>
      <sheetName val="RECURSOS"/>
      <sheetName val="Desmonte y Limpieza"/>
      <sheetName val="Form5 _Pág_ 2"/>
      <sheetName val="Form5 _Pág_ 1"/>
      <sheetName val="5094-2003"/>
      <sheetName val="BAS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alpar"/>
      <sheetName val="Linea Presupuestal - D"/>
      <sheetName val="Linea%20Presupuestal%20-%20D.%2"/>
    </sheetNames>
    <definedNames>
      <definedName name="macro1" refersTo="#¡REF!"/>
      <definedName name="Revisión" refersTo="#¡REF!"/>
      <definedName name="SDG" refersTo="#¡REF!"/>
    </definedNames>
    <sheetDataSet>
      <sheetData sheetId="0"/>
      <sheetData sheetId="1" refreshError="1"/>
      <sheetData sheetId="2"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03 Orden de trabajo"/>
      <sheetName val="FP-05 Plan inicial"/>
      <sheetName val="FP-07A Cotizacion Inicial"/>
      <sheetName val="FP-05 Presupuesto"/>
      <sheetName val="FP-06 Reporte diario"/>
      <sheetName val="Avance diario"/>
      <sheetName val="INDICADORES"/>
      <sheetName val="REG FOTOGRAFICO"/>
      <sheetName val="Configuracion"/>
      <sheetName val="FP-08 Manejo de cambios (1)"/>
      <sheetName val="FP-08 Manejo de cambios (2)"/>
      <sheetName val="FP-07B Acta de Cobro"/>
    </sheetNames>
    <sheetDataSet>
      <sheetData sheetId="0">
        <row r="7">
          <cell r="G7" t="str">
            <v>TECPETROL COLOMBIA SAS</v>
          </cell>
        </row>
        <row r="11">
          <cell r="G11" t="str">
            <v>Abandono Locacion Tornado 1</v>
          </cell>
        </row>
        <row r="13">
          <cell r="G13" t="str">
            <v>Abandonos Locaciones Bloque CPO13</v>
          </cell>
        </row>
        <row r="15">
          <cell r="U15">
            <v>42524</v>
          </cell>
          <cell r="AF15" t="str">
            <v>NP0031600193</v>
          </cell>
        </row>
        <row r="17">
          <cell r="G17" t="str">
            <v>RSC</v>
          </cell>
          <cell r="AF17" t="str">
            <v>INCIAM LTDA</v>
          </cell>
        </row>
        <row r="21">
          <cell r="G21" t="str">
            <v>Retiro de cerramiento</v>
          </cell>
        </row>
        <row r="22">
          <cell r="G22" t="str">
            <v>Conformar area de locacion con material de corte y descapote</v>
          </cell>
        </row>
        <row r="23">
          <cell r="G23" t="str">
            <v>Conformacion de via  de acceso con material de arrecife</v>
          </cell>
        </row>
        <row r="24">
          <cell r="G24" t="str">
            <v>Revegetalizar area de locacion</v>
          </cell>
        </row>
        <row r="25">
          <cell r="G25" t="str">
            <v>Adecuar y revegetalizar taludes presentes sobre la via de acceso</v>
          </cell>
        </row>
        <row r="65">
          <cell r="H65" t="str">
            <v>NP0031600193</v>
          </cell>
        </row>
        <row r="67">
          <cell r="H67" t="str">
            <v>AFE000000001</v>
          </cell>
        </row>
      </sheetData>
      <sheetData sheetId="1"/>
      <sheetData sheetId="2">
        <row r="45">
          <cell r="E45">
            <v>0.1</v>
          </cell>
        </row>
        <row r="46">
          <cell r="E46">
            <v>0.05</v>
          </cell>
        </row>
        <row r="47">
          <cell r="E47">
            <v>0.05</v>
          </cell>
        </row>
        <row r="48">
          <cell r="E48">
            <v>0.16</v>
          </cell>
        </row>
        <row r="49">
          <cell r="F49">
            <v>324034077.04000002</v>
          </cell>
        </row>
        <row r="51">
          <cell r="F51">
            <v>0</v>
          </cell>
        </row>
        <row r="52">
          <cell r="E52">
            <v>0</v>
          </cell>
        </row>
        <row r="53">
          <cell r="E53">
            <v>0</v>
          </cell>
        </row>
        <row r="54">
          <cell r="F54">
            <v>0</v>
          </cell>
        </row>
      </sheetData>
      <sheetData sheetId="3">
        <row r="7">
          <cell r="F7">
            <v>42496</v>
          </cell>
        </row>
        <row r="52">
          <cell r="A52">
            <v>0</v>
          </cell>
          <cell r="B52">
            <v>0</v>
          </cell>
          <cell r="C52">
            <v>0</v>
          </cell>
          <cell r="D52">
            <v>0</v>
          </cell>
          <cell r="E52">
            <v>0</v>
          </cell>
        </row>
        <row r="53">
          <cell r="A53">
            <v>0</v>
          </cell>
          <cell r="B53">
            <v>0</v>
          </cell>
          <cell r="C53">
            <v>0</v>
          </cell>
          <cell r="D53">
            <v>0</v>
          </cell>
          <cell r="E53">
            <v>0</v>
          </cell>
        </row>
        <row r="54">
          <cell r="A54">
            <v>0</v>
          </cell>
          <cell r="B54">
            <v>0</v>
          </cell>
          <cell r="C54">
            <v>0</v>
          </cell>
          <cell r="D54">
            <v>0</v>
          </cell>
          <cell r="E54">
            <v>0</v>
          </cell>
        </row>
        <row r="55">
          <cell r="A55">
            <v>0</v>
          </cell>
          <cell r="B55">
            <v>0</v>
          </cell>
          <cell r="C55">
            <v>0</v>
          </cell>
          <cell r="D55">
            <v>0</v>
          </cell>
          <cell r="E55">
            <v>0</v>
          </cell>
        </row>
        <row r="56">
          <cell r="A56">
            <v>0</v>
          </cell>
          <cell r="B56">
            <v>0</v>
          </cell>
          <cell r="C56">
            <v>0</v>
          </cell>
          <cell r="D56">
            <v>0</v>
          </cell>
          <cell r="E56">
            <v>0</v>
          </cell>
        </row>
        <row r="57">
          <cell r="A57">
            <v>0</v>
          </cell>
          <cell r="B57">
            <v>0</v>
          </cell>
          <cell r="C57">
            <v>0</v>
          </cell>
          <cell r="D57">
            <v>0</v>
          </cell>
          <cell r="E57">
            <v>0</v>
          </cell>
        </row>
        <row r="58">
          <cell r="A58">
            <v>0</v>
          </cell>
          <cell r="B58">
            <v>0</v>
          </cell>
          <cell r="C58">
            <v>0</v>
          </cell>
          <cell r="D58">
            <v>0</v>
          </cell>
          <cell r="E58">
            <v>0</v>
          </cell>
        </row>
        <row r="59">
          <cell r="A59">
            <v>0</v>
          </cell>
          <cell r="B59">
            <v>0</v>
          </cell>
          <cell r="C59">
            <v>0</v>
          </cell>
          <cell r="D59">
            <v>0</v>
          </cell>
          <cell r="E59">
            <v>0</v>
          </cell>
        </row>
        <row r="60">
          <cell r="A60">
            <v>0</v>
          </cell>
          <cell r="B60">
            <v>0</v>
          </cell>
          <cell r="C60">
            <v>0</v>
          </cell>
          <cell r="D60">
            <v>0</v>
          </cell>
          <cell r="E60">
            <v>0</v>
          </cell>
        </row>
        <row r="61">
          <cell r="A61">
            <v>0</v>
          </cell>
          <cell r="B61">
            <v>0</v>
          </cell>
          <cell r="C61">
            <v>0</v>
          </cell>
          <cell r="D61">
            <v>0</v>
          </cell>
          <cell r="E61">
            <v>0</v>
          </cell>
        </row>
        <row r="65">
          <cell r="B65">
            <v>0</v>
          </cell>
          <cell r="C65">
            <v>0</v>
          </cell>
          <cell r="D65">
            <v>0</v>
          </cell>
          <cell r="E65">
            <v>0</v>
          </cell>
        </row>
        <row r="69">
          <cell r="B69">
            <v>0</v>
          </cell>
          <cell r="C69">
            <v>0</v>
          </cell>
          <cell r="D69">
            <v>0</v>
          </cell>
          <cell r="E69">
            <v>0</v>
          </cell>
        </row>
        <row r="70">
          <cell r="B70">
            <v>0</v>
          </cell>
          <cell r="C70">
            <v>0</v>
          </cell>
          <cell r="D70">
            <v>0</v>
          </cell>
          <cell r="E70">
            <v>0</v>
          </cell>
        </row>
        <row r="71">
          <cell r="B71">
            <v>0</v>
          </cell>
          <cell r="C71">
            <v>0</v>
          </cell>
          <cell r="D71">
            <v>0</v>
          </cell>
          <cell r="E71">
            <v>0</v>
          </cell>
        </row>
        <row r="72">
          <cell r="B72">
            <v>0</v>
          </cell>
          <cell r="C72">
            <v>0</v>
          </cell>
          <cell r="D72">
            <v>0</v>
          </cell>
          <cell r="E72">
            <v>0</v>
          </cell>
        </row>
        <row r="73">
          <cell r="B73">
            <v>0</v>
          </cell>
          <cell r="C73">
            <v>0</v>
          </cell>
          <cell r="D73">
            <v>0</v>
          </cell>
          <cell r="E73">
            <v>0</v>
          </cell>
        </row>
        <row r="74">
          <cell r="B74">
            <v>0</v>
          </cell>
          <cell r="C74">
            <v>0</v>
          </cell>
          <cell r="D74">
            <v>0</v>
          </cell>
          <cell r="E74">
            <v>0</v>
          </cell>
        </row>
        <row r="75">
          <cell r="B75">
            <v>0</v>
          </cell>
          <cell r="C75">
            <v>0</v>
          </cell>
          <cell r="D75">
            <v>0</v>
          </cell>
          <cell r="E75">
            <v>0</v>
          </cell>
        </row>
        <row r="81">
          <cell r="V81">
            <v>42496</v>
          </cell>
          <cell r="W81">
            <v>42497</v>
          </cell>
          <cell r="X81">
            <v>42498</v>
          </cell>
          <cell r="Y81">
            <v>42499</v>
          </cell>
          <cell r="Z81">
            <v>42500</v>
          </cell>
          <cell r="AA81">
            <v>42501</v>
          </cell>
          <cell r="AB81">
            <v>42502</v>
          </cell>
          <cell r="AC81">
            <v>42503</v>
          </cell>
          <cell r="AD81">
            <v>42504</v>
          </cell>
          <cell r="AE81">
            <v>42505</v>
          </cell>
          <cell r="AF81">
            <v>42506</v>
          </cell>
          <cell r="AG81">
            <v>42507</v>
          </cell>
          <cell r="AH81">
            <v>42508</v>
          </cell>
          <cell r="AI81">
            <v>42509</v>
          </cell>
          <cell r="AJ81">
            <v>42510</v>
          </cell>
          <cell r="AK81">
            <v>42511</v>
          </cell>
          <cell r="AL81">
            <v>42512</v>
          </cell>
          <cell r="AM81">
            <v>42513</v>
          </cell>
          <cell r="AN81">
            <v>42514</v>
          </cell>
          <cell r="AO81">
            <v>42515</v>
          </cell>
          <cell r="AP81">
            <v>42516</v>
          </cell>
          <cell r="AQ81">
            <v>42517</v>
          </cell>
          <cell r="AR81">
            <v>42518</v>
          </cell>
          <cell r="AS81">
            <v>42519</v>
          </cell>
          <cell r="AT81">
            <v>42520</v>
          </cell>
          <cell r="AU81">
            <v>42521</v>
          </cell>
          <cell r="AV81">
            <v>42522</v>
          </cell>
          <cell r="AW81">
            <v>42523</v>
          </cell>
          <cell r="AX81">
            <v>42524</v>
          </cell>
          <cell r="AY81">
            <v>42525</v>
          </cell>
          <cell r="AZ81">
            <v>42526</v>
          </cell>
          <cell r="BA81">
            <v>42527</v>
          </cell>
          <cell r="BB81">
            <v>42528</v>
          </cell>
          <cell r="BC81">
            <v>42529</v>
          </cell>
          <cell r="BD81">
            <v>42530</v>
          </cell>
          <cell r="BE81">
            <v>42531</v>
          </cell>
          <cell r="BF81">
            <v>42532</v>
          </cell>
        </row>
        <row r="107">
          <cell r="V107">
            <v>2.7777777777777783E-2</v>
          </cell>
          <cell r="W107">
            <v>5.5555555555555566E-2</v>
          </cell>
          <cell r="X107">
            <v>8.3333333333333343E-2</v>
          </cell>
          <cell r="Y107">
            <v>0.11111111111111113</v>
          </cell>
          <cell r="Z107">
            <v>0.13888888888888892</v>
          </cell>
          <cell r="AA107">
            <v>0.16666666666666671</v>
          </cell>
          <cell r="AB107">
            <v>0.1944444444444445</v>
          </cell>
          <cell r="AC107">
            <v>0.22222222222222229</v>
          </cell>
          <cell r="AD107">
            <v>0.25000000000000006</v>
          </cell>
          <cell r="AE107">
            <v>0.27777777777777785</v>
          </cell>
          <cell r="AF107">
            <v>0.30555555555555564</v>
          </cell>
          <cell r="AG107">
            <v>0.33333333333333343</v>
          </cell>
          <cell r="AH107">
            <v>0.36111111111111122</v>
          </cell>
          <cell r="AI107">
            <v>0.38888888888888901</v>
          </cell>
          <cell r="AJ107">
            <v>0.4166666666666668</v>
          </cell>
          <cell r="AK107">
            <v>0.44444444444444459</v>
          </cell>
          <cell r="AL107">
            <v>0.47222222222222238</v>
          </cell>
          <cell r="AM107">
            <v>0.50000000000000011</v>
          </cell>
          <cell r="AN107">
            <v>0.5277777777777779</v>
          </cell>
          <cell r="AO107">
            <v>0.55555555555555569</v>
          </cell>
          <cell r="AP107">
            <v>0.58333333333333348</v>
          </cell>
          <cell r="AQ107">
            <v>0.61111111111111127</v>
          </cell>
          <cell r="AR107">
            <v>0.63888888888888906</v>
          </cell>
          <cell r="AS107">
            <v>0.66666666666666685</v>
          </cell>
          <cell r="AT107">
            <v>0.69444444444444464</v>
          </cell>
          <cell r="AU107">
            <v>0.72222222222222243</v>
          </cell>
          <cell r="AV107">
            <v>0.75000000000000022</v>
          </cell>
          <cell r="AW107">
            <v>0.77777777777777801</v>
          </cell>
          <cell r="AX107">
            <v>0.8055555555555558</v>
          </cell>
          <cell r="AY107">
            <v>0.83333333333333359</v>
          </cell>
          <cell r="AZ107">
            <v>0.86111111111111138</v>
          </cell>
          <cell r="BA107">
            <v>0.88888888888888917</v>
          </cell>
          <cell r="BB107">
            <v>0.91666666666666696</v>
          </cell>
          <cell r="BC107">
            <v>0.94444444444444475</v>
          </cell>
          <cell r="BD107">
            <v>0.97222222222222254</v>
          </cell>
          <cell r="BE107">
            <v>1.0000000000000002</v>
          </cell>
          <cell r="BI107">
            <v>0</v>
          </cell>
          <cell r="BJ107">
            <v>1.5657612453438642E-2</v>
          </cell>
          <cell r="BK107">
            <v>2.7731570216581687E-2</v>
          </cell>
          <cell r="BL107">
            <v>3.7528016408283127E-2</v>
          </cell>
          <cell r="BM107">
            <v>4.7618229233634797E-2</v>
          </cell>
          <cell r="BN107">
            <v>6.0620757975326053E-2</v>
          </cell>
          <cell r="BO107">
            <v>7.4844058567970412E-2</v>
          </cell>
          <cell r="BP107">
            <v>8.0654002068967071E-2</v>
          </cell>
          <cell r="BQ107">
            <v>0.11186133857003423</v>
          </cell>
          <cell r="BR107">
            <v>0.14403944704321459</v>
          </cell>
          <cell r="BS107">
            <v>0.16748649801206106</v>
          </cell>
          <cell r="BT107">
            <v>0.17084930580670388</v>
          </cell>
          <cell r="BU107">
            <v>0.1816341201445138</v>
          </cell>
          <cell r="BV107">
            <v>0.19343593369120421</v>
          </cell>
          <cell r="BW107">
            <v>0.22494840723496518</v>
          </cell>
          <cell r="BX107">
            <v>0.25949745103389266</v>
          </cell>
          <cell r="BY107">
            <v>0.28431845749552836</v>
          </cell>
          <cell r="BZ107">
            <v>0.31221146888051388</v>
          </cell>
          <cell r="CA107">
            <v>0.32045799783947315</v>
          </cell>
          <cell r="CB107">
            <v>0.32574337404324999</v>
          </cell>
          <cell r="CC107">
            <v>0.32997843238444602</v>
          </cell>
          <cell r="CD107">
            <v>0.35253747304700461</v>
          </cell>
          <cell r="CE107">
            <v>0.36720404810421176</v>
          </cell>
          <cell r="CF107">
            <v>0.38020344532341233</v>
          </cell>
          <cell r="CG107">
            <v>0.41319835924624704</v>
          </cell>
          <cell r="CH107">
            <v>0.42558517101822163</v>
          </cell>
          <cell r="CI107">
            <v>0.45195948719529777</v>
          </cell>
          <cell r="CJ107">
            <v>0.55121756614120343</v>
          </cell>
        </row>
      </sheetData>
      <sheetData sheetId="4">
        <row r="8">
          <cell r="C8">
            <v>42523</v>
          </cell>
        </row>
        <row r="14">
          <cell r="N14">
            <v>0.77777777777777801</v>
          </cell>
        </row>
        <row r="16">
          <cell r="N16">
            <v>0.55121756614120343</v>
          </cell>
        </row>
        <row r="18">
          <cell r="N18">
            <v>0.85</v>
          </cell>
        </row>
      </sheetData>
      <sheetData sheetId="5"/>
      <sheetData sheetId="6"/>
      <sheetData sheetId="7"/>
      <sheetData sheetId="8"/>
      <sheetData sheetId="9">
        <row r="35">
          <cell r="E35">
            <v>0</v>
          </cell>
          <cell r="Q35">
            <v>0</v>
          </cell>
        </row>
      </sheetData>
      <sheetData sheetId="10">
        <row r="5">
          <cell r="C5" t="str">
            <v>Descripción</v>
          </cell>
        </row>
        <row r="6">
          <cell r="B6" t="str">
            <v>SUBTOTAL COSTO DIRECTO</v>
          </cell>
        </row>
      </sheetData>
      <sheetData sheetId="1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1"/>
      <sheetName val="Dato Inciam"/>
      <sheetName val="FP-07B Acta de Cobro"/>
      <sheetName val="FP-07B Acta de Cobro Final"/>
      <sheetName val="Tornado Acta de Cobro Final"/>
      <sheetName val="DIESEL-MAYO"/>
      <sheetName val="Maquinaria Tornado1"/>
      <sheetName val="Arowana Acta de Cobro 1"/>
      <sheetName val="3.1"/>
      <sheetName val="3.3"/>
      <sheetName val="3.4"/>
      <sheetName val="3.5"/>
      <sheetName val="3.6"/>
      <sheetName val="3.7"/>
      <sheetName val="3.9"/>
      <sheetName val="3.10"/>
      <sheetName val="3.11"/>
      <sheetName val="3.12"/>
      <sheetName val="3.13"/>
      <sheetName val="3.14"/>
      <sheetName val="3.15"/>
      <sheetName val="3.16"/>
      <sheetName val="3.19"/>
      <sheetName val="3.17"/>
      <sheetName val="3.20"/>
      <sheetName val="3.21"/>
      <sheetName val="3.22"/>
      <sheetName val="3.23"/>
      <sheetName val="3.24"/>
      <sheetName val="CONTROL VOL"/>
      <sheetName val="Hoja1"/>
    </sheetNames>
    <sheetDataSet>
      <sheetData sheetId="0"/>
      <sheetData sheetId="1" refreshError="1"/>
      <sheetData sheetId="2">
        <row r="38">
          <cell r="F38">
            <v>269648077</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03 Orden de trabajo"/>
      <sheetName val="FP-05 Plan inicial"/>
      <sheetName val="FP-07A Cotizacion Inicial"/>
      <sheetName val="FP-05 Presupuesto"/>
      <sheetName val="FP-06 Reporte diario"/>
      <sheetName val="Avance diario"/>
      <sheetName val="INDICADORES"/>
      <sheetName val="REG FOTOGRAFICO"/>
      <sheetName val="Configuracion"/>
      <sheetName val="FP-08 Manejo de cambios (1)"/>
      <sheetName val="FP-08 Manejo de cambios (2)"/>
      <sheetName val="FP-07B Acta de Cobro"/>
    </sheetNames>
    <sheetDataSet>
      <sheetData sheetId="0" refreshError="1">
        <row r="7">
          <cell r="G7" t="str">
            <v>TECPETROL COLOMBIA SAS</v>
          </cell>
        </row>
        <row r="11">
          <cell r="AG11" t="str">
            <v>ID20160505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1000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tramo 03"/>
      <sheetName val="SECTORIZACIÓN"/>
      <sheetName val="Lista Base"/>
      <sheetName val="CONT_ADI"/>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C"/>
      <sheetName val="App5"/>
      <sheetName val="Grp1"/>
      <sheetName val="Grp2"/>
      <sheetName val="Grp3"/>
      <sheetName val="Grp4"/>
      <sheetName val="Up1"/>
      <sheetName val="Up2"/>
      <sheetName val="Gas1"/>
      <sheetName val="Gas2"/>
      <sheetName val="Down1"/>
      <sheetName val="Down2"/>
      <sheetName val="Chems1"/>
      <sheetName val="Chems2"/>
      <sheetName val="Corp1"/>
      <sheetName val="Corp2"/>
      <sheetName val="Competitor"/>
      <sheetName val="Appendix Cover"/>
      <sheetName val="App1a"/>
      <sheetName val="App1b"/>
      <sheetName val="App2"/>
      <sheetName val="App3"/>
      <sheetName val="App4"/>
      <sheetName val="INFORME EJECUTIVO"/>
    </sheetNames>
    <sheetDataSet>
      <sheetData sheetId="0" refreshError="1">
        <row r="11">
          <cell r="N11" t="str">
            <v>AUGUST</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ILITIES"/>
      <sheetName val="INFRASTRUCTURE"/>
      <sheetName val="FLOW LINES"/>
      <sheetName val="PIPELINE"/>
      <sheetName val="WELL PHASING"/>
      <sheetName val="FIELD PHASING"/>
      <sheetName val="INJECTOR"/>
      <sheetName val="DEV. WELL COST"/>
      <sheetName val="EXPLORATORY WELL1"/>
      <sheetName val="PROPSECT SUMMARY"/>
      <sheetName val="PLOT SUMMARY"/>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APU Expo Terrestre"/>
      <sheetName val="Containers"/>
      <sheetName val="CONT_ADI"/>
    </sheetNames>
    <sheetDataSet>
      <sheetData sheetId="0" refreshError="1"/>
      <sheetData sheetId="1" refreshError="1">
        <row r="10">
          <cell r="J10">
            <v>2900</v>
          </cell>
        </row>
      </sheetData>
      <sheetData sheetId="2" refreshError="1"/>
      <sheetData sheetId="3"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AIU"/>
      <sheetName val="APU"/>
      <sheetName val="Equipo"/>
      <sheetName val="Materiales"/>
      <sheetName val="Jornales"/>
      <sheetName val="STRSUMM0"/>
      <sheetName val="Presupuesto"/>
    </sheetNames>
    <sheetDataSet>
      <sheetData sheetId="0">
        <row r="3">
          <cell r="B3" t="str">
            <v>PAVIMENTACIÓN DE LA VÍA PATIMENA – ESTACIÓN TOCARÍA K3+900 AL K4+970, CONSTRUCCIÓN DEL PUENTE EN EL CAÑO EL GARCERO (K4+421) Y CONSTRUCCIÓN DEL BOX COULVERT EN EL CAÑO EL ARMADILLO (K4+728), MUNICIPIO DE YOPAL – CASANARE.</v>
          </cell>
        </row>
      </sheetData>
      <sheetData sheetId="1"/>
      <sheetData sheetId="2"/>
      <sheetData sheetId="3"/>
      <sheetData sheetId="4"/>
      <sheetData sheetId="5"/>
      <sheetData sheetId="6" refreshError="1"/>
      <sheetData sheetId="7"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GENERAL"/>
      <sheetName val="1.1"/>
      <sheetName val="0"/>
      <sheetName val="2.1"/>
      <sheetName val="2.2"/>
      <sheetName val="3.1"/>
      <sheetName val="3.2"/>
      <sheetName val="4.1"/>
      <sheetName val="4.2"/>
      <sheetName val="5.1"/>
      <sheetName val="6.1.1"/>
      <sheetName val="6.1.2"/>
      <sheetName val="6.1.3"/>
      <sheetName val="6.1.4"/>
      <sheetName val="6.1.5"/>
      <sheetName val="6.2.1"/>
      <sheetName val="6.4.1"/>
      <sheetName val="6.4.2"/>
      <sheetName val="6.4.3"/>
      <sheetName val="6.4.4"/>
      <sheetName val="6.4.5"/>
      <sheetName val="6.4.6"/>
      <sheetName val="6.4.7"/>
      <sheetName val="6.4.8"/>
      <sheetName val="6.5.1"/>
      <sheetName val="6.6.1"/>
      <sheetName val="6.6.3"/>
      <sheetName val="6.6.4"/>
      <sheetName val="9.1"/>
      <sheetName val="9.2"/>
      <sheetName val="9.3"/>
      <sheetName val="10.1"/>
      <sheetName val="10.2"/>
      <sheetName val="11.1"/>
      <sheetName val="12.4"/>
      <sheetName val="14.4"/>
      <sheetName val="14.5"/>
      <sheetName val="14.6"/>
      <sheetName val="15.1"/>
      <sheetName val="15.2"/>
      <sheetName val="15.3"/>
      <sheetName val="15.4"/>
      <sheetName val="15.5"/>
      <sheetName val="15.6"/>
      <sheetName val="15.7"/>
      <sheetName val="15.8"/>
      <sheetName val="PRINCIPAL"/>
      <sheetName val="STRSUMM0"/>
    </sheetNames>
    <sheetDataSet>
      <sheetData sheetId="0"/>
      <sheetData sheetId="1">
        <row r="4">
          <cell r="B4" t="str">
            <v>1.1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
      <sheetName val="Equipo"/>
      <sheetName val="otros"/>
      <sheetName val="701.2P"/>
      <sheetName val="201.2 ref"/>
      <sheetName val="210.2 OTR"/>
      <sheetName val="650.5P"/>
      <sheetName val="1p"/>
      <sheetName val="4651p"/>
      <sheetName val="LOCALIZAC"/>
      <sheetName val="200.1"/>
      <sheetName val="200.2"/>
      <sheetName val="200P ROCE"/>
      <sheetName val="201.1"/>
      <sheetName val="201.2"/>
      <sheetName val="201.2 cic"/>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sheetName val="440.1PREP"/>
      <sheetName val="440.3PREP"/>
      <sheetName val="440.4"/>
      <sheetName val="441.1"/>
      <sheetName val="441.1P CO"/>
      <sheetName val="441.2"/>
      <sheetName val="441.2P CO"/>
      <sheetName val="441.3"/>
      <sheetName val="441.3P CO"/>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
      <sheetName val="632"/>
      <sheetName val="632P"/>
      <sheetName val="640.1"/>
      <sheetName val="640.2"/>
      <sheetName val="640.3"/>
      <sheetName val="641"/>
      <sheetName val="641P ANCL"/>
      <sheetName val="642.1"/>
      <sheetName val="642.2"/>
      <sheetName val="642P2 JUN"/>
      <sheetName val="642P1 JUN"/>
      <sheetName val="642P3 JUN"/>
      <sheetName val="650.1"/>
      <sheetName val="650.2"/>
      <sheetName val="650.3"/>
      <sheetName val="650.3 OTR"/>
      <sheetName val="650.4"/>
      <sheetName val="660.1P"/>
      <sheetName val="660.1"/>
      <sheetName val="660.2"/>
      <sheetName val="660.3"/>
      <sheetName val="661 TIPO "/>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
      <sheetName val="TACHA REF"/>
      <sheetName val="SEÑAL VER"/>
      <sheetName val="DEFENSA M"/>
      <sheetName val="Hoja1 (2)"/>
      <sheetName val="Hoja2 (2)"/>
      <sheetName val="Hoja3 (2)"/>
      <sheetName val="Hoja1"/>
      <sheetName val="Hoja2"/>
      <sheetName val="Hoja3"/>
      <sheetName val="materiales"/>
      <sheetName val="201.2 reforzado"/>
      <sheetName val="210.2 OTRA"/>
      <sheetName val="LOCALIZACION ESTRUCTURAS"/>
      <sheetName val="LOCALIZACION CARRETERAS"/>
      <sheetName val="200P ROCERIA"/>
      <sheetName val="201.2 ciclopeo"/>
      <sheetName val="440.2PREP VIA "/>
      <sheetName val="440.1PREP VIA"/>
      <sheetName val="440.3PREP VIA  "/>
      <sheetName val="441.1P COMPRADA"/>
      <sheetName val="441.2P COMPRADA"/>
      <sheetName val="441.3P COMPRADA"/>
      <sheetName val="631P BOLSACRETO"/>
      <sheetName val="641P ANCLAJES"/>
      <sheetName val="642P2 JUNTAS"/>
      <sheetName val="642P1 JUNTAS"/>
      <sheetName val="642P3 JUNTAS"/>
      <sheetName val="650.3 OTRO"/>
      <sheetName val="661 TIPO 1"/>
      <sheetName val="661 TIPO 2"/>
      <sheetName val="700P BANDAS SONORAS "/>
      <sheetName val="LINEA DE DEMARCACIÓN BASE AGUA"/>
      <sheetName val="TACHA REFLECTIVA"/>
      <sheetName val="SEÑAL VERTICAL DE 75"/>
      <sheetName val="DEFENSA METALICA"/>
    </sheetNames>
    <sheetDataSet>
      <sheetData sheetId="0"/>
      <sheetData sheetId="1"/>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7">
          <cell r="A7" t="str">
            <v>Acero A-36 para estructura metalica</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Quick"/>
      <sheetName val="Gas Cromatograp"/>
      <sheetName val="Composit"/>
      <sheetName val="Flash Vapor (3)"/>
      <sheetName val="Differential Vapor (8)"/>
      <sheetName val="Visc"/>
      <sheetName val="Separator Flash (5)"/>
      <sheetName val="DiffVapSep"/>
      <sheetName val="Bo Calculation"/>
      <sheetName val="Rs Cal."/>
      <sheetName val="Viscosity &amp; Comparison"/>
      <sheetName val="Results Summary"/>
      <sheetName val="Viscosity vs Temp"/>
      <sheetName val="P3 Results"/>
      <sheetName val="PVT Results Core-Prelim-DST 2"/>
      <sheetName val="TO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INDICE"/>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row r="3">
          <cell r="A3" t="str">
            <v>200P1</v>
          </cell>
          <cell r="B3">
            <v>200</v>
          </cell>
          <cell r="C3" t="str">
            <v>200P1</v>
          </cell>
          <cell r="D3" t="str">
            <v>LOCALIZACION ESTRUCTURAS</v>
          </cell>
          <cell r="E3" t="str">
            <v>M²</v>
          </cell>
          <cell r="F3" t="e">
            <v>#REF!</v>
          </cell>
        </row>
        <row r="4">
          <cell r="A4" t="str">
            <v>200P2</v>
          </cell>
          <cell r="B4">
            <v>200</v>
          </cell>
          <cell r="C4" t="str">
            <v>200P2</v>
          </cell>
          <cell r="D4" t="str">
            <v>LOCALIZACION CARRETERAS</v>
          </cell>
          <cell r="E4" t="str">
            <v>ML</v>
          </cell>
          <cell r="F4" t="e">
            <v>#REF!</v>
          </cell>
        </row>
        <row r="5">
          <cell r="A5">
            <v>200.1</v>
          </cell>
          <cell r="B5">
            <v>200</v>
          </cell>
          <cell r="C5">
            <v>200.1</v>
          </cell>
          <cell r="D5" t="str">
            <v xml:space="preserve"> DESMONTE Y LIMPIEZA EN BOSQUE           </v>
          </cell>
          <cell r="E5" t="str">
            <v xml:space="preserve"> HA</v>
          </cell>
          <cell r="F5">
            <v>1574886</v>
          </cell>
        </row>
        <row r="6">
          <cell r="A6">
            <v>200.2</v>
          </cell>
          <cell r="B6">
            <v>200</v>
          </cell>
          <cell r="C6">
            <v>200.2</v>
          </cell>
          <cell r="D6" t="str">
            <v xml:space="preserve">DESMONTE Y LIMPIEZA EN ZONAS NO BOSCOSAS           </v>
          </cell>
          <cell r="E6" t="str">
            <v xml:space="preserve"> HA</v>
          </cell>
          <cell r="F6">
            <v>584743.19978479168</v>
          </cell>
        </row>
        <row r="7">
          <cell r="A7" t="str">
            <v>200P3</v>
          </cell>
          <cell r="B7">
            <v>200</v>
          </cell>
          <cell r="C7" t="str">
            <v>200P3</v>
          </cell>
          <cell r="D7" t="str">
            <v>ROCERIA</v>
          </cell>
          <cell r="E7" t="str">
            <v>HA</v>
          </cell>
          <cell r="F7">
            <v>286372.23932416667</v>
          </cell>
        </row>
        <row r="8">
          <cell r="A8" t="str">
            <v>201,1P Y 201.5P</v>
          </cell>
          <cell r="B8">
            <v>201</v>
          </cell>
          <cell r="C8" t="str">
            <v>201,1P Y 201.5P</v>
          </cell>
          <cell r="D8" t="str">
            <v>DEMOLICIÓN DE EDIFICACIONES.</v>
          </cell>
          <cell r="E8" t="str">
            <v>M²</v>
          </cell>
          <cell r="F8">
            <v>3614</v>
          </cell>
        </row>
        <row r="9">
          <cell r="A9" t="str">
            <v>201.2P</v>
          </cell>
          <cell r="B9">
            <v>201</v>
          </cell>
          <cell r="C9" t="str">
            <v>201,2P Y 201.6P</v>
          </cell>
          <cell r="D9" t="str">
            <v>DEMOLICION DE ESTRUCTURAS</v>
          </cell>
          <cell r="E9" t="str">
            <v>M³</v>
          </cell>
          <cell r="F9">
            <v>104856</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A"/>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2_etapa compresion_apr99"/>
      <sheetName val="Flash Vapor (3)"/>
      <sheetName val="Composit"/>
      <sheetName val="Differential Vapor (8)"/>
      <sheetName val="STRSUMM0"/>
      <sheetName val="#¡REF"/>
      <sheetName val="ENERO"/>
      <sheetName val="DATOS PPP 2010"/>
      <sheetName val="Inversiones"/>
      <sheetName val="CONCEPTOS"/>
      <sheetName val="CUENTAS"/>
      <sheetName val="Cases_description"/>
      <sheetName val="C2_A37"/>
      <sheetName val="C2_A32"/>
      <sheetName val="C2_B37"/>
      <sheetName val="C2_B32"/>
      <sheetName val="Prod_prof_Ay_59_3"/>
      <sheetName val="Prod_prof_Ay_30"/>
      <sheetName val="st_plot-A1_59_3_bcf_"/>
      <sheetName val="st_plot-A1_30_bcf"/>
      <sheetName val="lt_plot-A1_59_3_bcf"/>
      <sheetName val="lt_plot-A1_30_bcf"/>
      <sheetName val="DIARIO"/>
      <sheetName val="DATOS"/>
      <sheetName val="calculation"/>
      <sheetName val="Pun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9">
          <cell r="A19">
            <v>34335</v>
          </cell>
          <cell r="B19">
            <v>4827.7</v>
          </cell>
          <cell r="C19">
            <v>12.8</v>
          </cell>
          <cell r="D19">
            <v>24</v>
          </cell>
          <cell r="E19">
            <v>12</v>
          </cell>
          <cell r="F19">
            <v>0.1</v>
          </cell>
          <cell r="G19">
            <v>23.463000000000001</v>
          </cell>
          <cell r="H19">
            <v>9.5</v>
          </cell>
          <cell r="I19">
            <v>0.1</v>
          </cell>
          <cell r="J19">
            <v>4699.01</v>
          </cell>
          <cell r="K19">
            <v>0.84909999999999997</v>
          </cell>
          <cell r="L19">
            <v>0.15090000000000001</v>
          </cell>
          <cell r="M19">
            <v>3250.34</v>
          </cell>
          <cell r="N19">
            <v>0</v>
          </cell>
          <cell r="O19">
            <v>3.8800000000000002E-3</v>
          </cell>
          <cell r="P19">
            <v>1.014</v>
          </cell>
          <cell r="Q19">
            <v>2.3470000000000001E-2</v>
          </cell>
          <cell r="R19">
            <v>0.38301000000000002</v>
          </cell>
          <cell r="S19">
            <v>11.61</v>
          </cell>
          <cell r="T19">
            <v>0</v>
          </cell>
          <cell r="U19">
            <v>0</v>
          </cell>
          <cell r="V19">
            <v>0.5</v>
          </cell>
          <cell r="W19">
            <v>0</v>
          </cell>
          <cell r="X19">
            <v>0.02</v>
          </cell>
          <cell r="Y19">
            <v>2.2599999999999998</v>
          </cell>
          <cell r="Z19">
            <v>3.0400000000000001E-6</v>
          </cell>
          <cell r="AA19">
            <v>3.7699999999999999E-6</v>
          </cell>
          <cell r="AB19">
            <v>3.0000000000000001E-3</v>
          </cell>
          <cell r="AC19">
            <v>8564</v>
          </cell>
          <cell r="AD19">
            <v>0</v>
          </cell>
          <cell r="AE19">
            <v>1</v>
          </cell>
        </row>
        <row r="20">
          <cell r="A20">
            <v>34700</v>
          </cell>
          <cell r="B20">
            <v>3953.6</v>
          </cell>
          <cell r="C20">
            <v>25.9</v>
          </cell>
          <cell r="D20">
            <v>24</v>
          </cell>
          <cell r="E20">
            <v>12</v>
          </cell>
          <cell r="F20">
            <v>0.2</v>
          </cell>
          <cell r="G20">
            <v>24</v>
          </cell>
          <cell r="H20">
            <v>12</v>
          </cell>
          <cell r="I20">
            <v>0.2</v>
          </cell>
          <cell r="J20">
            <v>4001.76</v>
          </cell>
          <cell r="K20">
            <v>0.84819999999999995</v>
          </cell>
          <cell r="L20">
            <v>0.15179999999999999</v>
          </cell>
          <cell r="M20">
            <v>2324.63</v>
          </cell>
          <cell r="N20">
            <v>0.01</v>
          </cell>
          <cell r="O20">
            <v>4.5500000000000002E-3</v>
          </cell>
          <cell r="P20">
            <v>1.0166999999999999</v>
          </cell>
          <cell r="Q20">
            <v>2.104E-2</v>
          </cell>
          <cell r="R20">
            <v>0.38301000000000002</v>
          </cell>
          <cell r="S20">
            <v>10.02</v>
          </cell>
          <cell r="T20">
            <v>0</v>
          </cell>
          <cell r="U20">
            <v>0</v>
          </cell>
          <cell r="V20">
            <v>0.5</v>
          </cell>
          <cell r="W20">
            <v>0</v>
          </cell>
          <cell r="X20">
            <v>0.02</v>
          </cell>
          <cell r="Y20">
            <v>2.2599999999999998</v>
          </cell>
          <cell r="Z20">
            <v>3.0400000000000001E-6</v>
          </cell>
          <cell r="AA20">
            <v>3.7699999999999999E-6</v>
          </cell>
          <cell r="AB20">
            <v>8.0000000000000002E-3</v>
          </cell>
          <cell r="AC20">
            <v>17324</v>
          </cell>
          <cell r="AD20">
            <v>0</v>
          </cell>
          <cell r="AE20">
            <v>1</v>
          </cell>
        </row>
        <row r="21">
          <cell r="A21">
            <v>35065</v>
          </cell>
          <cell r="B21">
            <v>3223.35</v>
          </cell>
          <cell r="C21">
            <v>38.1</v>
          </cell>
          <cell r="D21">
            <v>7</v>
          </cell>
          <cell r="E21">
            <v>3.5</v>
          </cell>
          <cell r="F21">
            <v>0.1</v>
          </cell>
          <cell r="G21">
            <v>22.507200000000001</v>
          </cell>
          <cell r="H21">
            <v>11.3</v>
          </cell>
          <cell r="I21">
            <v>0.3</v>
          </cell>
          <cell r="J21">
            <v>3328.3</v>
          </cell>
          <cell r="K21">
            <v>0.84740000000000004</v>
          </cell>
          <cell r="L21">
            <v>0.15260000000000001</v>
          </cell>
          <cell r="M21">
            <v>2434.6799999999998</v>
          </cell>
          <cell r="N21">
            <v>0.01</v>
          </cell>
          <cell r="O21">
            <v>5.4299999999999999E-3</v>
          </cell>
          <cell r="P21">
            <v>1.0189999999999999</v>
          </cell>
          <cell r="Q21">
            <v>1.9120000000000002E-2</v>
          </cell>
          <cell r="R21">
            <v>0.38301000000000002</v>
          </cell>
          <cell r="S21">
            <v>8.4559999999999995</v>
          </cell>
          <cell r="T21">
            <v>0</v>
          </cell>
          <cell r="U21">
            <v>0</v>
          </cell>
          <cell r="V21">
            <v>0.5</v>
          </cell>
          <cell r="W21">
            <v>0</v>
          </cell>
          <cell r="X21">
            <v>0.02</v>
          </cell>
          <cell r="Y21">
            <v>2.2599999999999998</v>
          </cell>
          <cell r="Z21">
            <v>3.0299999999999998E-6</v>
          </cell>
          <cell r="AA21">
            <v>3.7699999999999999E-6</v>
          </cell>
          <cell r="AB21">
            <v>1.2E-2</v>
          </cell>
          <cell r="AC21">
            <v>25539.1</v>
          </cell>
          <cell r="AD21">
            <v>0</v>
          </cell>
          <cell r="AE21">
            <v>1</v>
          </cell>
        </row>
        <row r="22">
          <cell r="A22">
            <v>35431</v>
          </cell>
          <cell r="B22">
            <v>3012.42</v>
          </cell>
          <cell r="C22">
            <v>41.9</v>
          </cell>
          <cell r="D22">
            <v>7</v>
          </cell>
          <cell r="E22">
            <v>3.5</v>
          </cell>
          <cell r="F22">
            <v>0.1</v>
          </cell>
          <cell r="G22">
            <v>7</v>
          </cell>
          <cell r="H22">
            <v>3.5</v>
          </cell>
          <cell r="I22">
            <v>0.1</v>
          </cell>
          <cell r="J22">
            <v>3124.11</v>
          </cell>
          <cell r="K22">
            <v>0.84719999999999995</v>
          </cell>
          <cell r="L22">
            <v>0.15279999999999999</v>
          </cell>
          <cell r="M22">
            <v>2246.58</v>
          </cell>
          <cell r="N22">
            <v>0.02</v>
          </cell>
          <cell r="O22">
            <v>5.7800000000000004E-3</v>
          </cell>
          <cell r="P22">
            <v>1.0196000000000001</v>
          </cell>
          <cell r="Q22">
            <v>1.8630000000000001E-2</v>
          </cell>
          <cell r="R22">
            <v>0.38301000000000002</v>
          </cell>
          <cell r="S22">
            <v>7.9619999999999997</v>
          </cell>
          <cell r="T22">
            <v>0</v>
          </cell>
          <cell r="U22">
            <v>0</v>
          </cell>
          <cell r="V22">
            <v>0.5</v>
          </cell>
          <cell r="W22">
            <v>0</v>
          </cell>
          <cell r="X22">
            <v>0.02</v>
          </cell>
          <cell r="Y22">
            <v>2.2599999999999998</v>
          </cell>
          <cell r="Z22">
            <v>3.0299999999999998E-6</v>
          </cell>
          <cell r="AA22">
            <v>3.7699999999999999E-6</v>
          </cell>
          <cell r="AB22">
            <v>1.2999999999999999E-2</v>
          </cell>
          <cell r="AC22">
            <v>28101.1</v>
          </cell>
          <cell r="AD22">
            <v>0</v>
          </cell>
          <cell r="AE22">
            <v>1</v>
          </cell>
        </row>
        <row r="23">
          <cell r="A23">
            <v>35796</v>
          </cell>
          <cell r="B23">
            <v>2768.55</v>
          </cell>
          <cell r="C23">
            <v>46.5</v>
          </cell>
          <cell r="D23">
            <v>15</v>
          </cell>
          <cell r="E23">
            <v>7.5</v>
          </cell>
          <cell r="F23">
            <v>0.3</v>
          </cell>
          <cell r="G23">
            <v>8.3452000000000002</v>
          </cell>
          <cell r="H23">
            <v>4.2</v>
          </cell>
          <cell r="I23">
            <v>0.2</v>
          </cell>
          <cell r="J23">
            <v>2878.85</v>
          </cell>
          <cell r="K23">
            <v>0.84699999999999998</v>
          </cell>
          <cell r="L23">
            <v>0.153</v>
          </cell>
          <cell r="M23">
            <v>1627.71</v>
          </cell>
          <cell r="N23">
            <v>0.02</v>
          </cell>
          <cell r="O23">
            <v>6.2599999999999999E-3</v>
          </cell>
          <cell r="P23">
            <v>1.0204</v>
          </cell>
          <cell r="Q23">
            <v>1.7979999999999999E-2</v>
          </cell>
          <cell r="R23">
            <v>0.38301000000000002</v>
          </cell>
          <cell r="S23">
            <v>7.3680000000000003</v>
          </cell>
          <cell r="T23">
            <v>0</v>
          </cell>
          <cell r="U23">
            <v>0</v>
          </cell>
          <cell r="V23">
            <v>0.5</v>
          </cell>
          <cell r="W23">
            <v>0</v>
          </cell>
          <cell r="X23">
            <v>0.02</v>
          </cell>
          <cell r="Y23">
            <v>2.2599999999999998</v>
          </cell>
          <cell r="Z23">
            <v>3.0299999999999998E-6</v>
          </cell>
          <cell r="AA23">
            <v>3.7699999999999999E-6</v>
          </cell>
          <cell r="AB23">
            <v>1.4999999999999999E-2</v>
          </cell>
          <cell r="AC23">
            <v>31147.1</v>
          </cell>
          <cell r="AD23">
            <v>0</v>
          </cell>
          <cell r="AE23">
            <v>1</v>
          </cell>
        </row>
        <row r="24">
          <cell r="A24">
            <v>35827</v>
          </cell>
          <cell r="B24">
            <v>2728.02</v>
          </cell>
          <cell r="C24">
            <v>47.2</v>
          </cell>
          <cell r="D24">
            <v>15</v>
          </cell>
          <cell r="E24">
            <v>7.5</v>
          </cell>
          <cell r="F24">
            <v>0.3</v>
          </cell>
          <cell r="G24">
            <v>15</v>
          </cell>
          <cell r="H24">
            <v>7.5</v>
          </cell>
          <cell r="I24">
            <v>0.3</v>
          </cell>
          <cell r="J24">
            <v>2837.91</v>
          </cell>
          <cell r="K24">
            <v>0.84689999999999999</v>
          </cell>
          <cell r="L24">
            <v>0.15310000000000001</v>
          </cell>
          <cell r="M24">
            <v>1584.39</v>
          </cell>
          <cell r="N24">
            <v>0.02</v>
          </cell>
          <cell r="O24">
            <v>6.3400000000000001E-3</v>
          </cell>
          <cell r="P24">
            <v>1.0205</v>
          </cell>
          <cell r="Q24">
            <v>1.787E-2</v>
          </cell>
          <cell r="R24">
            <v>0.38301000000000002</v>
          </cell>
          <cell r="S24">
            <v>7.2679999999999998</v>
          </cell>
          <cell r="T24">
            <v>0</v>
          </cell>
          <cell r="U24">
            <v>0</v>
          </cell>
          <cell r="V24">
            <v>0.5</v>
          </cell>
          <cell r="W24">
            <v>0</v>
          </cell>
          <cell r="X24">
            <v>0.02</v>
          </cell>
          <cell r="Y24">
            <v>2.2599999999999998</v>
          </cell>
          <cell r="Z24">
            <v>3.0299999999999998E-6</v>
          </cell>
          <cell r="AA24">
            <v>3.7699999999999999E-6</v>
          </cell>
          <cell r="AB24">
            <v>1.4999999999999999E-2</v>
          </cell>
          <cell r="AC24">
            <v>31612.1</v>
          </cell>
          <cell r="AD24">
            <v>0</v>
          </cell>
          <cell r="AE24">
            <v>1</v>
          </cell>
        </row>
        <row r="25">
          <cell r="A25">
            <v>35855</v>
          </cell>
          <cell r="B25">
            <v>2692.85</v>
          </cell>
          <cell r="C25">
            <v>47.8</v>
          </cell>
          <cell r="D25">
            <v>14.7818</v>
          </cell>
          <cell r="E25">
            <v>7.4</v>
          </cell>
          <cell r="F25">
            <v>0.3</v>
          </cell>
          <cell r="G25">
            <v>15</v>
          </cell>
          <cell r="H25">
            <v>7.5</v>
          </cell>
          <cell r="I25">
            <v>0.3</v>
          </cell>
          <cell r="J25">
            <v>2802.35</v>
          </cell>
          <cell r="K25">
            <v>0.84689999999999999</v>
          </cell>
          <cell r="L25">
            <v>0.15310000000000001</v>
          </cell>
          <cell r="M25">
            <v>1560</v>
          </cell>
          <cell r="N25">
            <v>0.02</v>
          </cell>
          <cell r="O25">
            <v>6.4200000000000004E-3</v>
          </cell>
          <cell r="P25">
            <v>1.0206</v>
          </cell>
          <cell r="Q25">
            <v>1.7780000000000001E-2</v>
          </cell>
          <cell r="R25">
            <v>0.38301000000000002</v>
          </cell>
          <cell r="S25">
            <v>7.1790000000000003</v>
          </cell>
          <cell r="T25">
            <v>0</v>
          </cell>
          <cell r="U25">
            <v>0</v>
          </cell>
          <cell r="V25">
            <v>0.5</v>
          </cell>
          <cell r="W25">
            <v>0</v>
          </cell>
          <cell r="X25">
            <v>0.02</v>
          </cell>
          <cell r="Y25">
            <v>2.2599999999999998</v>
          </cell>
          <cell r="Z25">
            <v>3.0299999999999998E-6</v>
          </cell>
          <cell r="AA25">
            <v>3.7699999999999999E-6</v>
          </cell>
          <cell r="AB25">
            <v>1.4999999999999999E-2</v>
          </cell>
          <cell r="AC25">
            <v>32032.1</v>
          </cell>
          <cell r="AD25">
            <v>0</v>
          </cell>
          <cell r="AE25">
            <v>1</v>
          </cell>
        </row>
        <row r="26">
          <cell r="A26">
            <v>35886</v>
          </cell>
          <cell r="B26">
            <v>2661.53</v>
          </cell>
          <cell r="C26">
            <v>48.5</v>
          </cell>
          <cell r="D26">
            <v>12</v>
          </cell>
          <cell r="E26">
            <v>6</v>
          </cell>
          <cell r="F26">
            <v>0.2</v>
          </cell>
          <cell r="G26">
            <v>14.6578</v>
          </cell>
          <cell r="H26">
            <v>7.3</v>
          </cell>
          <cell r="I26">
            <v>0.3</v>
          </cell>
          <cell r="J26">
            <v>2770.65</v>
          </cell>
          <cell r="K26">
            <v>0.84689999999999999</v>
          </cell>
          <cell r="L26">
            <v>0.15310000000000001</v>
          </cell>
          <cell r="M26">
            <v>1704.55</v>
          </cell>
          <cell r="N26">
            <v>0.02</v>
          </cell>
          <cell r="O26">
            <v>6.4999999999999997E-3</v>
          </cell>
          <cell r="P26">
            <v>1.0206999999999999</v>
          </cell>
          <cell r="Q26">
            <v>1.771E-2</v>
          </cell>
          <cell r="R26">
            <v>0.38301000000000002</v>
          </cell>
          <cell r="S26">
            <v>7.101</v>
          </cell>
          <cell r="T26">
            <v>0</v>
          </cell>
          <cell r="U26">
            <v>0</v>
          </cell>
          <cell r="V26">
            <v>0.5</v>
          </cell>
          <cell r="W26">
            <v>0</v>
          </cell>
          <cell r="X26">
            <v>0.02</v>
          </cell>
          <cell r="Y26">
            <v>2.2599999999999998</v>
          </cell>
          <cell r="Z26">
            <v>3.0199999999999999E-6</v>
          </cell>
          <cell r="AA26">
            <v>3.7699999999999999E-6</v>
          </cell>
          <cell r="AB26">
            <v>1.4999999999999999E-2</v>
          </cell>
          <cell r="AC26">
            <v>32486.5</v>
          </cell>
          <cell r="AD26">
            <v>0</v>
          </cell>
          <cell r="AE26">
            <v>1</v>
          </cell>
        </row>
        <row r="27">
          <cell r="A27">
            <v>35916</v>
          </cell>
          <cell r="B27">
            <v>2636.12</v>
          </cell>
          <cell r="C27">
            <v>49</v>
          </cell>
          <cell r="D27">
            <v>12</v>
          </cell>
          <cell r="E27">
            <v>6</v>
          </cell>
          <cell r="F27">
            <v>0.3</v>
          </cell>
          <cell r="G27">
            <v>12</v>
          </cell>
          <cell r="H27">
            <v>6</v>
          </cell>
          <cell r="I27">
            <v>0.2</v>
          </cell>
          <cell r="J27">
            <v>2744.93</v>
          </cell>
          <cell r="K27">
            <v>0.8468</v>
          </cell>
          <cell r="L27">
            <v>0.1532</v>
          </cell>
          <cell r="M27">
            <v>1678.69</v>
          </cell>
          <cell r="N27">
            <v>0.02</v>
          </cell>
          <cell r="O27">
            <v>6.5700000000000003E-3</v>
          </cell>
          <cell r="P27">
            <v>1.0207999999999999</v>
          </cell>
          <cell r="Q27">
            <v>1.7649999999999999E-2</v>
          </cell>
          <cell r="R27">
            <v>0.38301000000000002</v>
          </cell>
          <cell r="S27">
            <v>7.0359999999999996</v>
          </cell>
          <cell r="T27">
            <v>0</v>
          </cell>
          <cell r="U27">
            <v>0</v>
          </cell>
          <cell r="V27">
            <v>0.5</v>
          </cell>
          <cell r="W27">
            <v>0</v>
          </cell>
          <cell r="X27">
            <v>0.02</v>
          </cell>
          <cell r="Y27">
            <v>2.2599999999999998</v>
          </cell>
          <cell r="Z27">
            <v>3.0199999999999999E-6</v>
          </cell>
          <cell r="AA27">
            <v>3.7699999999999999E-6</v>
          </cell>
          <cell r="AB27">
            <v>1.6E-2</v>
          </cell>
          <cell r="AC27">
            <v>32846.5</v>
          </cell>
          <cell r="AD27">
            <v>0</v>
          </cell>
          <cell r="AE27">
            <v>1</v>
          </cell>
        </row>
        <row r="28">
          <cell r="A28">
            <v>35947</v>
          </cell>
          <cell r="B28">
            <v>2609.31</v>
          </cell>
          <cell r="C28">
            <v>49.6</v>
          </cell>
          <cell r="D28">
            <v>12</v>
          </cell>
          <cell r="E28">
            <v>6</v>
          </cell>
          <cell r="F28">
            <v>0.3</v>
          </cell>
          <cell r="G28">
            <v>12</v>
          </cell>
          <cell r="H28">
            <v>6</v>
          </cell>
          <cell r="I28">
            <v>0.3</v>
          </cell>
          <cell r="J28">
            <v>2717.77</v>
          </cell>
          <cell r="K28">
            <v>0.8468</v>
          </cell>
          <cell r="L28">
            <v>0.1532</v>
          </cell>
          <cell r="M28">
            <v>1651.34</v>
          </cell>
          <cell r="N28">
            <v>0.02</v>
          </cell>
          <cell r="O28">
            <v>6.6400000000000001E-3</v>
          </cell>
          <cell r="P28">
            <v>1.0208999999999999</v>
          </cell>
          <cell r="Q28">
            <v>1.7590000000000001E-2</v>
          </cell>
          <cell r="R28">
            <v>0.38301000000000002</v>
          </cell>
          <cell r="S28">
            <v>6.968</v>
          </cell>
          <cell r="T28">
            <v>0</v>
          </cell>
          <cell r="U28">
            <v>0</v>
          </cell>
          <cell r="V28">
            <v>0.5</v>
          </cell>
          <cell r="W28">
            <v>0</v>
          </cell>
          <cell r="X28">
            <v>0.02</v>
          </cell>
          <cell r="Y28">
            <v>2.2599999999999998</v>
          </cell>
          <cell r="Z28">
            <v>3.0199999999999999E-6</v>
          </cell>
          <cell r="AA28">
            <v>3.7699999999999999E-6</v>
          </cell>
          <cell r="AB28">
            <v>1.6E-2</v>
          </cell>
          <cell r="AC28">
            <v>33218.5</v>
          </cell>
          <cell r="AD28">
            <v>0</v>
          </cell>
          <cell r="AE28">
            <v>1</v>
          </cell>
        </row>
        <row r="29">
          <cell r="A29">
            <v>35977</v>
          </cell>
          <cell r="B29">
            <v>2582.8000000000002</v>
          </cell>
          <cell r="C29">
            <v>50.1</v>
          </cell>
          <cell r="D29">
            <v>12</v>
          </cell>
          <cell r="E29">
            <v>6</v>
          </cell>
          <cell r="F29">
            <v>0.3</v>
          </cell>
          <cell r="G29">
            <v>12</v>
          </cell>
          <cell r="H29">
            <v>6</v>
          </cell>
          <cell r="I29">
            <v>0.3</v>
          </cell>
          <cell r="J29">
            <v>2690.9</v>
          </cell>
          <cell r="K29">
            <v>0.8468</v>
          </cell>
          <cell r="L29">
            <v>0.1532</v>
          </cell>
          <cell r="M29">
            <v>1624.25</v>
          </cell>
          <cell r="N29">
            <v>0.02</v>
          </cell>
          <cell r="O29">
            <v>6.7099999999999998E-3</v>
          </cell>
          <cell r="P29">
            <v>1.0209999999999999</v>
          </cell>
          <cell r="Q29">
            <v>1.753E-2</v>
          </cell>
          <cell r="R29">
            <v>0.38301000000000002</v>
          </cell>
          <cell r="S29">
            <v>6.9009999999999998</v>
          </cell>
          <cell r="T29">
            <v>0</v>
          </cell>
          <cell r="U29">
            <v>0</v>
          </cell>
          <cell r="V29">
            <v>0.5</v>
          </cell>
          <cell r="W29">
            <v>0</v>
          </cell>
          <cell r="X29">
            <v>0.02</v>
          </cell>
          <cell r="Y29">
            <v>2.2599999999999998</v>
          </cell>
          <cell r="Z29">
            <v>3.0199999999999999E-6</v>
          </cell>
          <cell r="AA29">
            <v>3.7699999999999999E-6</v>
          </cell>
          <cell r="AB29">
            <v>1.6E-2</v>
          </cell>
          <cell r="AC29">
            <v>33578.5</v>
          </cell>
          <cell r="AD29">
            <v>0</v>
          </cell>
          <cell r="AE29">
            <v>1</v>
          </cell>
        </row>
        <row r="30">
          <cell r="A30">
            <v>36008</v>
          </cell>
          <cell r="B30">
            <v>2554.81</v>
          </cell>
          <cell r="C30">
            <v>50.7</v>
          </cell>
          <cell r="D30">
            <v>12</v>
          </cell>
          <cell r="E30">
            <v>6</v>
          </cell>
          <cell r="F30">
            <v>0.3</v>
          </cell>
          <cell r="G30">
            <v>12</v>
          </cell>
          <cell r="H30">
            <v>6</v>
          </cell>
          <cell r="I30">
            <v>0.3</v>
          </cell>
          <cell r="J30">
            <v>2662.51</v>
          </cell>
          <cell r="K30">
            <v>0.8468</v>
          </cell>
          <cell r="L30">
            <v>0.1532</v>
          </cell>
          <cell r="M30">
            <v>1595.49</v>
          </cell>
          <cell r="N30">
            <v>0.02</v>
          </cell>
          <cell r="O30">
            <v>6.79E-3</v>
          </cell>
          <cell r="P30">
            <v>1.0210999999999999</v>
          </cell>
          <cell r="Q30">
            <v>1.746E-2</v>
          </cell>
          <cell r="R30">
            <v>0.38301000000000002</v>
          </cell>
          <cell r="S30">
            <v>6.8289999999999997</v>
          </cell>
          <cell r="T30">
            <v>0</v>
          </cell>
          <cell r="U30">
            <v>0</v>
          </cell>
          <cell r="V30">
            <v>0.5</v>
          </cell>
          <cell r="W30">
            <v>0</v>
          </cell>
          <cell r="X30">
            <v>0.02</v>
          </cell>
          <cell r="Y30">
            <v>2.2599999999999998</v>
          </cell>
          <cell r="Z30">
            <v>3.0199999999999999E-6</v>
          </cell>
          <cell r="AA30">
            <v>3.7699999999999999E-6</v>
          </cell>
          <cell r="AB30">
            <v>1.6E-2</v>
          </cell>
          <cell r="AC30">
            <v>33950.5</v>
          </cell>
          <cell r="AD30">
            <v>0</v>
          </cell>
          <cell r="AE30">
            <v>1</v>
          </cell>
        </row>
        <row r="31">
          <cell r="A31">
            <v>36039</v>
          </cell>
          <cell r="B31">
            <v>2526.19</v>
          </cell>
          <cell r="C31">
            <v>51.2</v>
          </cell>
          <cell r="D31">
            <v>12</v>
          </cell>
          <cell r="E31">
            <v>6</v>
          </cell>
          <cell r="F31">
            <v>0.3</v>
          </cell>
          <cell r="G31">
            <v>12</v>
          </cell>
          <cell r="H31">
            <v>6</v>
          </cell>
          <cell r="I31">
            <v>0.3</v>
          </cell>
          <cell r="J31">
            <v>2633.47</v>
          </cell>
          <cell r="K31">
            <v>0.84670000000000001</v>
          </cell>
          <cell r="L31">
            <v>0.15329999999999999</v>
          </cell>
          <cell r="M31">
            <v>1566.02</v>
          </cell>
          <cell r="N31">
            <v>0.02</v>
          </cell>
          <cell r="O31">
            <v>6.8599999999999998E-3</v>
          </cell>
          <cell r="P31">
            <v>1.0210999999999999</v>
          </cell>
          <cell r="Q31">
            <v>1.7389999999999999E-2</v>
          </cell>
          <cell r="R31">
            <v>0.38301000000000002</v>
          </cell>
          <cell r="S31">
            <v>6.7560000000000002</v>
          </cell>
          <cell r="T31">
            <v>0</v>
          </cell>
          <cell r="U31">
            <v>0</v>
          </cell>
          <cell r="V31">
            <v>0.5</v>
          </cell>
          <cell r="W31">
            <v>0</v>
          </cell>
          <cell r="X31">
            <v>0.02</v>
          </cell>
          <cell r="Y31">
            <v>2.2599999999999998</v>
          </cell>
          <cell r="Z31">
            <v>3.0199999999999999E-6</v>
          </cell>
          <cell r="AA31">
            <v>3.7699999999999999E-6</v>
          </cell>
          <cell r="AB31">
            <v>1.6E-2</v>
          </cell>
          <cell r="AC31">
            <v>34322.5</v>
          </cell>
          <cell r="AD31">
            <v>0</v>
          </cell>
          <cell r="AE31">
            <v>1</v>
          </cell>
        </row>
        <row r="32">
          <cell r="A32">
            <v>36069</v>
          </cell>
          <cell r="B32">
            <v>2498.0300000000002</v>
          </cell>
          <cell r="C32">
            <v>51.8</v>
          </cell>
          <cell r="D32">
            <v>10</v>
          </cell>
          <cell r="E32">
            <v>5</v>
          </cell>
          <cell r="F32">
            <v>0.2</v>
          </cell>
          <cell r="G32">
            <v>11.9343</v>
          </cell>
          <cell r="H32">
            <v>6</v>
          </cell>
          <cell r="I32">
            <v>0.3</v>
          </cell>
          <cell r="J32">
            <v>2604.88</v>
          </cell>
          <cell r="K32">
            <v>0.84670000000000001</v>
          </cell>
          <cell r="L32">
            <v>0.15329999999999999</v>
          </cell>
          <cell r="M32">
            <v>1650.89</v>
          </cell>
          <cell r="N32">
            <v>0.02</v>
          </cell>
          <cell r="O32">
            <v>6.94E-3</v>
          </cell>
          <cell r="P32">
            <v>1.0212000000000001</v>
          </cell>
          <cell r="Q32">
            <v>1.7330000000000002E-2</v>
          </cell>
          <cell r="R32">
            <v>0.38301000000000002</v>
          </cell>
          <cell r="S32">
            <v>6.6840000000000002</v>
          </cell>
          <cell r="T32">
            <v>0</v>
          </cell>
          <cell r="U32">
            <v>0</v>
          </cell>
          <cell r="V32">
            <v>0.5</v>
          </cell>
          <cell r="W32">
            <v>0</v>
          </cell>
          <cell r="X32">
            <v>0.02</v>
          </cell>
          <cell r="Y32">
            <v>2.2599999999999998</v>
          </cell>
          <cell r="Z32">
            <v>3.0199999999999999E-6</v>
          </cell>
          <cell r="AA32">
            <v>3.7699999999999999E-6</v>
          </cell>
          <cell r="AB32">
            <v>1.7000000000000001E-2</v>
          </cell>
          <cell r="AC32">
            <v>34680.5</v>
          </cell>
          <cell r="AD32">
            <v>0</v>
          </cell>
          <cell r="AE32">
            <v>1</v>
          </cell>
        </row>
        <row r="33">
          <cell r="A33">
            <v>36100</v>
          </cell>
          <cell r="B33">
            <v>2473.14</v>
          </cell>
          <cell r="C33">
            <v>52.2</v>
          </cell>
          <cell r="D33">
            <v>10</v>
          </cell>
          <cell r="E33">
            <v>5</v>
          </cell>
          <cell r="F33">
            <v>0.2</v>
          </cell>
          <cell r="G33">
            <v>10</v>
          </cell>
          <cell r="H33">
            <v>5</v>
          </cell>
          <cell r="I33">
            <v>0.2</v>
          </cell>
          <cell r="J33">
            <v>2579.6</v>
          </cell>
          <cell r="K33">
            <v>0.84670000000000001</v>
          </cell>
          <cell r="L33">
            <v>0.15329999999999999</v>
          </cell>
          <cell r="M33">
            <v>1626.48</v>
          </cell>
          <cell r="N33">
            <v>0.02</v>
          </cell>
          <cell r="O33">
            <v>7.0000000000000001E-3</v>
          </cell>
          <cell r="P33">
            <v>1.0213000000000001</v>
          </cell>
          <cell r="Q33">
            <v>1.7270000000000001E-2</v>
          </cell>
          <cell r="R33">
            <v>0.38301000000000002</v>
          </cell>
          <cell r="S33">
            <v>6.6189999999999998</v>
          </cell>
          <cell r="T33">
            <v>0</v>
          </cell>
          <cell r="U33">
            <v>0</v>
          </cell>
          <cell r="V33">
            <v>0.5</v>
          </cell>
          <cell r="W33">
            <v>0</v>
          </cell>
          <cell r="X33">
            <v>0.02</v>
          </cell>
          <cell r="Y33">
            <v>2.2599999999999998</v>
          </cell>
          <cell r="Z33">
            <v>3.0199999999999999E-6</v>
          </cell>
          <cell r="AA33">
            <v>3.7699999999999999E-6</v>
          </cell>
          <cell r="AB33">
            <v>1.7000000000000001E-2</v>
          </cell>
          <cell r="AC33">
            <v>34990.5</v>
          </cell>
          <cell r="AD33">
            <v>0</v>
          </cell>
          <cell r="AE33">
            <v>1</v>
          </cell>
        </row>
        <row r="34">
          <cell r="A34">
            <v>36130</v>
          </cell>
          <cell r="B34">
            <v>2448.6</v>
          </cell>
          <cell r="C34">
            <v>52.7</v>
          </cell>
          <cell r="D34">
            <v>10</v>
          </cell>
          <cell r="E34">
            <v>5</v>
          </cell>
          <cell r="F34">
            <v>0.2</v>
          </cell>
          <cell r="G34">
            <v>10</v>
          </cell>
          <cell r="H34">
            <v>5</v>
          </cell>
          <cell r="I34">
            <v>0.2</v>
          </cell>
          <cell r="J34">
            <v>2554.65</v>
          </cell>
          <cell r="K34">
            <v>0.84660000000000002</v>
          </cell>
          <cell r="L34">
            <v>0.15340000000000001</v>
          </cell>
          <cell r="M34">
            <v>1602.36</v>
          </cell>
          <cell r="N34">
            <v>0.02</v>
          </cell>
          <cell r="O34">
            <v>7.0699999999999999E-3</v>
          </cell>
          <cell r="P34">
            <v>1.0214000000000001</v>
          </cell>
          <cell r="Q34">
            <v>1.721E-2</v>
          </cell>
          <cell r="R34">
            <v>0.38301000000000002</v>
          </cell>
          <cell r="S34">
            <v>6.556</v>
          </cell>
          <cell r="T34">
            <v>0</v>
          </cell>
          <cell r="U34">
            <v>0</v>
          </cell>
          <cell r="V34">
            <v>0.5</v>
          </cell>
          <cell r="W34">
            <v>0</v>
          </cell>
          <cell r="X34">
            <v>0.02</v>
          </cell>
          <cell r="Y34">
            <v>2.2599999999999998</v>
          </cell>
          <cell r="Z34">
            <v>3.0199999999999999E-6</v>
          </cell>
          <cell r="AA34">
            <v>3.7699999999999999E-6</v>
          </cell>
          <cell r="AB34">
            <v>1.7000000000000001E-2</v>
          </cell>
          <cell r="AC34">
            <v>35290.5</v>
          </cell>
          <cell r="AD34">
            <v>0</v>
          </cell>
          <cell r="AE34">
            <v>1</v>
          </cell>
        </row>
        <row r="35">
          <cell r="A35">
            <v>36161</v>
          </cell>
          <cell r="B35">
            <v>2422.75</v>
          </cell>
          <cell r="C35">
            <v>53.1</v>
          </cell>
          <cell r="D35">
            <v>15</v>
          </cell>
          <cell r="E35">
            <v>7.5</v>
          </cell>
          <cell r="F35">
            <v>0.4</v>
          </cell>
          <cell r="G35">
            <v>10</v>
          </cell>
          <cell r="H35">
            <v>5</v>
          </cell>
          <cell r="I35">
            <v>0.2</v>
          </cell>
          <cell r="J35">
            <v>2528.37</v>
          </cell>
          <cell r="K35">
            <v>0.84660000000000002</v>
          </cell>
          <cell r="L35">
            <v>0.15340000000000001</v>
          </cell>
          <cell r="M35">
            <v>1211.57</v>
          </cell>
          <cell r="N35">
            <v>0.02</v>
          </cell>
          <cell r="O35">
            <v>7.1399999999999996E-3</v>
          </cell>
          <cell r="P35">
            <v>1.0215000000000001</v>
          </cell>
          <cell r="Q35">
            <v>1.7149999999999999E-2</v>
          </cell>
          <cell r="R35">
            <v>0.38301000000000002</v>
          </cell>
          <cell r="S35">
            <v>6.4880000000000004</v>
          </cell>
          <cell r="T35">
            <v>0</v>
          </cell>
          <cell r="U35">
            <v>0</v>
          </cell>
          <cell r="V35">
            <v>0.5</v>
          </cell>
          <cell r="W35">
            <v>0</v>
          </cell>
          <cell r="X35">
            <v>0.02</v>
          </cell>
          <cell r="Y35">
            <v>2.2599999999999998</v>
          </cell>
          <cell r="Z35">
            <v>3.0199999999999999E-6</v>
          </cell>
          <cell r="AA35">
            <v>3.7699999999999999E-6</v>
          </cell>
          <cell r="AB35">
            <v>1.7000000000000001E-2</v>
          </cell>
          <cell r="AC35">
            <v>35600.5</v>
          </cell>
          <cell r="AD35">
            <v>0</v>
          </cell>
          <cell r="AE35">
            <v>1</v>
          </cell>
        </row>
        <row r="36">
          <cell r="A36">
            <v>36192</v>
          </cell>
          <cell r="B36">
            <v>2386.39</v>
          </cell>
          <cell r="C36">
            <v>53.8</v>
          </cell>
          <cell r="D36">
            <v>15</v>
          </cell>
          <cell r="E36">
            <v>7.5</v>
          </cell>
          <cell r="F36">
            <v>0.4</v>
          </cell>
          <cell r="G36">
            <v>15</v>
          </cell>
          <cell r="H36">
            <v>7.5</v>
          </cell>
          <cell r="I36">
            <v>0.4</v>
          </cell>
          <cell r="J36">
            <v>2490.77</v>
          </cell>
          <cell r="K36">
            <v>0.84660000000000002</v>
          </cell>
          <cell r="L36">
            <v>0.15340000000000001</v>
          </cell>
          <cell r="M36">
            <v>1164.98</v>
          </cell>
          <cell r="N36">
            <v>0.02</v>
          </cell>
          <cell r="O36">
            <v>7.2500000000000004E-3</v>
          </cell>
          <cell r="P36">
            <v>1.0216000000000001</v>
          </cell>
          <cell r="Q36">
            <v>1.7069999999999998E-2</v>
          </cell>
          <cell r="R36">
            <v>0.38301000000000002</v>
          </cell>
          <cell r="S36">
            <v>6.3929999999999998</v>
          </cell>
          <cell r="T36">
            <v>0</v>
          </cell>
          <cell r="U36">
            <v>0</v>
          </cell>
          <cell r="V36">
            <v>0.5</v>
          </cell>
          <cell r="W36">
            <v>0</v>
          </cell>
          <cell r="X36">
            <v>0.02</v>
          </cell>
          <cell r="Y36">
            <v>2.2599999999999998</v>
          </cell>
          <cell r="Z36">
            <v>3.0199999999999999E-6</v>
          </cell>
          <cell r="AA36">
            <v>3.7699999999999999E-6</v>
          </cell>
          <cell r="AB36">
            <v>1.7000000000000001E-2</v>
          </cell>
          <cell r="AC36">
            <v>36065.5</v>
          </cell>
          <cell r="AD36">
            <v>0</v>
          </cell>
          <cell r="AE36">
            <v>1</v>
          </cell>
        </row>
        <row r="37">
          <cell r="A37">
            <v>36220</v>
          </cell>
          <cell r="B37">
            <v>2356.7800000000002</v>
          </cell>
          <cell r="C37">
            <v>54.5</v>
          </cell>
          <cell r="D37">
            <v>15</v>
          </cell>
          <cell r="E37">
            <v>7.5</v>
          </cell>
          <cell r="F37">
            <v>0.4</v>
          </cell>
          <cell r="G37">
            <v>15</v>
          </cell>
          <cell r="H37">
            <v>7.5</v>
          </cell>
          <cell r="I37">
            <v>0.4</v>
          </cell>
          <cell r="J37">
            <v>2459.36</v>
          </cell>
          <cell r="K37">
            <v>0.84650000000000003</v>
          </cell>
          <cell r="L37">
            <v>0.1535</v>
          </cell>
          <cell r="M37">
            <v>1126.79</v>
          </cell>
          <cell r="N37">
            <v>0.02</v>
          </cell>
          <cell r="O37">
            <v>7.3400000000000002E-3</v>
          </cell>
          <cell r="P37">
            <v>1.0217000000000001</v>
          </cell>
          <cell r="Q37">
            <v>1.7010000000000001E-2</v>
          </cell>
          <cell r="R37">
            <v>0.38301000000000002</v>
          </cell>
          <cell r="S37">
            <v>6.3159999999999998</v>
          </cell>
          <cell r="T37">
            <v>0</v>
          </cell>
          <cell r="U37">
            <v>0</v>
          </cell>
          <cell r="V37">
            <v>0.5</v>
          </cell>
          <cell r="W37">
            <v>0</v>
          </cell>
          <cell r="X37">
            <v>0.02</v>
          </cell>
          <cell r="Y37">
            <v>2.2599999999999998</v>
          </cell>
          <cell r="Z37">
            <v>3.0199999999999999E-6</v>
          </cell>
          <cell r="AA37">
            <v>3.7699999999999999E-6</v>
          </cell>
          <cell r="AB37">
            <v>1.7000000000000001E-2</v>
          </cell>
          <cell r="AC37">
            <v>36485.5</v>
          </cell>
          <cell r="AD37">
            <v>0</v>
          </cell>
          <cell r="AE37">
            <v>1</v>
          </cell>
        </row>
        <row r="38">
          <cell r="A38">
            <v>36251</v>
          </cell>
          <cell r="B38">
            <v>2323.04</v>
          </cell>
          <cell r="C38">
            <v>55.2</v>
          </cell>
          <cell r="D38">
            <v>15</v>
          </cell>
          <cell r="E38">
            <v>7.5</v>
          </cell>
          <cell r="F38">
            <v>0.4</v>
          </cell>
          <cell r="G38">
            <v>15</v>
          </cell>
          <cell r="H38">
            <v>7.5</v>
          </cell>
          <cell r="I38">
            <v>0.4</v>
          </cell>
          <cell r="J38">
            <v>2423.59</v>
          </cell>
          <cell r="K38">
            <v>0.84650000000000003</v>
          </cell>
          <cell r="L38">
            <v>0.1535</v>
          </cell>
          <cell r="M38">
            <v>1082.23</v>
          </cell>
          <cell r="N38">
            <v>0.02</v>
          </cell>
          <cell r="O38">
            <v>7.4599999999999996E-3</v>
          </cell>
          <cell r="P38">
            <v>1.0218</v>
          </cell>
          <cell r="Q38">
            <v>1.695E-2</v>
          </cell>
          <cell r="R38">
            <v>0.38301000000000002</v>
          </cell>
          <cell r="S38">
            <v>6.2270000000000003</v>
          </cell>
          <cell r="T38">
            <v>0</v>
          </cell>
          <cell r="U38">
            <v>0</v>
          </cell>
          <cell r="V38">
            <v>0.5</v>
          </cell>
          <cell r="W38">
            <v>0</v>
          </cell>
          <cell r="X38">
            <v>0.02</v>
          </cell>
          <cell r="Y38">
            <v>2.2599999999999998</v>
          </cell>
          <cell r="Z38">
            <v>3.0199999999999999E-6</v>
          </cell>
          <cell r="AA38">
            <v>3.7699999999999999E-6</v>
          </cell>
          <cell r="AB38">
            <v>1.7999999999999999E-2</v>
          </cell>
          <cell r="AC38">
            <v>36950.5</v>
          </cell>
          <cell r="AD38">
            <v>0</v>
          </cell>
          <cell r="AE38">
            <v>1</v>
          </cell>
        </row>
        <row r="39">
          <cell r="A39">
            <v>36281</v>
          </cell>
          <cell r="B39">
            <v>2289.39</v>
          </cell>
          <cell r="C39">
            <v>55.8</v>
          </cell>
          <cell r="D39">
            <v>15</v>
          </cell>
          <cell r="E39">
            <v>7.5</v>
          </cell>
          <cell r="F39">
            <v>0.4</v>
          </cell>
          <cell r="G39">
            <v>15</v>
          </cell>
          <cell r="H39">
            <v>7.5</v>
          </cell>
          <cell r="I39">
            <v>0.4</v>
          </cell>
          <cell r="J39">
            <v>2387.92</v>
          </cell>
          <cell r="K39">
            <v>0.84650000000000003</v>
          </cell>
          <cell r="L39">
            <v>0.1535</v>
          </cell>
          <cell r="M39">
            <v>1038.6400000000001</v>
          </cell>
          <cell r="N39">
            <v>0.03</v>
          </cell>
          <cell r="O39">
            <v>7.5700000000000003E-3</v>
          </cell>
          <cell r="P39">
            <v>1.0219</v>
          </cell>
          <cell r="Q39">
            <v>1.6879999999999999E-2</v>
          </cell>
          <cell r="R39">
            <v>0.38301000000000002</v>
          </cell>
          <cell r="S39">
            <v>6.1379999999999999</v>
          </cell>
          <cell r="T39">
            <v>0</v>
          </cell>
          <cell r="U39">
            <v>0</v>
          </cell>
          <cell r="V39">
            <v>0.5</v>
          </cell>
          <cell r="W39">
            <v>0</v>
          </cell>
          <cell r="X39">
            <v>0.02</v>
          </cell>
          <cell r="Y39">
            <v>2.2599999999999998</v>
          </cell>
          <cell r="Z39">
            <v>3.0199999999999999E-6</v>
          </cell>
          <cell r="AA39">
            <v>3.7699999999999999E-6</v>
          </cell>
          <cell r="AB39">
            <v>1.7999999999999999E-2</v>
          </cell>
          <cell r="AC39">
            <v>37400.5</v>
          </cell>
          <cell r="AD39">
            <v>0</v>
          </cell>
          <cell r="AE39">
            <v>1</v>
          </cell>
        </row>
        <row r="40">
          <cell r="A40">
            <v>36312</v>
          </cell>
          <cell r="B40">
            <v>2253.54</v>
          </cell>
          <cell r="C40">
            <v>56.5</v>
          </cell>
          <cell r="D40">
            <v>15</v>
          </cell>
          <cell r="E40">
            <v>7.5</v>
          </cell>
          <cell r="F40">
            <v>0.4</v>
          </cell>
          <cell r="G40">
            <v>15</v>
          </cell>
          <cell r="H40">
            <v>7.5</v>
          </cell>
          <cell r="I40">
            <v>0.4</v>
          </cell>
          <cell r="J40">
            <v>2349.9499999999998</v>
          </cell>
          <cell r="K40">
            <v>0.84640000000000004</v>
          </cell>
          <cell r="L40">
            <v>0.15359999999999999</v>
          </cell>
          <cell r="M40">
            <v>988.28</v>
          </cell>
          <cell r="N40">
            <v>0.03</v>
          </cell>
          <cell r="O40">
            <v>7.6899999999999998E-3</v>
          </cell>
          <cell r="P40">
            <v>1.022</v>
          </cell>
          <cell r="Q40">
            <v>1.6809999999999999E-2</v>
          </cell>
          <cell r="R40">
            <v>0.38301000000000002</v>
          </cell>
          <cell r="S40">
            <v>6.0430000000000001</v>
          </cell>
          <cell r="T40">
            <v>0</v>
          </cell>
          <cell r="U40">
            <v>0</v>
          </cell>
          <cell r="V40">
            <v>0.5</v>
          </cell>
          <cell r="W40">
            <v>0</v>
          </cell>
          <cell r="X40">
            <v>0.02</v>
          </cell>
          <cell r="Y40">
            <v>2.2599999999999998</v>
          </cell>
          <cell r="Z40">
            <v>3.0199999999999999E-6</v>
          </cell>
          <cell r="AA40">
            <v>3.7699999999999999E-6</v>
          </cell>
          <cell r="AB40">
            <v>1.7999999999999999E-2</v>
          </cell>
          <cell r="AC40">
            <v>37865.5</v>
          </cell>
          <cell r="AD40">
            <v>0</v>
          </cell>
          <cell r="AE40">
            <v>1</v>
          </cell>
        </row>
        <row r="41">
          <cell r="A41">
            <v>36342</v>
          </cell>
          <cell r="B41">
            <v>2217.7600000000002</v>
          </cell>
          <cell r="C41">
            <v>57.2</v>
          </cell>
          <cell r="D41">
            <v>15</v>
          </cell>
          <cell r="E41">
            <v>7.5</v>
          </cell>
          <cell r="F41">
            <v>0.4</v>
          </cell>
          <cell r="G41">
            <v>15</v>
          </cell>
          <cell r="H41">
            <v>7.5</v>
          </cell>
          <cell r="I41">
            <v>0.4</v>
          </cell>
          <cell r="J41">
            <v>2312.0500000000002</v>
          </cell>
          <cell r="K41">
            <v>0.84640000000000004</v>
          </cell>
          <cell r="L41">
            <v>0.15359999999999999</v>
          </cell>
          <cell r="M41">
            <v>924.76</v>
          </cell>
          <cell r="N41">
            <v>0.03</v>
          </cell>
          <cell r="O41">
            <v>7.8100000000000001E-3</v>
          </cell>
          <cell r="P41">
            <v>1.0221</v>
          </cell>
          <cell r="Q41">
            <v>1.6740000000000001E-2</v>
          </cell>
          <cell r="R41">
            <v>0.38301000000000002</v>
          </cell>
          <cell r="S41">
            <v>5.9480000000000004</v>
          </cell>
          <cell r="T41">
            <v>0</v>
          </cell>
          <cell r="U41">
            <v>0</v>
          </cell>
          <cell r="V41">
            <v>0.5</v>
          </cell>
          <cell r="W41">
            <v>0</v>
          </cell>
          <cell r="X41">
            <v>0.02</v>
          </cell>
          <cell r="Y41">
            <v>2.2599999999999998</v>
          </cell>
          <cell r="Z41">
            <v>3.0199999999999999E-6</v>
          </cell>
          <cell r="AA41">
            <v>3.7699999999999999E-6</v>
          </cell>
          <cell r="AB41">
            <v>1.7999999999999999E-2</v>
          </cell>
          <cell r="AC41">
            <v>38315.5</v>
          </cell>
          <cell r="AD41">
            <v>0</v>
          </cell>
          <cell r="AE41">
            <v>1</v>
          </cell>
        </row>
        <row r="42">
          <cell r="A42">
            <v>36373</v>
          </cell>
          <cell r="B42">
            <v>2179.59</v>
          </cell>
          <cell r="C42">
            <v>57.9</v>
          </cell>
          <cell r="D42">
            <v>15</v>
          </cell>
          <cell r="E42">
            <v>7.5</v>
          </cell>
          <cell r="F42">
            <v>0.4</v>
          </cell>
          <cell r="G42">
            <v>15</v>
          </cell>
          <cell r="H42">
            <v>7.5</v>
          </cell>
          <cell r="I42">
            <v>0.4</v>
          </cell>
          <cell r="J42">
            <v>2271.66</v>
          </cell>
          <cell r="K42">
            <v>0.84640000000000004</v>
          </cell>
          <cell r="L42">
            <v>0.15359999999999999</v>
          </cell>
          <cell r="M42">
            <v>856.93</v>
          </cell>
          <cell r="N42">
            <v>0.03</v>
          </cell>
          <cell r="O42">
            <v>7.9299999999999995E-3</v>
          </cell>
          <cell r="P42">
            <v>1.0222</v>
          </cell>
          <cell r="Q42">
            <v>1.6660000000000001E-2</v>
          </cell>
          <cell r="R42">
            <v>0.38301000000000002</v>
          </cell>
          <cell r="S42">
            <v>5.8460000000000001</v>
          </cell>
          <cell r="T42">
            <v>0</v>
          </cell>
          <cell r="U42">
            <v>0</v>
          </cell>
          <cell r="V42">
            <v>0.5</v>
          </cell>
          <cell r="W42">
            <v>0</v>
          </cell>
          <cell r="X42">
            <v>0.02</v>
          </cell>
          <cell r="Y42">
            <v>2.2599999999999998</v>
          </cell>
          <cell r="Z42">
            <v>3.0199999999999999E-6</v>
          </cell>
          <cell r="AA42">
            <v>3.7699999999999999E-6</v>
          </cell>
          <cell r="AB42">
            <v>1.9E-2</v>
          </cell>
          <cell r="AC42">
            <v>38780.5</v>
          </cell>
          <cell r="AD42">
            <v>0</v>
          </cell>
          <cell r="AE42">
            <v>1</v>
          </cell>
        </row>
        <row r="43">
          <cell r="A43">
            <v>36404</v>
          </cell>
          <cell r="B43">
            <v>2140.16</v>
          </cell>
          <cell r="C43">
            <v>58.6</v>
          </cell>
          <cell r="D43">
            <v>15</v>
          </cell>
          <cell r="E43">
            <v>7.5</v>
          </cell>
          <cell r="F43">
            <v>0.4</v>
          </cell>
          <cell r="G43">
            <v>15</v>
          </cell>
          <cell r="H43">
            <v>7.5</v>
          </cell>
          <cell r="I43">
            <v>0.4</v>
          </cell>
          <cell r="J43">
            <v>2229.96</v>
          </cell>
          <cell r="K43">
            <v>0.84630000000000005</v>
          </cell>
          <cell r="L43">
            <v>0.1537</v>
          </cell>
          <cell r="M43">
            <v>786.14</v>
          </cell>
          <cell r="N43">
            <v>0.03</v>
          </cell>
          <cell r="O43">
            <v>8.0700000000000008E-3</v>
          </cell>
          <cell r="P43">
            <v>1.0223</v>
          </cell>
          <cell r="Q43">
            <v>1.6580000000000001E-2</v>
          </cell>
          <cell r="R43">
            <v>0.38301000000000002</v>
          </cell>
          <cell r="S43">
            <v>5.7409999999999997</v>
          </cell>
          <cell r="T43">
            <v>0</v>
          </cell>
          <cell r="U43">
            <v>0</v>
          </cell>
          <cell r="V43">
            <v>0.5</v>
          </cell>
          <cell r="W43">
            <v>0</v>
          </cell>
          <cell r="X43">
            <v>0.02</v>
          </cell>
          <cell r="Y43">
            <v>2.2599999999999998</v>
          </cell>
          <cell r="Z43">
            <v>3.0199999999999999E-6</v>
          </cell>
          <cell r="AA43">
            <v>3.7699999999999999E-6</v>
          </cell>
          <cell r="AB43">
            <v>1.9E-2</v>
          </cell>
          <cell r="AC43">
            <v>39245.5</v>
          </cell>
          <cell r="AD43">
            <v>0</v>
          </cell>
          <cell r="AE43">
            <v>1</v>
          </cell>
        </row>
        <row r="44">
          <cell r="A44">
            <v>36434</v>
          </cell>
          <cell r="B44">
            <v>2100.7399999999998</v>
          </cell>
          <cell r="C44">
            <v>59.2</v>
          </cell>
          <cell r="D44">
            <v>15</v>
          </cell>
          <cell r="E44">
            <v>7.5</v>
          </cell>
          <cell r="F44">
            <v>0.4</v>
          </cell>
          <cell r="G44">
            <v>15</v>
          </cell>
          <cell r="H44">
            <v>7.5</v>
          </cell>
          <cell r="I44">
            <v>0.4</v>
          </cell>
          <cell r="J44">
            <v>2188.2800000000002</v>
          </cell>
          <cell r="K44">
            <v>0.84630000000000005</v>
          </cell>
          <cell r="L44">
            <v>0.1537</v>
          </cell>
          <cell r="M44">
            <v>714.43</v>
          </cell>
          <cell r="N44">
            <v>0.03</v>
          </cell>
          <cell r="O44">
            <v>8.2000000000000007E-3</v>
          </cell>
          <cell r="P44">
            <v>1.0225</v>
          </cell>
          <cell r="Q44">
            <v>1.6500000000000001E-2</v>
          </cell>
          <cell r="R44">
            <v>0.38301000000000002</v>
          </cell>
          <cell r="S44">
            <v>5.6349999999999998</v>
          </cell>
          <cell r="T44">
            <v>0</v>
          </cell>
          <cell r="U44">
            <v>0</v>
          </cell>
          <cell r="V44">
            <v>0.5</v>
          </cell>
          <cell r="W44">
            <v>0</v>
          </cell>
          <cell r="X44">
            <v>0.02</v>
          </cell>
          <cell r="Y44">
            <v>2.2599999999999998</v>
          </cell>
          <cell r="Z44">
            <v>3.0199999999999999E-6</v>
          </cell>
          <cell r="AA44">
            <v>3.7699999999999999E-6</v>
          </cell>
          <cell r="AB44">
            <v>1.9E-2</v>
          </cell>
          <cell r="AC44">
            <v>39695.5</v>
          </cell>
          <cell r="AD44">
            <v>0</v>
          </cell>
          <cell r="AE44">
            <v>1</v>
          </cell>
        </row>
        <row r="45">
          <cell r="A45">
            <v>36465</v>
          </cell>
          <cell r="B45">
            <v>2072.31</v>
          </cell>
          <cell r="C45">
            <v>59.9</v>
          </cell>
          <cell r="D45">
            <v>15</v>
          </cell>
          <cell r="E45">
            <v>7.5</v>
          </cell>
          <cell r="F45">
            <v>0.4</v>
          </cell>
          <cell r="G45">
            <v>15</v>
          </cell>
          <cell r="H45">
            <v>7.5</v>
          </cell>
          <cell r="I45">
            <v>0.4</v>
          </cell>
          <cell r="J45">
            <v>2157.61</v>
          </cell>
          <cell r="K45">
            <v>0.84619999999999995</v>
          </cell>
          <cell r="L45">
            <v>0.15379999999999999</v>
          </cell>
          <cell r="M45">
            <v>662.2</v>
          </cell>
          <cell r="N45">
            <v>0.03</v>
          </cell>
          <cell r="O45">
            <v>8.3400000000000002E-3</v>
          </cell>
          <cell r="P45">
            <v>1.0225</v>
          </cell>
          <cell r="Q45">
            <v>1.644E-2</v>
          </cell>
          <cell r="R45">
            <v>0.38301000000000002</v>
          </cell>
          <cell r="S45">
            <v>5.5579999999999998</v>
          </cell>
          <cell r="T45">
            <v>0</v>
          </cell>
          <cell r="U45">
            <v>0</v>
          </cell>
          <cell r="V45">
            <v>0.5</v>
          </cell>
          <cell r="W45">
            <v>0</v>
          </cell>
          <cell r="X45">
            <v>0.02</v>
          </cell>
          <cell r="Y45">
            <v>2.2599999999999998</v>
          </cell>
          <cell r="Z45">
            <v>3.0199999999999999E-6</v>
          </cell>
          <cell r="AA45">
            <v>3.7699999999999999E-6</v>
          </cell>
          <cell r="AB45">
            <v>1.9E-2</v>
          </cell>
          <cell r="AC45">
            <v>40160.5</v>
          </cell>
          <cell r="AD45">
            <v>0</v>
          </cell>
          <cell r="AE45">
            <v>1</v>
          </cell>
        </row>
        <row r="46">
          <cell r="A46">
            <v>36495</v>
          </cell>
          <cell r="B46">
            <v>2044.09</v>
          </cell>
          <cell r="C46">
            <v>60.6</v>
          </cell>
          <cell r="D46">
            <v>10.000500000000001</v>
          </cell>
          <cell r="E46">
            <v>5</v>
          </cell>
          <cell r="F46">
            <v>0.3</v>
          </cell>
          <cell r="G46">
            <v>15</v>
          </cell>
          <cell r="H46">
            <v>7.5</v>
          </cell>
          <cell r="I46">
            <v>0.4</v>
          </cell>
          <cell r="J46">
            <v>2127.19</v>
          </cell>
          <cell r="K46">
            <v>0.84619999999999995</v>
          </cell>
          <cell r="L46">
            <v>0.15379999999999999</v>
          </cell>
          <cell r="M46">
            <v>1174.9100000000001</v>
          </cell>
          <cell r="N46">
            <v>0.03</v>
          </cell>
          <cell r="O46">
            <v>8.4799999999999997E-3</v>
          </cell>
          <cell r="P46">
            <v>1.0226</v>
          </cell>
          <cell r="Q46">
            <v>1.6369999999999999E-2</v>
          </cell>
          <cell r="R46">
            <v>0.38301000000000002</v>
          </cell>
          <cell r="S46">
            <v>5.4820000000000002</v>
          </cell>
          <cell r="T46">
            <v>0</v>
          </cell>
          <cell r="U46">
            <v>0</v>
          </cell>
          <cell r="V46">
            <v>0.5</v>
          </cell>
          <cell r="W46">
            <v>0</v>
          </cell>
          <cell r="X46">
            <v>0.02</v>
          </cell>
          <cell r="Y46">
            <v>2.2599999999999998</v>
          </cell>
          <cell r="Z46">
            <v>3.0199999999999999E-6</v>
          </cell>
          <cell r="AA46">
            <v>3.7699999999999999E-6</v>
          </cell>
          <cell r="AB46">
            <v>1.9E-2</v>
          </cell>
          <cell r="AC46">
            <v>40610.5</v>
          </cell>
          <cell r="AD46">
            <v>1E-3</v>
          </cell>
          <cell r="AE46">
            <v>1</v>
          </cell>
        </row>
        <row r="47">
          <cell r="A47">
            <v>36526</v>
          </cell>
          <cell r="B47">
            <v>2024.08</v>
          </cell>
          <cell r="C47">
            <v>61.1</v>
          </cell>
          <cell r="D47">
            <v>10</v>
          </cell>
          <cell r="E47">
            <v>5</v>
          </cell>
          <cell r="F47">
            <v>0.3</v>
          </cell>
          <cell r="G47">
            <v>10.0002</v>
          </cell>
          <cell r="H47">
            <v>5</v>
          </cell>
          <cell r="I47">
            <v>0.3</v>
          </cell>
          <cell r="J47">
            <v>2105.65</v>
          </cell>
          <cell r="K47">
            <v>0.84619999999999995</v>
          </cell>
          <cell r="L47">
            <v>0.15379999999999999</v>
          </cell>
          <cell r="M47">
            <v>1152.6400000000001</v>
          </cell>
          <cell r="N47">
            <v>0.03</v>
          </cell>
          <cell r="O47">
            <v>8.5800000000000008E-3</v>
          </cell>
          <cell r="P47">
            <v>1.0226999999999999</v>
          </cell>
          <cell r="Q47">
            <v>1.6320000000000001E-2</v>
          </cell>
          <cell r="R47">
            <v>0.38301000000000002</v>
          </cell>
          <cell r="S47">
            <v>5.4279999999999999</v>
          </cell>
          <cell r="T47">
            <v>0</v>
          </cell>
          <cell r="U47">
            <v>0</v>
          </cell>
          <cell r="V47">
            <v>0.5</v>
          </cell>
          <cell r="W47">
            <v>0</v>
          </cell>
          <cell r="X47">
            <v>0.02</v>
          </cell>
          <cell r="Y47">
            <v>2.2599999999999998</v>
          </cell>
          <cell r="Z47">
            <v>3.0199999999999999E-6</v>
          </cell>
          <cell r="AA47">
            <v>3.7699999999999999E-6</v>
          </cell>
          <cell r="AB47">
            <v>0.02</v>
          </cell>
          <cell r="AC47">
            <v>40920.5</v>
          </cell>
          <cell r="AD47">
            <v>1E-3</v>
          </cell>
          <cell r="AE47">
            <v>1</v>
          </cell>
        </row>
        <row r="48">
          <cell r="A48">
            <v>36557</v>
          </cell>
          <cell r="B48">
            <v>2003.6</v>
          </cell>
          <cell r="C48">
            <v>61.5</v>
          </cell>
          <cell r="D48">
            <v>10</v>
          </cell>
          <cell r="E48">
            <v>5</v>
          </cell>
          <cell r="F48">
            <v>0.3</v>
          </cell>
          <cell r="G48">
            <v>10</v>
          </cell>
          <cell r="H48">
            <v>5</v>
          </cell>
          <cell r="I48">
            <v>0.3</v>
          </cell>
          <cell r="J48">
            <v>2083.6</v>
          </cell>
          <cell r="K48">
            <v>0.84619999999999995</v>
          </cell>
          <cell r="L48">
            <v>0.15379999999999999</v>
          </cell>
          <cell r="M48">
            <v>1129.8800000000001</v>
          </cell>
          <cell r="N48">
            <v>0.03</v>
          </cell>
          <cell r="O48">
            <v>8.6800000000000002E-3</v>
          </cell>
          <cell r="P48">
            <v>1.0227999999999999</v>
          </cell>
          <cell r="Q48">
            <v>1.6279999999999999E-2</v>
          </cell>
          <cell r="R48">
            <v>0.38301000000000002</v>
          </cell>
          <cell r="S48">
            <v>5.3719999999999999</v>
          </cell>
          <cell r="T48">
            <v>0</v>
          </cell>
          <cell r="U48">
            <v>0</v>
          </cell>
          <cell r="V48">
            <v>0.5</v>
          </cell>
          <cell r="W48">
            <v>0</v>
          </cell>
          <cell r="X48">
            <v>0.02</v>
          </cell>
          <cell r="Y48">
            <v>2.2599999999999998</v>
          </cell>
          <cell r="Z48">
            <v>3.0199999999999999E-6</v>
          </cell>
          <cell r="AA48">
            <v>3.7699999999999999E-6</v>
          </cell>
          <cell r="AB48">
            <v>0.02</v>
          </cell>
          <cell r="AC48">
            <v>41230.5</v>
          </cell>
          <cell r="AD48">
            <v>1E-3</v>
          </cell>
          <cell r="AE48">
            <v>1</v>
          </cell>
        </row>
        <row r="49">
          <cell r="A49">
            <v>36586</v>
          </cell>
          <cell r="B49">
            <v>1984.68</v>
          </cell>
          <cell r="C49">
            <v>62</v>
          </cell>
          <cell r="D49">
            <v>10</v>
          </cell>
          <cell r="E49">
            <v>5</v>
          </cell>
          <cell r="F49">
            <v>0.3</v>
          </cell>
          <cell r="G49">
            <v>10</v>
          </cell>
          <cell r="H49">
            <v>5</v>
          </cell>
          <cell r="I49">
            <v>0.3</v>
          </cell>
          <cell r="J49">
            <v>2063.25</v>
          </cell>
          <cell r="K49">
            <v>0.84619999999999995</v>
          </cell>
          <cell r="L49">
            <v>0.15379999999999999</v>
          </cell>
          <cell r="M49">
            <v>1108.7</v>
          </cell>
          <cell r="N49">
            <v>0.03</v>
          </cell>
          <cell r="O49">
            <v>8.7799999999999996E-3</v>
          </cell>
          <cell r="P49">
            <v>1.0227999999999999</v>
          </cell>
          <cell r="Q49">
            <v>1.6230000000000001E-2</v>
          </cell>
          <cell r="R49">
            <v>0.38301000000000002</v>
          </cell>
          <cell r="S49">
            <v>5.3209999999999997</v>
          </cell>
          <cell r="T49">
            <v>0</v>
          </cell>
          <cell r="U49">
            <v>0</v>
          </cell>
          <cell r="V49">
            <v>0.5</v>
          </cell>
          <cell r="W49">
            <v>0</v>
          </cell>
          <cell r="X49">
            <v>0.02</v>
          </cell>
          <cell r="Y49">
            <v>2.2599999999999998</v>
          </cell>
          <cell r="Z49">
            <v>3.0199999999999999E-6</v>
          </cell>
          <cell r="AA49">
            <v>3.7699999999999999E-6</v>
          </cell>
          <cell r="AB49">
            <v>0.02</v>
          </cell>
          <cell r="AC49">
            <v>41510.5</v>
          </cell>
          <cell r="AD49">
            <v>1E-3</v>
          </cell>
          <cell r="AE49">
            <v>1</v>
          </cell>
        </row>
        <row r="50">
          <cell r="A50">
            <v>36617</v>
          </cell>
          <cell r="B50">
            <v>1963.25</v>
          </cell>
          <cell r="C50">
            <v>62.4</v>
          </cell>
          <cell r="D50">
            <v>10</v>
          </cell>
          <cell r="E50">
            <v>5</v>
          </cell>
          <cell r="F50">
            <v>0.3</v>
          </cell>
          <cell r="G50">
            <v>10</v>
          </cell>
          <cell r="H50">
            <v>5</v>
          </cell>
          <cell r="I50">
            <v>0.3</v>
          </cell>
          <cell r="J50">
            <v>2040.2</v>
          </cell>
          <cell r="K50">
            <v>0.84609999999999996</v>
          </cell>
          <cell r="L50">
            <v>0.15390000000000001</v>
          </cell>
          <cell r="M50">
            <v>1084.55</v>
          </cell>
          <cell r="N50">
            <v>0.03</v>
          </cell>
          <cell r="O50">
            <v>8.8800000000000007E-3</v>
          </cell>
          <cell r="P50">
            <v>1.0228999999999999</v>
          </cell>
          <cell r="Q50">
            <v>1.618E-2</v>
          </cell>
          <cell r="R50">
            <v>0.38301000000000002</v>
          </cell>
          <cell r="S50">
            <v>5.2629999999999999</v>
          </cell>
          <cell r="T50">
            <v>0</v>
          </cell>
          <cell r="U50">
            <v>0</v>
          </cell>
          <cell r="V50">
            <v>0.5</v>
          </cell>
          <cell r="W50">
            <v>0</v>
          </cell>
          <cell r="X50">
            <v>0.02</v>
          </cell>
          <cell r="Y50">
            <v>2.2599999999999998</v>
          </cell>
          <cell r="Z50">
            <v>3.0199999999999999E-6</v>
          </cell>
          <cell r="AA50">
            <v>3.7699999999999999E-6</v>
          </cell>
          <cell r="AB50">
            <v>0.02</v>
          </cell>
          <cell r="AC50">
            <v>41820.5</v>
          </cell>
          <cell r="AD50">
            <v>1E-3</v>
          </cell>
          <cell r="AE50">
            <v>1</v>
          </cell>
        </row>
        <row r="51">
          <cell r="A51">
            <v>36647</v>
          </cell>
          <cell r="B51">
            <v>1942</v>
          </cell>
          <cell r="C51">
            <v>62.9</v>
          </cell>
          <cell r="D51">
            <v>10</v>
          </cell>
          <cell r="E51">
            <v>5</v>
          </cell>
          <cell r="F51">
            <v>0.3</v>
          </cell>
          <cell r="G51">
            <v>10</v>
          </cell>
          <cell r="H51">
            <v>5</v>
          </cell>
          <cell r="I51">
            <v>0.3</v>
          </cell>
          <cell r="J51">
            <v>2017.38</v>
          </cell>
          <cell r="K51">
            <v>0.84609999999999996</v>
          </cell>
          <cell r="L51">
            <v>0.15390000000000001</v>
          </cell>
          <cell r="M51">
            <v>1060.4100000000001</v>
          </cell>
          <cell r="N51">
            <v>0.03</v>
          </cell>
          <cell r="O51">
            <v>8.9899999999999997E-3</v>
          </cell>
          <cell r="P51">
            <v>1.0229999999999999</v>
          </cell>
          <cell r="Q51">
            <v>1.6129999999999999E-2</v>
          </cell>
          <cell r="R51">
            <v>0.38301000000000002</v>
          </cell>
          <cell r="S51">
            <v>5.2050000000000001</v>
          </cell>
          <cell r="T51">
            <v>0</v>
          </cell>
          <cell r="U51">
            <v>0</v>
          </cell>
          <cell r="V51">
            <v>0.5</v>
          </cell>
          <cell r="W51">
            <v>0</v>
          </cell>
          <cell r="X51">
            <v>0.02</v>
          </cell>
          <cell r="Y51">
            <v>2.2599999999999998</v>
          </cell>
          <cell r="Z51">
            <v>3.0199999999999999E-6</v>
          </cell>
          <cell r="AA51">
            <v>3.7699999999999999E-6</v>
          </cell>
          <cell r="AB51">
            <v>0.02</v>
          </cell>
          <cell r="AC51">
            <v>42120.5</v>
          </cell>
          <cell r="AD51">
            <v>1E-3</v>
          </cell>
          <cell r="AE51">
            <v>1</v>
          </cell>
        </row>
        <row r="52">
          <cell r="A52">
            <v>36678</v>
          </cell>
          <cell r="B52">
            <v>1919.5</v>
          </cell>
          <cell r="C52">
            <v>63.3</v>
          </cell>
          <cell r="D52">
            <v>10</v>
          </cell>
          <cell r="E52">
            <v>5</v>
          </cell>
          <cell r="F52">
            <v>0.3</v>
          </cell>
          <cell r="G52">
            <v>10</v>
          </cell>
          <cell r="H52">
            <v>5</v>
          </cell>
          <cell r="I52">
            <v>0.3</v>
          </cell>
          <cell r="J52">
            <v>1993.23</v>
          </cell>
          <cell r="K52">
            <v>0.84609999999999996</v>
          </cell>
          <cell r="L52">
            <v>0.15390000000000001</v>
          </cell>
          <cell r="M52">
            <v>1034.81</v>
          </cell>
          <cell r="N52">
            <v>0.03</v>
          </cell>
          <cell r="O52">
            <v>9.1000000000000004E-3</v>
          </cell>
          <cell r="P52">
            <v>1.0229999999999999</v>
          </cell>
          <cell r="Q52">
            <v>1.6080000000000001E-2</v>
          </cell>
          <cell r="R52">
            <v>0.38301000000000002</v>
          </cell>
          <cell r="S52">
            <v>5.1429999999999998</v>
          </cell>
          <cell r="T52">
            <v>0</v>
          </cell>
          <cell r="U52">
            <v>0</v>
          </cell>
          <cell r="V52">
            <v>0.5</v>
          </cell>
          <cell r="W52">
            <v>0</v>
          </cell>
          <cell r="X52">
            <v>0.02</v>
          </cell>
          <cell r="Y52">
            <v>2.2599999999999998</v>
          </cell>
          <cell r="Z52">
            <v>3.0199999999999999E-6</v>
          </cell>
          <cell r="AA52">
            <v>3.7699999999999999E-6</v>
          </cell>
          <cell r="AB52">
            <v>0.02</v>
          </cell>
          <cell r="AC52">
            <v>42430.5</v>
          </cell>
          <cell r="AD52">
            <v>1E-3</v>
          </cell>
          <cell r="AE52">
            <v>1</v>
          </cell>
        </row>
        <row r="53">
          <cell r="A53">
            <v>36708</v>
          </cell>
          <cell r="B53">
            <v>1897.18</v>
          </cell>
          <cell r="C53">
            <v>63.8</v>
          </cell>
          <cell r="D53">
            <v>10</v>
          </cell>
          <cell r="E53">
            <v>5</v>
          </cell>
          <cell r="F53">
            <v>0.3</v>
          </cell>
          <cell r="G53">
            <v>10</v>
          </cell>
          <cell r="H53">
            <v>5</v>
          </cell>
          <cell r="I53">
            <v>0.3</v>
          </cell>
          <cell r="J53">
            <v>1969.3</v>
          </cell>
          <cell r="K53">
            <v>0.84609999999999996</v>
          </cell>
          <cell r="L53">
            <v>0.15390000000000001</v>
          </cell>
          <cell r="M53">
            <v>1009.36</v>
          </cell>
          <cell r="N53">
            <v>0.03</v>
          </cell>
          <cell r="O53">
            <v>9.2099999999999994E-3</v>
          </cell>
          <cell r="P53">
            <v>1.0230999999999999</v>
          </cell>
          <cell r="Q53">
            <v>1.6029999999999999E-2</v>
          </cell>
          <cell r="R53">
            <v>0.38301000000000002</v>
          </cell>
          <cell r="S53">
            <v>5.0830000000000002</v>
          </cell>
          <cell r="T53">
            <v>0</v>
          </cell>
          <cell r="U53">
            <v>0</v>
          </cell>
          <cell r="V53">
            <v>0.5</v>
          </cell>
          <cell r="W53">
            <v>0</v>
          </cell>
          <cell r="X53">
            <v>0.02</v>
          </cell>
          <cell r="Y53">
            <v>2.2599999999999998</v>
          </cell>
          <cell r="Z53">
            <v>3.0199999999999999E-6</v>
          </cell>
          <cell r="AA53">
            <v>3.7699999999999999E-6</v>
          </cell>
          <cell r="AB53">
            <v>2.1000000000000001E-2</v>
          </cell>
          <cell r="AC53">
            <v>42730.5</v>
          </cell>
          <cell r="AD53">
            <v>1E-3</v>
          </cell>
          <cell r="AE53">
            <v>1</v>
          </cell>
        </row>
        <row r="54">
          <cell r="A54">
            <v>36739</v>
          </cell>
          <cell r="B54">
            <v>1873.54</v>
          </cell>
          <cell r="C54">
            <v>64.2</v>
          </cell>
          <cell r="D54">
            <v>10</v>
          </cell>
          <cell r="E54">
            <v>5</v>
          </cell>
          <cell r="F54">
            <v>0.3</v>
          </cell>
          <cell r="G54">
            <v>10</v>
          </cell>
          <cell r="H54">
            <v>5</v>
          </cell>
          <cell r="I54">
            <v>0.3</v>
          </cell>
          <cell r="J54">
            <v>1943.96</v>
          </cell>
          <cell r="K54">
            <v>0.84599999999999997</v>
          </cell>
          <cell r="L54">
            <v>0.154</v>
          </cell>
          <cell r="M54">
            <v>978.84</v>
          </cell>
          <cell r="N54">
            <v>0.03</v>
          </cell>
          <cell r="O54">
            <v>9.3299999999999998E-3</v>
          </cell>
          <cell r="P54">
            <v>1.0232000000000001</v>
          </cell>
          <cell r="Q54">
            <v>1.5970000000000002E-2</v>
          </cell>
          <cell r="R54">
            <v>0.38301000000000002</v>
          </cell>
          <cell r="S54">
            <v>5.0179999999999998</v>
          </cell>
          <cell r="T54">
            <v>0</v>
          </cell>
          <cell r="U54">
            <v>0</v>
          </cell>
          <cell r="V54">
            <v>0.5</v>
          </cell>
          <cell r="W54">
            <v>0</v>
          </cell>
          <cell r="X54">
            <v>0.02</v>
          </cell>
          <cell r="Y54">
            <v>2.2599999999999998</v>
          </cell>
          <cell r="Z54">
            <v>3.0199999999999999E-6</v>
          </cell>
          <cell r="AA54">
            <v>3.7699999999999999E-6</v>
          </cell>
          <cell r="AB54">
            <v>2.1000000000000001E-2</v>
          </cell>
          <cell r="AC54">
            <v>43040.5</v>
          </cell>
          <cell r="AD54">
            <v>1E-3</v>
          </cell>
          <cell r="AE54">
            <v>1</v>
          </cell>
        </row>
        <row r="55">
          <cell r="A55">
            <v>36770</v>
          </cell>
          <cell r="B55">
            <v>1849.29</v>
          </cell>
          <cell r="C55">
            <v>64.7</v>
          </cell>
          <cell r="D55">
            <v>10</v>
          </cell>
          <cell r="E55">
            <v>5</v>
          </cell>
          <cell r="F55">
            <v>0.3</v>
          </cell>
          <cell r="G55">
            <v>9.9999000000000002</v>
          </cell>
          <cell r="H55">
            <v>5</v>
          </cell>
          <cell r="I55">
            <v>0.3</v>
          </cell>
          <cell r="J55">
            <v>1917.99</v>
          </cell>
          <cell r="K55">
            <v>0.84599999999999997</v>
          </cell>
          <cell r="L55">
            <v>0.154</v>
          </cell>
          <cell r="M55">
            <v>945.43</v>
          </cell>
          <cell r="N55">
            <v>0.03</v>
          </cell>
          <cell r="O55">
            <v>9.4500000000000001E-3</v>
          </cell>
          <cell r="P55">
            <v>1.0232000000000001</v>
          </cell>
          <cell r="Q55">
            <v>1.592E-2</v>
          </cell>
          <cell r="R55">
            <v>0.38301000000000002</v>
          </cell>
          <cell r="S55">
            <v>4.952</v>
          </cell>
          <cell r="T55">
            <v>0</v>
          </cell>
          <cell r="U55">
            <v>0</v>
          </cell>
          <cell r="V55">
            <v>0.5</v>
          </cell>
          <cell r="W55">
            <v>0</v>
          </cell>
          <cell r="X55">
            <v>0.02</v>
          </cell>
          <cell r="Y55">
            <v>2.2599999999999998</v>
          </cell>
          <cell r="Z55">
            <v>3.0199999999999999E-6</v>
          </cell>
          <cell r="AA55">
            <v>3.7699999999999999E-6</v>
          </cell>
          <cell r="AB55">
            <v>2.1000000000000001E-2</v>
          </cell>
          <cell r="AC55">
            <v>43350.5</v>
          </cell>
          <cell r="AD55">
            <v>1E-3</v>
          </cell>
          <cell r="AE55">
            <v>1</v>
          </cell>
        </row>
        <row r="56">
          <cell r="A56">
            <v>36800</v>
          </cell>
          <cell r="B56">
            <v>1825.2</v>
          </cell>
          <cell r="C56">
            <v>65.2</v>
          </cell>
          <cell r="D56">
            <v>10</v>
          </cell>
          <cell r="E56">
            <v>5</v>
          </cell>
          <cell r="F56">
            <v>0.3</v>
          </cell>
          <cell r="G56">
            <v>10</v>
          </cell>
          <cell r="H56">
            <v>5</v>
          </cell>
          <cell r="I56">
            <v>0.3</v>
          </cell>
          <cell r="J56">
            <v>1892.23</v>
          </cell>
          <cell r="K56">
            <v>0.84599999999999997</v>
          </cell>
          <cell r="L56">
            <v>0.154</v>
          </cell>
          <cell r="M56">
            <v>912.23</v>
          </cell>
          <cell r="N56">
            <v>0.03</v>
          </cell>
          <cell r="O56">
            <v>9.5700000000000004E-3</v>
          </cell>
          <cell r="P56">
            <v>1.0233000000000001</v>
          </cell>
          <cell r="Q56">
            <v>1.5859999999999999E-2</v>
          </cell>
          <cell r="R56">
            <v>0.38301000000000002</v>
          </cell>
          <cell r="S56">
            <v>4.8860000000000001</v>
          </cell>
          <cell r="T56">
            <v>0</v>
          </cell>
          <cell r="U56">
            <v>0</v>
          </cell>
          <cell r="V56">
            <v>0.5</v>
          </cell>
          <cell r="W56">
            <v>0</v>
          </cell>
          <cell r="X56">
            <v>0.02</v>
          </cell>
          <cell r="Y56">
            <v>2.2599999999999998</v>
          </cell>
          <cell r="Z56">
            <v>3.0199999999999999E-6</v>
          </cell>
          <cell r="AA56">
            <v>3.7699999999999999E-6</v>
          </cell>
          <cell r="AB56">
            <v>2.1000000000000001E-2</v>
          </cell>
          <cell r="AC56">
            <v>43650.5</v>
          </cell>
          <cell r="AD56">
            <v>1E-3</v>
          </cell>
          <cell r="AE56">
            <v>1</v>
          </cell>
        </row>
        <row r="57">
          <cell r="A57">
            <v>36831</v>
          </cell>
          <cell r="B57">
            <v>1799.74</v>
          </cell>
          <cell r="C57">
            <v>65.599999999999994</v>
          </cell>
          <cell r="D57">
            <v>10</v>
          </cell>
          <cell r="E57">
            <v>5</v>
          </cell>
          <cell r="F57">
            <v>0.4</v>
          </cell>
          <cell r="G57">
            <v>10</v>
          </cell>
          <cell r="H57">
            <v>5</v>
          </cell>
          <cell r="I57">
            <v>0.3</v>
          </cell>
          <cell r="J57">
            <v>1865</v>
          </cell>
          <cell r="K57">
            <v>0.84599999999999997</v>
          </cell>
          <cell r="L57">
            <v>0.154</v>
          </cell>
          <cell r="M57">
            <v>876.73</v>
          </cell>
          <cell r="N57">
            <v>0.03</v>
          </cell>
          <cell r="O57">
            <v>9.7000000000000003E-3</v>
          </cell>
          <cell r="P57">
            <v>1.0234000000000001</v>
          </cell>
          <cell r="Q57">
            <v>1.5800000000000002E-2</v>
          </cell>
          <cell r="R57">
            <v>0.38301000000000002</v>
          </cell>
          <cell r="S57">
            <v>4.8159999999999998</v>
          </cell>
          <cell r="T57">
            <v>0</v>
          </cell>
          <cell r="U57">
            <v>0</v>
          </cell>
          <cell r="V57">
            <v>0.5</v>
          </cell>
          <cell r="W57">
            <v>0</v>
          </cell>
          <cell r="X57">
            <v>0.02</v>
          </cell>
          <cell r="Y57">
            <v>2.2599999999999998</v>
          </cell>
          <cell r="Z57">
            <v>3.0199999999999999E-6</v>
          </cell>
          <cell r="AA57">
            <v>3.7699999999999999E-6</v>
          </cell>
          <cell r="AB57">
            <v>2.1000000000000001E-2</v>
          </cell>
          <cell r="AC57">
            <v>43960.5</v>
          </cell>
          <cell r="AD57">
            <v>1E-3</v>
          </cell>
          <cell r="AE57">
            <v>1</v>
          </cell>
        </row>
        <row r="58">
          <cell r="A58">
            <v>36861</v>
          </cell>
          <cell r="B58">
            <v>1779.67</v>
          </cell>
          <cell r="C58">
            <v>66.099999999999994</v>
          </cell>
          <cell r="D58">
            <v>10</v>
          </cell>
          <cell r="E58">
            <v>5</v>
          </cell>
          <cell r="F58">
            <v>0.4</v>
          </cell>
          <cell r="G58">
            <v>10</v>
          </cell>
          <cell r="H58">
            <v>5</v>
          </cell>
          <cell r="I58">
            <v>0.4</v>
          </cell>
          <cell r="J58">
            <v>1843.18</v>
          </cell>
          <cell r="K58">
            <v>0.84589999999999999</v>
          </cell>
          <cell r="L58">
            <v>0.15409999999999999</v>
          </cell>
          <cell r="M58">
            <v>848.4</v>
          </cell>
          <cell r="N58">
            <v>0.04</v>
          </cell>
          <cell r="O58">
            <v>9.8300000000000002E-3</v>
          </cell>
          <cell r="P58">
            <v>1.0235000000000001</v>
          </cell>
          <cell r="Q58">
            <v>1.5769999999999999E-2</v>
          </cell>
          <cell r="R58">
            <v>0.38301000000000002</v>
          </cell>
          <cell r="S58">
            <v>4.7610000000000001</v>
          </cell>
          <cell r="T58">
            <v>0</v>
          </cell>
          <cell r="U58">
            <v>0</v>
          </cell>
          <cell r="V58">
            <v>0.5</v>
          </cell>
          <cell r="W58">
            <v>0</v>
          </cell>
          <cell r="X58">
            <v>0.02</v>
          </cell>
          <cell r="Y58">
            <v>2.2599999999999998</v>
          </cell>
          <cell r="Z58">
            <v>3.0199999999999999E-6</v>
          </cell>
          <cell r="AA58">
            <v>3.7699999999999999E-6</v>
          </cell>
          <cell r="AB58">
            <v>2.1000000000000001E-2</v>
          </cell>
          <cell r="AC58">
            <v>44260.5</v>
          </cell>
          <cell r="AD58">
            <v>1E-3</v>
          </cell>
          <cell r="AE58">
            <v>1</v>
          </cell>
        </row>
        <row r="59">
          <cell r="A59">
            <v>36892</v>
          </cell>
          <cell r="B59">
            <v>1757.67</v>
          </cell>
          <cell r="C59">
            <v>66.5</v>
          </cell>
          <cell r="D59">
            <v>10</v>
          </cell>
          <cell r="E59">
            <v>5</v>
          </cell>
          <cell r="F59">
            <v>0.4</v>
          </cell>
          <cell r="G59">
            <v>10</v>
          </cell>
          <cell r="H59">
            <v>5</v>
          </cell>
          <cell r="I59">
            <v>0.4</v>
          </cell>
          <cell r="J59">
            <v>1819.29</v>
          </cell>
          <cell r="K59">
            <v>0.84589999999999999</v>
          </cell>
          <cell r="L59">
            <v>0.15409999999999999</v>
          </cell>
          <cell r="M59">
            <v>817.36</v>
          </cell>
          <cell r="N59">
            <v>0.04</v>
          </cell>
          <cell r="O59">
            <v>9.9699999999999997E-3</v>
          </cell>
          <cell r="P59">
            <v>1.0235000000000001</v>
          </cell>
          <cell r="Q59">
            <v>1.5730000000000001E-2</v>
          </cell>
          <cell r="R59">
            <v>0.38301000000000002</v>
          </cell>
          <cell r="S59">
            <v>4.7</v>
          </cell>
          <cell r="T59">
            <v>0</v>
          </cell>
          <cell r="U59">
            <v>0</v>
          </cell>
          <cell r="V59">
            <v>0.5</v>
          </cell>
          <cell r="W59">
            <v>0</v>
          </cell>
          <cell r="X59">
            <v>0.02</v>
          </cell>
          <cell r="Y59">
            <v>2.2599999999999998</v>
          </cell>
          <cell r="Z59">
            <v>3.0199999999999999E-6</v>
          </cell>
          <cell r="AA59">
            <v>3.7699999999999999E-6</v>
          </cell>
          <cell r="AB59">
            <v>2.1000000000000001E-2</v>
          </cell>
          <cell r="AC59">
            <v>44580.5</v>
          </cell>
          <cell r="AD59">
            <v>1E-3</v>
          </cell>
          <cell r="AE59">
            <v>1</v>
          </cell>
        </row>
        <row r="60">
          <cell r="A60">
            <v>36923</v>
          </cell>
          <cell r="B60">
            <v>1735.76</v>
          </cell>
          <cell r="C60">
            <v>67</v>
          </cell>
          <cell r="D60">
            <v>10</v>
          </cell>
          <cell r="E60">
            <v>5</v>
          </cell>
          <cell r="F60">
            <v>0.4</v>
          </cell>
          <cell r="G60">
            <v>10</v>
          </cell>
          <cell r="H60">
            <v>5</v>
          </cell>
          <cell r="I60">
            <v>0.4</v>
          </cell>
          <cell r="J60">
            <v>1795.52</v>
          </cell>
          <cell r="K60">
            <v>0.84589999999999999</v>
          </cell>
          <cell r="L60">
            <v>0.15409999999999999</v>
          </cell>
          <cell r="M60">
            <v>786.09</v>
          </cell>
          <cell r="N60">
            <v>0.04</v>
          </cell>
          <cell r="O60">
            <v>1.0109999999999999E-2</v>
          </cell>
          <cell r="P60">
            <v>1.0236000000000001</v>
          </cell>
          <cell r="Q60">
            <v>1.5689999999999999E-2</v>
          </cell>
          <cell r="R60">
            <v>0.38301000000000002</v>
          </cell>
          <cell r="S60">
            <v>4.6399999999999997</v>
          </cell>
          <cell r="T60">
            <v>0</v>
          </cell>
          <cell r="U60">
            <v>0</v>
          </cell>
          <cell r="V60">
            <v>0.5</v>
          </cell>
          <cell r="W60">
            <v>0</v>
          </cell>
          <cell r="X60">
            <v>0.02</v>
          </cell>
          <cell r="Y60">
            <v>2.2599999999999998</v>
          </cell>
          <cell r="Z60">
            <v>3.0199999999999999E-6</v>
          </cell>
          <cell r="AA60">
            <v>3.7699999999999999E-6</v>
          </cell>
          <cell r="AB60">
            <v>2.1999999999999999E-2</v>
          </cell>
          <cell r="AC60">
            <v>44890.5</v>
          </cell>
          <cell r="AD60">
            <v>1E-3</v>
          </cell>
          <cell r="AE60">
            <v>1</v>
          </cell>
        </row>
        <row r="61">
          <cell r="A61">
            <v>36951</v>
          </cell>
          <cell r="B61">
            <v>1715.43</v>
          </cell>
          <cell r="C61">
            <v>67.400000000000006</v>
          </cell>
          <cell r="D61">
            <v>10</v>
          </cell>
          <cell r="E61">
            <v>5</v>
          </cell>
          <cell r="F61">
            <v>0.4</v>
          </cell>
          <cell r="G61">
            <v>10</v>
          </cell>
          <cell r="H61">
            <v>5</v>
          </cell>
          <cell r="I61">
            <v>0.4</v>
          </cell>
          <cell r="J61">
            <v>1773.51</v>
          </cell>
          <cell r="K61">
            <v>0.84589999999999999</v>
          </cell>
          <cell r="L61">
            <v>0.15409999999999999</v>
          </cell>
          <cell r="M61">
            <v>756.67</v>
          </cell>
          <cell r="N61">
            <v>0.04</v>
          </cell>
          <cell r="O61">
            <v>1.0240000000000001E-2</v>
          </cell>
          <cell r="P61">
            <v>1.0237000000000001</v>
          </cell>
          <cell r="Q61">
            <v>1.566E-2</v>
          </cell>
          <cell r="R61">
            <v>0.38301000000000002</v>
          </cell>
          <cell r="S61">
            <v>4.5839999999999996</v>
          </cell>
          <cell r="T61">
            <v>0</v>
          </cell>
          <cell r="U61">
            <v>0</v>
          </cell>
          <cell r="V61">
            <v>0.5</v>
          </cell>
          <cell r="W61">
            <v>0</v>
          </cell>
          <cell r="X61">
            <v>0.02</v>
          </cell>
          <cell r="Y61">
            <v>2.2599999999999998</v>
          </cell>
          <cell r="Z61">
            <v>3.0199999999999999E-6</v>
          </cell>
          <cell r="AA61">
            <v>3.7699999999999999E-6</v>
          </cell>
          <cell r="AB61">
            <v>2.1999999999999999E-2</v>
          </cell>
          <cell r="AC61">
            <v>45170.5</v>
          </cell>
          <cell r="AD61">
            <v>1E-3</v>
          </cell>
          <cell r="AE61">
            <v>1</v>
          </cell>
        </row>
        <row r="62">
          <cell r="A62">
            <v>36982</v>
          </cell>
          <cell r="B62">
            <v>1692.32</v>
          </cell>
          <cell r="C62">
            <v>67.900000000000006</v>
          </cell>
          <cell r="D62">
            <v>10</v>
          </cell>
          <cell r="E62">
            <v>5</v>
          </cell>
          <cell r="F62">
            <v>0.4</v>
          </cell>
          <cell r="G62">
            <v>10</v>
          </cell>
          <cell r="H62">
            <v>5</v>
          </cell>
          <cell r="I62">
            <v>0.4</v>
          </cell>
          <cell r="J62">
            <v>1748.5</v>
          </cell>
          <cell r="K62">
            <v>0.84589999999999999</v>
          </cell>
          <cell r="L62">
            <v>0.15409999999999999</v>
          </cell>
          <cell r="M62">
            <v>723.17</v>
          </cell>
          <cell r="N62">
            <v>0.04</v>
          </cell>
          <cell r="O62">
            <v>1.038E-2</v>
          </cell>
          <cell r="P62">
            <v>1.0237000000000001</v>
          </cell>
          <cell r="Q62">
            <v>1.562E-2</v>
          </cell>
          <cell r="R62">
            <v>0.38301000000000002</v>
          </cell>
          <cell r="S62">
            <v>4.5199999999999996</v>
          </cell>
          <cell r="T62">
            <v>0</v>
          </cell>
          <cell r="U62">
            <v>0</v>
          </cell>
          <cell r="V62">
            <v>0.5</v>
          </cell>
          <cell r="W62">
            <v>0</v>
          </cell>
          <cell r="X62">
            <v>0.02</v>
          </cell>
          <cell r="Y62">
            <v>2.2599999999999998</v>
          </cell>
          <cell r="Z62">
            <v>3.0199999999999999E-6</v>
          </cell>
          <cell r="AA62">
            <v>3.7699999999999999E-6</v>
          </cell>
          <cell r="AB62">
            <v>2.1999999999999999E-2</v>
          </cell>
          <cell r="AC62">
            <v>45480.5</v>
          </cell>
          <cell r="AD62">
            <v>1E-3</v>
          </cell>
          <cell r="AE62">
            <v>1</v>
          </cell>
        </row>
        <row r="63">
          <cell r="A63">
            <v>37012</v>
          </cell>
          <cell r="B63">
            <v>1669.32</v>
          </cell>
          <cell r="C63">
            <v>68.3</v>
          </cell>
          <cell r="D63">
            <v>10</v>
          </cell>
          <cell r="E63">
            <v>5</v>
          </cell>
          <cell r="F63">
            <v>0.4</v>
          </cell>
          <cell r="G63">
            <v>10</v>
          </cell>
          <cell r="H63">
            <v>5</v>
          </cell>
          <cell r="I63">
            <v>0.4</v>
          </cell>
          <cell r="J63">
            <v>1723.64</v>
          </cell>
          <cell r="K63">
            <v>0.8458</v>
          </cell>
          <cell r="L63">
            <v>0.1542</v>
          </cell>
          <cell r="M63">
            <v>689.37</v>
          </cell>
          <cell r="N63">
            <v>0.04</v>
          </cell>
          <cell r="O63">
            <v>1.0529999999999999E-2</v>
          </cell>
          <cell r="P63">
            <v>1.0238</v>
          </cell>
          <cell r="Q63">
            <v>1.558E-2</v>
          </cell>
          <cell r="R63">
            <v>0.38301000000000002</v>
          </cell>
          <cell r="S63">
            <v>4.4569999999999999</v>
          </cell>
          <cell r="T63">
            <v>0</v>
          </cell>
          <cell r="U63">
            <v>0</v>
          </cell>
          <cell r="V63">
            <v>0.5</v>
          </cell>
          <cell r="W63">
            <v>0</v>
          </cell>
          <cell r="X63">
            <v>0.02</v>
          </cell>
          <cell r="Y63">
            <v>2.2599999999999998</v>
          </cell>
          <cell r="Z63">
            <v>3.0199999999999999E-6</v>
          </cell>
          <cell r="AA63">
            <v>3.7699999999999999E-6</v>
          </cell>
          <cell r="AB63">
            <v>2.1999999999999999E-2</v>
          </cell>
          <cell r="AC63">
            <v>45780.5</v>
          </cell>
          <cell r="AD63">
            <v>1E-3</v>
          </cell>
          <cell r="AE63">
            <v>1</v>
          </cell>
        </row>
        <row r="64">
          <cell r="A64">
            <v>37043</v>
          </cell>
          <cell r="B64">
            <v>1644.86</v>
          </cell>
          <cell r="C64">
            <v>68.8</v>
          </cell>
          <cell r="D64">
            <v>10</v>
          </cell>
          <cell r="E64">
            <v>5</v>
          </cell>
          <cell r="F64">
            <v>0.4</v>
          </cell>
          <cell r="G64">
            <v>10</v>
          </cell>
          <cell r="H64">
            <v>5</v>
          </cell>
          <cell r="I64">
            <v>0.4</v>
          </cell>
          <cell r="J64">
            <v>1697.24</v>
          </cell>
          <cell r="K64">
            <v>0.8458</v>
          </cell>
          <cell r="L64">
            <v>0.1542</v>
          </cell>
          <cell r="M64">
            <v>652.87</v>
          </cell>
          <cell r="N64">
            <v>0.04</v>
          </cell>
          <cell r="O64">
            <v>1.068E-2</v>
          </cell>
          <cell r="P64">
            <v>1.0239</v>
          </cell>
          <cell r="Q64">
            <v>1.554E-2</v>
          </cell>
          <cell r="R64">
            <v>0.38301000000000002</v>
          </cell>
          <cell r="S64">
            <v>4.3890000000000002</v>
          </cell>
          <cell r="T64">
            <v>0</v>
          </cell>
          <cell r="U64">
            <v>0</v>
          </cell>
          <cell r="V64">
            <v>0.5</v>
          </cell>
          <cell r="W64">
            <v>0</v>
          </cell>
          <cell r="X64">
            <v>0.02</v>
          </cell>
          <cell r="Y64">
            <v>2.2599999999999998</v>
          </cell>
          <cell r="Z64">
            <v>3.0199999999999999E-6</v>
          </cell>
          <cell r="AA64">
            <v>3.7699999999999999E-6</v>
          </cell>
          <cell r="AB64">
            <v>2.1999999999999999E-2</v>
          </cell>
          <cell r="AC64">
            <v>46090.5</v>
          </cell>
          <cell r="AD64">
            <v>1E-3</v>
          </cell>
          <cell r="AE64">
            <v>1</v>
          </cell>
        </row>
        <row r="65">
          <cell r="A65">
            <v>37073</v>
          </cell>
          <cell r="B65">
            <v>1620.49</v>
          </cell>
          <cell r="C65">
            <v>69.2</v>
          </cell>
          <cell r="D65">
            <v>10</v>
          </cell>
          <cell r="E65">
            <v>5</v>
          </cell>
          <cell r="F65">
            <v>0.4</v>
          </cell>
          <cell r="G65">
            <v>10</v>
          </cell>
          <cell r="H65">
            <v>5</v>
          </cell>
          <cell r="I65">
            <v>0.4</v>
          </cell>
          <cell r="J65">
            <v>1670.97</v>
          </cell>
          <cell r="K65">
            <v>0.8458</v>
          </cell>
          <cell r="L65">
            <v>0.1542</v>
          </cell>
          <cell r="M65">
            <v>616.33000000000004</v>
          </cell>
          <cell r="N65">
            <v>0.04</v>
          </cell>
          <cell r="O65">
            <v>1.0840000000000001E-2</v>
          </cell>
          <cell r="P65">
            <v>1.0239</v>
          </cell>
          <cell r="Q65">
            <v>1.55E-2</v>
          </cell>
          <cell r="R65">
            <v>0.38301000000000002</v>
          </cell>
          <cell r="S65">
            <v>4.3220000000000001</v>
          </cell>
          <cell r="T65">
            <v>0</v>
          </cell>
          <cell r="U65">
            <v>0</v>
          </cell>
          <cell r="V65">
            <v>0.5</v>
          </cell>
          <cell r="W65">
            <v>0</v>
          </cell>
          <cell r="X65">
            <v>0.02</v>
          </cell>
          <cell r="Y65">
            <v>2.2599999999999998</v>
          </cell>
          <cell r="Z65">
            <v>3.0199999999999999E-6</v>
          </cell>
          <cell r="AA65">
            <v>3.7699999999999999E-6</v>
          </cell>
          <cell r="AB65">
            <v>2.1999999999999999E-2</v>
          </cell>
          <cell r="AC65">
            <v>46390.5</v>
          </cell>
          <cell r="AD65">
            <v>1E-3</v>
          </cell>
          <cell r="AE65">
            <v>1</v>
          </cell>
        </row>
        <row r="66">
          <cell r="A66">
            <v>37104</v>
          </cell>
          <cell r="B66">
            <v>1594.56</v>
          </cell>
          <cell r="C66">
            <v>69.7</v>
          </cell>
          <cell r="D66">
            <v>10</v>
          </cell>
          <cell r="E66">
            <v>5</v>
          </cell>
          <cell r="F66">
            <v>0.4</v>
          </cell>
          <cell r="G66">
            <v>10</v>
          </cell>
          <cell r="H66">
            <v>5</v>
          </cell>
          <cell r="I66">
            <v>0.4</v>
          </cell>
          <cell r="J66">
            <v>1643.07</v>
          </cell>
          <cell r="K66">
            <v>0.8458</v>
          </cell>
          <cell r="L66">
            <v>0.1542</v>
          </cell>
          <cell r="M66">
            <v>576.58000000000004</v>
          </cell>
          <cell r="N66">
            <v>0.04</v>
          </cell>
          <cell r="O66">
            <v>1.0999999999999999E-2</v>
          </cell>
          <cell r="P66">
            <v>1.024</v>
          </cell>
          <cell r="Q66">
            <v>1.546E-2</v>
          </cell>
          <cell r="R66">
            <v>0.38301000000000002</v>
          </cell>
          <cell r="S66">
            <v>4.2510000000000003</v>
          </cell>
          <cell r="T66">
            <v>0</v>
          </cell>
          <cell r="U66">
            <v>0</v>
          </cell>
          <cell r="V66">
            <v>0.5</v>
          </cell>
          <cell r="W66">
            <v>0</v>
          </cell>
          <cell r="X66">
            <v>0.02</v>
          </cell>
          <cell r="Y66">
            <v>2.2599999999999998</v>
          </cell>
          <cell r="Z66">
            <v>3.0199999999999999E-6</v>
          </cell>
          <cell r="AA66">
            <v>3.7699999999999999E-6</v>
          </cell>
          <cell r="AB66">
            <v>2.3E-2</v>
          </cell>
          <cell r="AC66">
            <v>46700.5</v>
          </cell>
          <cell r="AD66">
            <v>1E-3</v>
          </cell>
          <cell r="AE66">
            <v>1</v>
          </cell>
        </row>
        <row r="67">
          <cell r="A67">
            <v>37135</v>
          </cell>
          <cell r="B67">
            <v>1567.83</v>
          </cell>
          <cell r="C67">
            <v>70.2</v>
          </cell>
          <cell r="D67">
            <v>10</v>
          </cell>
          <cell r="E67">
            <v>5</v>
          </cell>
          <cell r="F67">
            <v>0.4</v>
          </cell>
          <cell r="G67">
            <v>10</v>
          </cell>
          <cell r="H67">
            <v>5</v>
          </cell>
          <cell r="I67">
            <v>0.4</v>
          </cell>
          <cell r="J67">
            <v>1614.34</v>
          </cell>
          <cell r="K67">
            <v>0.84570000000000001</v>
          </cell>
          <cell r="L67">
            <v>0.15429999999999999</v>
          </cell>
          <cell r="M67">
            <v>535.28</v>
          </cell>
          <cell r="N67">
            <v>0.04</v>
          </cell>
          <cell r="O67">
            <v>1.1169999999999999E-2</v>
          </cell>
          <cell r="P67">
            <v>1.0241</v>
          </cell>
          <cell r="Q67">
            <v>1.541E-2</v>
          </cell>
          <cell r="R67">
            <v>0.38301000000000002</v>
          </cell>
          <cell r="S67">
            <v>4.1769999999999996</v>
          </cell>
          <cell r="T67">
            <v>0</v>
          </cell>
          <cell r="U67">
            <v>0</v>
          </cell>
          <cell r="V67">
            <v>0.5</v>
          </cell>
          <cell r="W67">
            <v>0</v>
          </cell>
          <cell r="X67">
            <v>0.02</v>
          </cell>
          <cell r="Y67">
            <v>2.2599999999999998</v>
          </cell>
          <cell r="Z67">
            <v>3.01E-6</v>
          </cell>
          <cell r="AA67">
            <v>3.7699999999999999E-6</v>
          </cell>
          <cell r="AB67">
            <v>2.3E-2</v>
          </cell>
          <cell r="AC67">
            <v>47010.5</v>
          </cell>
          <cell r="AD67">
            <v>1E-3</v>
          </cell>
          <cell r="AE67">
            <v>1</v>
          </cell>
        </row>
        <row r="68">
          <cell r="A68">
            <v>37165</v>
          </cell>
          <cell r="B68">
            <v>1541.17</v>
          </cell>
          <cell r="C68">
            <v>70.599999999999994</v>
          </cell>
          <cell r="D68">
            <v>10</v>
          </cell>
          <cell r="E68">
            <v>5</v>
          </cell>
          <cell r="F68">
            <v>0.4</v>
          </cell>
          <cell r="G68">
            <v>10</v>
          </cell>
          <cell r="H68">
            <v>5</v>
          </cell>
          <cell r="I68">
            <v>0.4</v>
          </cell>
          <cell r="J68">
            <v>1585.73</v>
          </cell>
          <cell r="K68">
            <v>0.84570000000000001</v>
          </cell>
          <cell r="L68">
            <v>0.15429999999999999</v>
          </cell>
          <cell r="M68">
            <v>487.59</v>
          </cell>
          <cell r="N68">
            <v>0.04</v>
          </cell>
          <cell r="O68">
            <v>1.1339999999999999E-2</v>
          </cell>
          <cell r="P68">
            <v>1.0242</v>
          </cell>
          <cell r="Q68">
            <v>1.537E-2</v>
          </cell>
          <cell r="R68">
            <v>0.38301000000000002</v>
          </cell>
          <cell r="S68">
            <v>4.1029999999999998</v>
          </cell>
          <cell r="T68">
            <v>0</v>
          </cell>
          <cell r="U68">
            <v>0</v>
          </cell>
          <cell r="V68">
            <v>0.5</v>
          </cell>
          <cell r="W68">
            <v>0</v>
          </cell>
          <cell r="X68">
            <v>0.02</v>
          </cell>
          <cell r="Y68">
            <v>2.2599999999999998</v>
          </cell>
          <cell r="Z68">
            <v>3.01E-6</v>
          </cell>
          <cell r="AA68">
            <v>3.7699999999999999E-6</v>
          </cell>
          <cell r="AB68">
            <v>2.3E-2</v>
          </cell>
          <cell r="AC68">
            <v>47310.5</v>
          </cell>
          <cell r="AD68">
            <v>1E-3</v>
          </cell>
          <cell r="AE68">
            <v>1</v>
          </cell>
        </row>
        <row r="69">
          <cell r="A69">
            <v>37196</v>
          </cell>
          <cell r="B69">
            <v>1512.76</v>
          </cell>
          <cell r="C69">
            <v>71.099999999999994</v>
          </cell>
          <cell r="D69">
            <v>10</v>
          </cell>
          <cell r="E69">
            <v>5</v>
          </cell>
          <cell r="F69">
            <v>0.4</v>
          </cell>
          <cell r="G69">
            <v>10</v>
          </cell>
          <cell r="H69">
            <v>5</v>
          </cell>
          <cell r="I69">
            <v>0.4</v>
          </cell>
          <cell r="J69">
            <v>1555.28</v>
          </cell>
          <cell r="K69">
            <v>0.84570000000000001</v>
          </cell>
          <cell r="L69">
            <v>0.15429999999999999</v>
          </cell>
          <cell r="M69">
            <v>406.68</v>
          </cell>
          <cell r="N69">
            <v>0.04</v>
          </cell>
          <cell r="O69">
            <v>1.1520000000000001E-2</v>
          </cell>
          <cell r="P69">
            <v>1.0243</v>
          </cell>
          <cell r="Q69">
            <v>1.532E-2</v>
          </cell>
          <cell r="R69">
            <v>0.38301000000000002</v>
          </cell>
          <cell r="S69">
            <v>4.0250000000000004</v>
          </cell>
          <cell r="T69">
            <v>0</v>
          </cell>
          <cell r="U69">
            <v>0</v>
          </cell>
          <cell r="V69">
            <v>0.5</v>
          </cell>
          <cell r="W69">
            <v>0</v>
          </cell>
          <cell r="X69">
            <v>0.02</v>
          </cell>
          <cell r="Y69">
            <v>2.2599999999999998</v>
          </cell>
          <cell r="Z69">
            <v>3.01E-6</v>
          </cell>
          <cell r="AA69">
            <v>3.7699999999999999E-6</v>
          </cell>
          <cell r="AB69">
            <v>2.3E-2</v>
          </cell>
          <cell r="AC69">
            <v>47620.5</v>
          </cell>
          <cell r="AD69">
            <v>1E-3</v>
          </cell>
          <cell r="AE69">
            <v>1</v>
          </cell>
        </row>
        <row r="70">
          <cell r="A70">
            <v>37257</v>
          </cell>
          <cell r="B70">
            <v>1480.54</v>
          </cell>
          <cell r="C70">
            <v>71.8</v>
          </cell>
          <cell r="D70">
            <v>5.0061</v>
          </cell>
          <cell r="E70">
            <v>2.5</v>
          </cell>
          <cell r="F70">
            <v>0.2</v>
          </cell>
          <cell r="G70">
            <v>7.4614000000000003</v>
          </cell>
          <cell r="H70">
            <v>3.7</v>
          </cell>
          <cell r="I70">
            <v>0.3</v>
          </cell>
          <cell r="J70">
            <v>1520.71</v>
          </cell>
          <cell r="K70">
            <v>0.84560000000000002</v>
          </cell>
          <cell r="L70">
            <v>0.15440000000000001</v>
          </cell>
          <cell r="M70">
            <v>916.92</v>
          </cell>
          <cell r="N70">
            <v>0.04</v>
          </cell>
          <cell r="O70">
            <v>1.179E-2</v>
          </cell>
          <cell r="P70">
            <v>1.0244</v>
          </cell>
          <cell r="Q70">
            <v>1.5270000000000001E-2</v>
          </cell>
          <cell r="R70">
            <v>0.38301000000000002</v>
          </cell>
          <cell r="S70">
            <v>3.9359999999999999</v>
          </cell>
          <cell r="T70">
            <v>0</v>
          </cell>
          <cell r="U70">
            <v>0</v>
          </cell>
          <cell r="V70">
            <v>0.5</v>
          </cell>
          <cell r="W70">
            <v>0</v>
          </cell>
          <cell r="X70">
            <v>0.02</v>
          </cell>
          <cell r="Y70">
            <v>2.2599999999999998</v>
          </cell>
          <cell r="Z70">
            <v>3.01E-6</v>
          </cell>
          <cell r="AA70">
            <v>3.7699999999999999E-6</v>
          </cell>
          <cell r="AB70">
            <v>2.3E-2</v>
          </cell>
          <cell r="AC70">
            <v>48075.7</v>
          </cell>
          <cell r="AD70">
            <v>1E-3</v>
          </cell>
          <cell r="AE70">
            <v>1</v>
          </cell>
        </row>
        <row r="71">
          <cell r="A71">
            <v>37622</v>
          </cell>
          <cell r="B71">
            <v>1355.22</v>
          </cell>
          <cell r="C71">
            <v>74.5</v>
          </cell>
          <cell r="D71">
            <v>5.0789999999999997</v>
          </cell>
          <cell r="E71">
            <v>2.5</v>
          </cell>
          <cell r="F71">
            <v>0.3</v>
          </cell>
          <cell r="G71">
            <v>5.0038</v>
          </cell>
          <cell r="H71">
            <v>2.5</v>
          </cell>
          <cell r="I71">
            <v>0.2</v>
          </cell>
          <cell r="J71">
            <v>1386.64</v>
          </cell>
          <cell r="K71">
            <v>0.84550000000000003</v>
          </cell>
          <cell r="L71">
            <v>0.1545</v>
          </cell>
          <cell r="M71">
            <v>778.52</v>
          </cell>
          <cell r="N71">
            <v>0.05</v>
          </cell>
          <cell r="O71">
            <v>1.3050000000000001E-2</v>
          </cell>
          <cell r="P71">
            <v>1.0247999999999999</v>
          </cell>
          <cell r="Q71">
            <v>1.506E-2</v>
          </cell>
          <cell r="R71">
            <v>0.38301000000000002</v>
          </cell>
          <cell r="S71">
            <v>3.59</v>
          </cell>
          <cell r="T71">
            <v>0</v>
          </cell>
          <cell r="U71">
            <v>0</v>
          </cell>
          <cell r="V71">
            <v>0.5</v>
          </cell>
          <cell r="W71">
            <v>0</v>
          </cell>
          <cell r="X71">
            <v>0.02</v>
          </cell>
          <cell r="Y71">
            <v>2.2599999999999998</v>
          </cell>
          <cell r="Z71">
            <v>3.01E-6</v>
          </cell>
          <cell r="AA71">
            <v>3.7699999999999999E-6</v>
          </cell>
          <cell r="AB71">
            <v>2.4E-2</v>
          </cell>
          <cell r="AC71">
            <v>49902.1</v>
          </cell>
          <cell r="AD71">
            <v>1E-3</v>
          </cell>
          <cell r="AE71">
            <v>1</v>
          </cell>
        </row>
        <row r="72">
          <cell r="A72">
            <v>37987</v>
          </cell>
          <cell r="B72">
            <v>1198.25</v>
          </cell>
          <cell r="C72">
            <v>77.2</v>
          </cell>
          <cell r="D72">
            <v>5.0003000000000002</v>
          </cell>
          <cell r="E72">
            <v>2.5</v>
          </cell>
          <cell r="F72">
            <v>0.3</v>
          </cell>
          <cell r="G72">
            <v>5.0574000000000003</v>
          </cell>
          <cell r="H72">
            <v>2.5</v>
          </cell>
          <cell r="I72">
            <v>0.3</v>
          </cell>
          <cell r="J72">
            <v>1220.1500000000001</v>
          </cell>
          <cell r="K72">
            <v>0.84530000000000005</v>
          </cell>
          <cell r="L72">
            <v>0.1547</v>
          </cell>
          <cell r="M72">
            <v>609.98</v>
          </cell>
          <cell r="N72">
            <v>0.05</v>
          </cell>
          <cell r="O72">
            <v>1.4619999999999999E-2</v>
          </cell>
          <cell r="P72">
            <v>1.0251999999999999</v>
          </cell>
          <cell r="Q72">
            <v>1.4800000000000001E-2</v>
          </cell>
          <cell r="R72">
            <v>0.38301000000000002</v>
          </cell>
          <cell r="S72">
            <v>3.1579999999999999</v>
          </cell>
          <cell r="T72">
            <v>0</v>
          </cell>
          <cell r="U72">
            <v>0</v>
          </cell>
          <cell r="V72">
            <v>0.5</v>
          </cell>
          <cell r="W72">
            <v>0</v>
          </cell>
          <cell r="X72">
            <v>0.02</v>
          </cell>
          <cell r="Y72">
            <v>2.2599999999999998</v>
          </cell>
          <cell r="Z72">
            <v>3.01E-6</v>
          </cell>
          <cell r="AA72">
            <v>3.7699999999999999E-6</v>
          </cell>
          <cell r="AB72">
            <v>2.5000000000000001E-2</v>
          </cell>
          <cell r="AC72">
            <v>51748.1</v>
          </cell>
          <cell r="AD72">
            <v>1E-3</v>
          </cell>
          <cell r="AE72">
            <v>1</v>
          </cell>
        </row>
        <row r="73">
          <cell r="A73">
            <v>38353</v>
          </cell>
          <cell r="B73">
            <v>1018.76</v>
          </cell>
          <cell r="C73">
            <v>79.7</v>
          </cell>
          <cell r="D73">
            <v>0</v>
          </cell>
          <cell r="E73">
            <v>0</v>
          </cell>
          <cell r="F73">
            <v>0</v>
          </cell>
          <cell r="G73">
            <v>4.5848000000000004</v>
          </cell>
          <cell r="H73">
            <v>2.2999999999999998</v>
          </cell>
          <cell r="I73">
            <v>0.3</v>
          </cell>
          <cell r="J73">
            <v>1031.72</v>
          </cell>
          <cell r="K73">
            <v>0.84509999999999996</v>
          </cell>
          <cell r="L73">
            <v>0.15490000000000001</v>
          </cell>
          <cell r="N73">
            <v>0.06</v>
          </cell>
          <cell r="O73">
            <v>1.6410000000000001E-2</v>
          </cell>
          <cell r="P73">
            <v>1.0258</v>
          </cell>
          <cell r="Q73">
            <v>1.4500000000000001E-2</v>
          </cell>
          <cell r="R73">
            <v>0.38301000000000002</v>
          </cell>
          <cell r="S73">
            <v>2.6680000000000001</v>
          </cell>
          <cell r="T73">
            <v>0</v>
          </cell>
          <cell r="U73">
            <v>0</v>
          </cell>
          <cell r="V73">
            <v>0.5</v>
          </cell>
          <cell r="W73">
            <v>0</v>
          </cell>
          <cell r="X73">
            <v>0.02</v>
          </cell>
          <cell r="Y73">
            <v>2.2599999999999998</v>
          </cell>
          <cell r="Z73">
            <v>3.01E-6</v>
          </cell>
          <cell r="AA73">
            <v>3.7699999999999999E-6</v>
          </cell>
          <cell r="AB73">
            <v>2.5999999999999999E-2</v>
          </cell>
          <cell r="AC73">
            <v>53426.1</v>
          </cell>
          <cell r="AD73">
            <v>1E-3</v>
          </cell>
          <cell r="AE73">
            <v>0</v>
          </cell>
        </row>
        <row r="74">
          <cell r="A74">
            <v>38718</v>
          </cell>
          <cell r="B74">
            <v>1018.76</v>
          </cell>
          <cell r="C74">
            <v>79.7</v>
          </cell>
          <cell r="D74">
            <v>0</v>
          </cell>
          <cell r="E74">
            <v>0</v>
          </cell>
          <cell r="F74">
            <v>0</v>
          </cell>
          <cell r="G74">
            <v>0</v>
          </cell>
          <cell r="H74">
            <v>0</v>
          </cell>
          <cell r="I74">
            <v>0</v>
          </cell>
          <cell r="J74">
            <v>1031.72</v>
          </cell>
          <cell r="K74">
            <v>0.84509999999999996</v>
          </cell>
          <cell r="L74">
            <v>0.15490000000000001</v>
          </cell>
          <cell r="O74">
            <v>1.6410000000000001E-2</v>
          </cell>
          <cell r="P74">
            <v>1.0258</v>
          </cell>
          <cell r="Q74">
            <v>1.4500000000000001E-2</v>
          </cell>
          <cell r="R74">
            <v>0.38301000000000002</v>
          </cell>
          <cell r="S74">
            <v>2.6680000000000001</v>
          </cell>
          <cell r="T74">
            <v>0</v>
          </cell>
          <cell r="U74">
            <v>0</v>
          </cell>
          <cell r="V74">
            <v>0.5</v>
          </cell>
          <cell r="W74">
            <v>0</v>
          </cell>
          <cell r="X74">
            <v>0.02</v>
          </cell>
          <cell r="Y74">
            <v>2.2599999999999998</v>
          </cell>
          <cell r="Z74">
            <v>3.01E-6</v>
          </cell>
          <cell r="AA74">
            <v>3.7699999999999999E-6</v>
          </cell>
          <cell r="AB74">
            <v>2.5999999999999999E-2</v>
          </cell>
          <cell r="AC74">
            <v>53426.1</v>
          </cell>
          <cell r="AD74">
            <v>1E-3</v>
          </cell>
          <cell r="AE74">
            <v>0</v>
          </cell>
        </row>
        <row r="75">
          <cell r="A75">
            <v>39083</v>
          </cell>
          <cell r="B75">
            <v>1018.76</v>
          </cell>
          <cell r="C75">
            <v>79.7</v>
          </cell>
          <cell r="D75">
            <v>0</v>
          </cell>
          <cell r="E75">
            <v>0</v>
          </cell>
          <cell r="F75">
            <v>0</v>
          </cell>
          <cell r="G75">
            <v>0</v>
          </cell>
          <cell r="H75">
            <v>0</v>
          </cell>
          <cell r="I75">
            <v>0</v>
          </cell>
          <cell r="J75">
            <v>1031.72</v>
          </cell>
          <cell r="K75">
            <v>0.84509999999999996</v>
          </cell>
          <cell r="L75">
            <v>0.15490000000000001</v>
          </cell>
          <cell r="O75">
            <v>1.6410000000000001E-2</v>
          </cell>
          <cell r="P75">
            <v>1.0258</v>
          </cell>
          <cell r="Q75">
            <v>1.4500000000000001E-2</v>
          </cell>
          <cell r="R75">
            <v>0.38301000000000002</v>
          </cell>
          <cell r="S75">
            <v>2.6680000000000001</v>
          </cell>
          <cell r="T75">
            <v>0</v>
          </cell>
          <cell r="U75">
            <v>0</v>
          </cell>
          <cell r="V75">
            <v>0.5</v>
          </cell>
          <cell r="W75">
            <v>0</v>
          </cell>
          <cell r="X75">
            <v>0.02</v>
          </cell>
          <cell r="Y75">
            <v>2.2599999999999998</v>
          </cell>
          <cell r="Z75">
            <v>3.01E-6</v>
          </cell>
          <cell r="AA75">
            <v>3.7699999999999999E-6</v>
          </cell>
          <cell r="AB75">
            <v>2.5999999999999999E-2</v>
          </cell>
          <cell r="AC75">
            <v>53426.1</v>
          </cell>
          <cell r="AD75">
            <v>1E-3</v>
          </cell>
          <cell r="AE75">
            <v>0</v>
          </cell>
        </row>
        <row r="76">
          <cell r="A76">
            <v>39448</v>
          </cell>
          <cell r="B76">
            <v>1018.76</v>
          </cell>
          <cell r="C76">
            <v>79.7</v>
          </cell>
          <cell r="D76">
            <v>0</v>
          </cell>
          <cell r="E76">
            <v>0</v>
          </cell>
          <cell r="F76">
            <v>0</v>
          </cell>
          <cell r="G76">
            <v>0</v>
          </cell>
          <cell r="H76">
            <v>0</v>
          </cell>
          <cell r="I76">
            <v>0</v>
          </cell>
          <cell r="J76">
            <v>1031.72</v>
          </cell>
          <cell r="K76">
            <v>0.84509999999999996</v>
          </cell>
          <cell r="L76">
            <v>0.15490000000000001</v>
          </cell>
          <cell r="O76">
            <v>1.6410000000000001E-2</v>
          </cell>
          <cell r="P76">
            <v>1.0258</v>
          </cell>
          <cell r="Q76">
            <v>1.4500000000000001E-2</v>
          </cell>
          <cell r="R76">
            <v>0.38301000000000002</v>
          </cell>
          <cell r="S76">
            <v>2.6680000000000001</v>
          </cell>
          <cell r="T76">
            <v>0</v>
          </cell>
          <cell r="U76">
            <v>0</v>
          </cell>
          <cell r="V76">
            <v>0.5</v>
          </cell>
          <cell r="W76">
            <v>0</v>
          </cell>
          <cell r="X76">
            <v>0.02</v>
          </cell>
          <cell r="Y76">
            <v>2.2599999999999998</v>
          </cell>
          <cell r="Z76">
            <v>3.01E-6</v>
          </cell>
          <cell r="AA76">
            <v>3.7699999999999999E-6</v>
          </cell>
          <cell r="AB76">
            <v>2.5999999999999999E-2</v>
          </cell>
          <cell r="AC76">
            <v>53426.1</v>
          </cell>
          <cell r="AD76">
            <v>1E-3</v>
          </cell>
          <cell r="AE76">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P by Activities - Summary"/>
      <sheetName val="WP 2010-2012 - Work Updating"/>
      <sheetName val="WP 2010-2012 Exploración"/>
      <sheetName val="WP Costs 2010-2012 Exploración "/>
      <sheetName val="Summary WP 2010-2012 Explorac."/>
      <sheetName val="COL_Pozos_sin LTT _sin PoOc"/>
      <sheetName val="Seismic_sin PoOc"/>
      <sheetName val="WP by Activities - Sum Cep"/>
      <sheetName val="WP by Activities - Sum Gross"/>
      <sheetName val="C21_G115"/>
    </sheetNames>
    <sheetDataSet>
      <sheetData sheetId="0"/>
      <sheetData sheetId="1"/>
      <sheetData sheetId="2"/>
      <sheetData sheetId="3"/>
      <sheetData sheetId="4">
        <row r="28">
          <cell r="B28">
            <v>0.7</v>
          </cell>
        </row>
        <row r="52">
          <cell r="B52">
            <v>0.7</v>
          </cell>
        </row>
      </sheetData>
      <sheetData sheetId="5"/>
      <sheetData sheetId="6"/>
      <sheetData sheetId="7"/>
      <sheetData sheetId="8"/>
      <sheetData sheetId="9"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L_Pozos_sin LTT_con PoOc"/>
      <sheetName val="COL_Pozos_sin LTT _sin PoOc"/>
      <sheetName val="Sheet1"/>
      <sheetName val="Summary WP 2010-2012 Explorac."/>
    </sheetNames>
    <sheetDataSet>
      <sheetData sheetId="0" refreshError="1">
        <row r="2">
          <cell r="AJ2">
            <v>0.7</v>
          </cell>
        </row>
      </sheetData>
      <sheetData sheetId="1"/>
      <sheetData sheetId="2"/>
      <sheetData sheetId="3"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tras (2)"/>
      <sheetName val="FICHA FSE-01"/>
      <sheetName val="F1"/>
      <sheetName val="F2"/>
      <sheetName val="CRONOG"/>
      <sheetName val="PRESUPUESTO"/>
      <sheetName val="PRESUPUESTO DETALLADO"/>
      <sheetName val="PRESUPUESTO DETALLADO (2)"/>
      <sheetName val="CRONOGRAMA Y FLUJO DE FONDOS"/>
      <sheetName val="C Y FF RESUMIDO"/>
    </sheetNames>
    <sheetDataSet>
      <sheetData sheetId="0"/>
      <sheetData sheetId="1">
        <row r="36">
          <cell r="G36" t="e">
            <v>#REF!</v>
          </cell>
        </row>
      </sheetData>
      <sheetData sheetId="2"/>
      <sheetData sheetId="3"/>
      <sheetData sheetId="4"/>
      <sheetData sheetId="5"/>
      <sheetData sheetId="6"/>
      <sheetData sheetId="7"/>
      <sheetData sheetId="8"/>
      <sheetData sheetId="9"/>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 Prima"/>
      <sheetName val="PRECIOS ACTUALIZADOS FERRASA"/>
      <sheetName val="APU Expo Terrestre"/>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oduction"/>
      <sheetName val="Acelerated"/>
      <sheetName val="Planilla"/>
      <sheetName val="Output"/>
      <sheetName val="Sens"/>
      <sheetName val="C21_G115"/>
      <sheetName val="COL_Pozos_sin LTT_con PoOc"/>
    </sheetNames>
    <sheetDataSet>
      <sheetData sheetId="0" refreshError="1">
        <row r="48">
          <cell r="F48">
            <v>1</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personalizar"/>
      <sheetName val="BASE APU-DEVISAB"/>
      <sheetName val="TABLA MATERIAL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DE APU"/>
    </sheetNames>
    <sheetDataSet>
      <sheetData sheetId="0"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INT. WIRING_CONECT"/>
      <sheetName val="RESUME DAILY REP"/>
      <sheetName val="CIVIL DAILY REP"/>
      <sheetName val="UNDERG PIPING REP"/>
      <sheetName val="ELECT,INST DAILY REP"/>
      <sheetName val="TANKS DAILY REP"/>
      <sheetName val="MECH AND PIP REP"/>
      <sheetName val="INST. INSTRUMENT PROD"/>
      <sheetName val="PIP. WELDS PROD HP1"/>
      <sheetName val="PIP. WELDS PROD HP2"/>
      <sheetName val="PIP. WELDS PROD LP1"/>
      <sheetName val="PIP. WELDS PROD LP2"/>
      <sheetName val="MECH. Project Tracking"/>
      <sheetName val="Sheet1"/>
    </sheetNames>
    <sheetDataSet>
      <sheetData sheetId="0">
        <row r="10">
          <cell r="BP10">
            <v>1</v>
          </cell>
          <cell r="BQ10">
            <v>2</v>
          </cell>
          <cell r="BR10">
            <v>3</v>
          </cell>
          <cell r="BS10">
            <v>4</v>
          </cell>
          <cell r="BT10">
            <v>5</v>
          </cell>
          <cell r="BU10">
            <v>6</v>
          </cell>
          <cell r="BV10">
            <v>7</v>
          </cell>
          <cell r="BW10">
            <v>8</v>
          </cell>
          <cell r="BX10">
            <v>9</v>
          </cell>
          <cell r="BY10">
            <v>10</v>
          </cell>
          <cell r="BZ10">
            <v>11</v>
          </cell>
          <cell r="CA10">
            <v>12</v>
          </cell>
          <cell r="CB10">
            <v>13</v>
          </cell>
          <cell r="CC10">
            <v>14</v>
          </cell>
          <cell r="CD10">
            <v>15</v>
          </cell>
          <cell r="CE10">
            <v>16</v>
          </cell>
          <cell r="CF10">
            <v>17</v>
          </cell>
          <cell r="CG10">
            <v>18</v>
          </cell>
          <cell r="CH10">
            <v>19</v>
          </cell>
          <cell r="CI10">
            <v>20</v>
          </cell>
          <cell r="CJ10">
            <v>21</v>
          </cell>
          <cell r="CK10">
            <v>22</v>
          </cell>
          <cell r="CL10">
            <v>23</v>
          </cell>
          <cell r="CM10">
            <v>24</v>
          </cell>
          <cell r="CN10">
            <v>25</v>
          </cell>
          <cell r="CO10">
            <v>26</v>
          </cell>
          <cell r="CP10">
            <v>27</v>
          </cell>
          <cell r="CQ10">
            <v>28</v>
          </cell>
          <cell r="CR10">
            <v>29</v>
          </cell>
        </row>
        <row r="11">
          <cell r="BP11">
            <v>37049</v>
          </cell>
          <cell r="BQ11">
            <v>37050</v>
          </cell>
          <cell r="BR11">
            <v>37051</v>
          </cell>
          <cell r="BS11">
            <v>37052</v>
          </cell>
          <cell r="BT11">
            <v>37053</v>
          </cell>
          <cell r="BU11">
            <v>37054</v>
          </cell>
          <cell r="BV11">
            <v>37055</v>
          </cell>
          <cell r="BW11">
            <v>37056</v>
          </cell>
          <cell r="BX11">
            <v>37057</v>
          </cell>
          <cell r="BY11">
            <v>37058</v>
          </cell>
          <cell r="BZ11">
            <v>37059</v>
          </cell>
          <cell r="CA11">
            <v>37060</v>
          </cell>
          <cell r="CB11">
            <v>37061</v>
          </cell>
          <cell r="CC11">
            <v>37062</v>
          </cell>
          <cell r="CD11">
            <v>37063</v>
          </cell>
          <cell r="CE11">
            <v>37064</v>
          </cell>
          <cell r="CF11">
            <v>37065</v>
          </cell>
          <cell r="CG11">
            <v>37066</v>
          </cell>
          <cell r="CH11">
            <v>37067</v>
          </cell>
          <cell r="CI11">
            <v>37068</v>
          </cell>
          <cell r="CJ11">
            <v>37069</v>
          </cell>
          <cell r="CK11">
            <v>37070</v>
          </cell>
          <cell r="CL11">
            <v>37071</v>
          </cell>
          <cell r="CM11">
            <v>37072</v>
          </cell>
          <cell r="CN11">
            <v>37073</v>
          </cell>
          <cell r="CO11">
            <v>37074</v>
          </cell>
          <cell r="CP11">
            <v>37075</v>
          </cell>
          <cell r="CQ11">
            <v>37076</v>
          </cell>
          <cell r="CR11">
            <v>37077</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a. p. u."/>
      <sheetName val="Insum"/>
      <sheetName val="CCP,LEYES, Y DEC."/>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P"/>
      <sheetName val="MAT"/>
      <sheetName val="MO"/>
      <sheetName val="AUI"/>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row r="12">
          <cell r="B12" t="str">
            <v>CAP.</v>
          </cell>
        </row>
      </sheetData>
      <sheetData sheetId="1">
        <row r="3">
          <cell r="A3">
            <v>1</v>
          </cell>
        </row>
      </sheetData>
      <sheetData sheetId="2">
        <row r="3">
          <cell r="A3">
            <v>207</v>
          </cell>
        </row>
      </sheetData>
      <sheetData sheetId="3">
        <row r="3">
          <cell r="A3">
            <v>500</v>
          </cell>
        </row>
      </sheetData>
      <sheetData sheetId="4">
        <row r="7">
          <cell r="C7">
            <v>0.3</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88">
          <cell r="H88">
            <v>603501.44152959075</v>
          </cell>
        </row>
      </sheetData>
      <sheetData sheetId="34">
        <row r="89">
          <cell r="H89">
            <v>343886.71507098334</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Hoja1"/>
      <sheetName val="Datos"/>
      <sheetName val="ANALISIS HIDRO"/>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as"/>
      <sheetName val="Resumen (2)"/>
      <sheetName val="Resumen"/>
      <sheetName val="Proyecto_CARACARA_des_drilling"/>
      <sheetName val="Pozos Caracara"/>
      <sheetName val="Proyecto_CARACARA_facilidades"/>
      <sheetName val="Proyecto_CPR"/>
      <sheetName val="Proyecto_LCN"/>
      <sheetName val="Proyecto_Tiple"/>
      <sheetName val="Proyecto_El Eden"/>
      <sheetName val="Proyecto_El Porton"/>
      <sheetName val="Proyecto_Los Ocarros"/>
      <sheetName val="Proyecto_El Sancy"/>
      <sheetName val="Proyecto_Garibay"/>
      <sheetName val="Proyecto_Merecure"/>
      <sheetName val="Proyecto_Puntero"/>
      <sheetName val="Proyecto_CABRESTERO"/>
      <sheetName val="Proyecto_Cebucán"/>
      <sheetName val="Proyecto_Balay"/>
      <sheetName val="Proyecto_CARACARA_Explo"/>
      <sheetName val="San Jacinto_Rio Paez"/>
      <sheetName val="Lla22"/>
      <sheetName val="Lla26"/>
      <sheetName val="CPO 12 "/>
      <sheetName val="CPO 14"/>
      <sheetName val="Materiales perforación"/>
      <sheetName val="Otras inversiones"/>
      <sheetName val="Oficina Bogotá"/>
      <sheetName val="Resumen con actividad"/>
    </sheetNames>
    <sheetDataSet>
      <sheetData sheetId="0" refreshError="1"/>
      <sheetData sheetId="1"/>
      <sheetData sheetId="2"/>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
      <sheetName val="Hechos relevantes"/>
      <sheetName val="R3"/>
      <sheetName val="Resumen"/>
      <sheetName val="Global RKF"/>
      <sheetName val="Global ORD"/>
      <sheetName val="RKF"/>
      <sheetName val="ORD"/>
      <sheetName val="AFI'S"/>
      <sheetName val="ORD 12111"/>
      <sheetName val="ORD 12203"/>
      <sheetName val="ORD 12300"/>
      <sheetName val="ORD 12450"/>
      <sheetName val="ORD 12500"/>
      <sheetName val="ORD 12599"/>
      <sheetName val="ORD 12110"/>
      <sheetName val="ORD 12714"/>
      <sheetName val="ORD 12715"/>
      <sheetName val="ORD 12202"/>
      <sheetName val="Compr01-06"/>
      <sheetName val="SERTEC_08-05"/>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
      <sheetName val="Hechos relevantes"/>
      <sheetName val="R3"/>
      <sheetName val="Resumen"/>
      <sheetName val="Global RKF"/>
      <sheetName val="Global ORD"/>
      <sheetName val="RKF"/>
      <sheetName val="ORD"/>
      <sheetName val="AFI'S"/>
      <sheetName val="ORD 12111"/>
      <sheetName val="ORD 12203"/>
      <sheetName val="ORD 12300"/>
      <sheetName val="ORD 12450"/>
      <sheetName val="ORD 12500"/>
      <sheetName val="ORD 12599"/>
      <sheetName val="ORD 12110"/>
      <sheetName val="ORD 12714"/>
      <sheetName val="ORD 12715"/>
      <sheetName val="ORD 12202"/>
      <sheetName val="Compr01-06"/>
      <sheetName val="SERTEC_08-05"/>
    </sheetNames>
    <sheetDataSet>
      <sheetData sheetId="0" refreshError="1">
        <row r="3">
          <cell r="C3">
            <v>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L7">
            <v>90675</v>
          </cell>
        </row>
      </sheetData>
      <sheetData sheetId="21" refreshError="1"/>
      <sheetData sheetId="22"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3.1 Rol mensual"/>
      <sheetName val="F-3.2 TECNICOS MANTE"/>
      <sheetName val="F-3.3 Produccion"/>
      <sheetName val="F-3.4 Estac. Maní"/>
      <sheetName val="0.1"/>
      <sheetName val="0.2"/>
      <sheetName val="0.3"/>
      <sheetName val="0.4"/>
      <sheetName val="CEPCOLSA"/>
      <sheetName val="F-3.5 TRANS. Y CUST"/>
      <sheetName val="personal Otro si 1"/>
      <sheetName val="Adicionales 2"/>
      <sheetName val="Adicionales de Seten"/>
      <sheetName val="Calculos"/>
      <sheetName val="f-4VEHÍCULOS"/>
      <sheetName val="F-6 HERRAMIENTAS"/>
      <sheetName val="F-7. FUNGIBLES"/>
      <sheetName val="Costos Adm."/>
      <sheetName val="CostosDiferidos"/>
      <sheetName val="Varios"/>
      <sheetName val="estrategia"/>
      <sheetName val="Hoja5"/>
    </sheetNames>
    <sheetDataSet>
      <sheetData sheetId="0" refreshError="1"/>
      <sheetData sheetId="1" refreshError="1"/>
      <sheetData sheetId="2" refreshError="1"/>
      <sheetData sheetId="3" refreshError="1"/>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R 1"/>
      <sheetName val="PUNITARIOS PARA 241201 2S"/>
      <sheetName val="Hoja1"/>
      <sheetName val="items"/>
      <sheetName val="A-HOR"/>
      <sheetName val="INSUMOS"/>
      <sheetName val="BANCOS"/>
      <sheetName val="CARGOS"/>
      <sheetName val="EPS"/>
      <sheetName val="PENSIONES"/>
      <sheetName val="PREACTA 10"/>
      <sheetName val="DATOS"/>
      <sheetName val="PREACTA 9"/>
      <sheetName val="Res-Accide-10"/>
      <sheetName val="PRECIOS"/>
      <sheetName val="PREACTA 6"/>
      <sheetName val="EVA"/>
      <sheetName val="AIU"/>
      <sheetName val="Program"/>
      <sheetName val="TARIFAS"/>
      <sheetName val="TABLA 2008"/>
      <sheetName val="Insum"/>
      <sheetName val="Excavación Mat. Común Estacione"/>
      <sheetName val="Demolición Pavimento"/>
      <sheetName val="SUB APU"/>
      <sheetName val="TRANSPORTE"/>
      <sheetName val="PRESUPUESTO"/>
      <sheetName val="ESTADO VÍA-CRIT.TECNICO"/>
      <sheetName val="c2.5y2.6"/>
      <sheetName val="PR_1"/>
      <sheetName val="PUNITARIOS_PARA_241201_2S"/>
      <sheetName val="ESTADO_RED_TEC"/>
      <sheetName val="PREACTA_10"/>
      <sheetName val="PREACTA_9"/>
      <sheetName val="c2_5y2_6"/>
      <sheetName val="PR_12"/>
      <sheetName val="PUNITARIOS_PARA_241201_2S2"/>
      <sheetName val="ESTADO_RED_TEC2"/>
      <sheetName val="PREACTA_102"/>
      <sheetName val="PREACTA_92"/>
      <sheetName val="c2_5y2_62"/>
      <sheetName val="PR_11"/>
      <sheetName val="PUNITARIOS_PARA_241201_2S1"/>
      <sheetName val="ESTADO_RED_TEC1"/>
      <sheetName val="PREACTA_101"/>
      <sheetName val="PREACTA_91"/>
      <sheetName val="c2_5y2_61"/>
      <sheetName val="PR_13"/>
      <sheetName val="PUNITARIOS_PARA_241201_2S3"/>
      <sheetName val="ESTADO_RED_TEC3"/>
      <sheetName val="PREACTA_103"/>
      <sheetName val="PREACTA_93"/>
      <sheetName val="c2_5y2_63"/>
      <sheetName val="PR_15"/>
      <sheetName val="PUNITARIOS_PARA_241201_2S5"/>
      <sheetName val="ESTADO_RED_TEC5"/>
      <sheetName val="PREACTA_105"/>
      <sheetName val="PREACTA_95"/>
      <sheetName val="c2_5y2_65"/>
      <sheetName val="PR_14"/>
      <sheetName val="PUNITARIOS_PARA_241201_2S4"/>
      <sheetName val="ESTADO_RED_TEC4"/>
      <sheetName val="PREACTA_104"/>
      <sheetName val="PREACTA_94"/>
      <sheetName val="c2_5y2_64"/>
      <sheetName val="PR_16"/>
      <sheetName val="PUNITARIOS_PARA_241201_2S6"/>
      <sheetName val="ESTADO_RED_TEC6"/>
      <sheetName val="PREACTA_106"/>
      <sheetName val="PREACTA_96"/>
      <sheetName val="c2_5y2_66"/>
      <sheetName val="PR_17"/>
      <sheetName val="PUNITARIOS_PARA_241201_2S7"/>
      <sheetName val="ESTADO_RED_TEC7"/>
      <sheetName val="PREACTA_107"/>
      <sheetName val="PREACTA_97"/>
      <sheetName val="c2_5y2_67"/>
      <sheetName val="PR_18"/>
      <sheetName val="PUNITARIOS_PARA_241201_2S8"/>
      <sheetName val="ESTADO_RED_TEC8"/>
      <sheetName val="PREACTA_108"/>
      <sheetName val="PREACTA_98"/>
      <sheetName val="c2_5y2_68"/>
      <sheetName val="PR_19"/>
      <sheetName val="PUNITARIOS_PARA_241201_2S9"/>
      <sheetName val="ESTADO_RED_TEC9"/>
      <sheetName val="PREACTA_109"/>
      <sheetName val="PREACTA_99"/>
      <sheetName val="c2_5y2_69"/>
      <sheetName val="PR_110"/>
      <sheetName val="PUNITARIOS_PARA_241201_2S10"/>
      <sheetName val="ESTADO_RED_TEC10"/>
      <sheetName val="PREACTA_1010"/>
      <sheetName val="PREACTA_910"/>
      <sheetName val="c2_5y2_610"/>
      <sheetName val="Equipo"/>
      <sheetName val="PUNITARIOS%20PARA%20241201%202S"/>
      <sheetName val="Listas"/>
      <sheetName val="RELACION MES"/>
      <sheetName val="TRAPMO"/>
      <sheetName val="Presup_Cancha"/>
      <sheetName val="GCB2000"/>
      <sheetName val="A.P.U"/>
      <sheetName val="CRA.MODI"/>
      <sheetName val="A. P. U."/>
      <sheetName val="FORMULA"/>
      <sheetName val="K16+000 AL K18+500"/>
      <sheetName val="K23+200 AL K24+700"/>
      <sheetName val="k18+500 AL K23+050"/>
      <sheetName val="Presupuesto PUENTE"/>
      <sheetName val="VOLUMENES (4)"/>
      <sheetName val="VOLUMENES (4SA)"/>
      <sheetName val="CLASIFICACION"/>
      <sheetName val=" Liquidacion de Obra por Tramos"/>
      <sheetName val="LISTA DE PRECIOS"/>
      <sheetName val="062"/>
      <sheetName val="Listad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C-COD,"/>
      <sheetName val="Lp"/>
      <sheetName val="SALARIOS"/>
      <sheetName val="APU NO PREVISTO"/>
      <sheetName val="PPTA (3)"/>
      <sheetName val="PPTA (2)"/>
      <sheetName val="PPTA"/>
      <sheetName val="Requisición1"/>
      <sheetName val="2,2,6,1 Pilotes 0,30"/>
      <sheetName val="c2_5y2_613"/>
      <sheetName val="PREACTA_62"/>
      <sheetName val="TABLA_20082"/>
      <sheetName val="c2_5y2_612"/>
      <sheetName val="PREACTA_61"/>
      <sheetName val="TABLA_20081"/>
      <sheetName val="c2_5y2_611"/>
      <sheetName val="TABLA_2008"/>
      <sheetName val="Cuadr."/>
      <sheetName val="Bajadas"/>
      <sheetName val="OCTUBRE"/>
      <sheetName val="5. ELECTRICO"/>
      <sheetName val="Proveedores y acreedores"/>
      <sheetName val="ESTADO_RED_TEC14"/>
      <sheetName val="PUNITARIOS_PARA_241201_2S14"/>
      <sheetName val="PR_114"/>
      <sheetName val="PREACTA_1014"/>
      <sheetName val="PREACTA_914"/>
      <sheetName val="c2_5y2_614"/>
      <sheetName val="PREACTA_63"/>
      <sheetName val="TABLA_20083"/>
      <sheetName val="Hoja2"/>
      <sheetName val="PUNITARIOS PARA 241201 2S.xls"/>
      <sheetName val="OBRAS SES"/>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A_P_U1"/>
      <sheetName val="A_P_U"/>
      <sheetName val="materiales"/>
      <sheetName val="otros"/>
      <sheetName val="mdo"/>
      <sheetName val="equip"/>
      <sheetName val="mat"/>
      <sheetName val="CIRCUITOS CODENSA"/>
      <sheetName val="NARIÑO"/>
      <sheetName val="MATERIAL"/>
      <sheetName val="CUMPLIMIENTO"/>
      <sheetName val="precios-básicos2002"/>
      <sheetName val="SUB_APU"/>
      <sheetName val="ESTADO_VÍA-CRIT_TECNICO"/>
      <sheetName val="BALANCE"/>
      <sheetName val="ITEMS NO REVISTOS"/>
      <sheetName val="APU ELECTRICOS"/>
      <sheetName val="CONT_ADI"/>
      <sheetName val="DATOS CONTRATO"/>
      <sheetName val="PERSONAL"/>
      <sheetName val="Tarifa MT"/>
      <sheetName val="PREACTA Y CONTRATISTAS"/>
      <sheetName val="Bases 2A"/>
      <sheetName val="PROBLEMA"/>
      <sheetName val="ORITO 02 "/>
      <sheetName val="RECURSOS"/>
      <sheetName val="PLAN DE INVERSION ANTICIPO"/>
      <sheetName val="inv mensual"/>
      <sheetName val="borrador flujo inv"/>
      <sheetName val="social-ambiental"/>
      <sheetName val="AU"/>
      <sheetName val="inst"/>
      <sheetName val="TABLAS"/>
      <sheetName val="7.1.8.1.1"/>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stos oficina"/>
      <sheetName val="costos campamento"/>
      <sheetName val="días habiles 201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ow r="48">
          <cell r="E48">
            <v>0</v>
          </cell>
        </row>
      </sheetData>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sheetData sheetId="143">
        <row r="48">
          <cell r="E48">
            <v>0</v>
          </cell>
        </row>
      </sheetData>
      <sheetData sheetId="144"/>
      <sheetData sheetId="145"/>
      <sheetData sheetId="146" refreshError="1"/>
      <sheetData sheetId="147" refreshError="1"/>
      <sheetData sheetId="148"/>
      <sheetData sheetId="149"/>
      <sheetData sheetId="150"/>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sheetData sheetId="199"/>
      <sheetData sheetId="200">
        <row r="48">
          <cell r="E48">
            <v>0</v>
          </cell>
        </row>
      </sheetData>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sheetData sheetId="319"/>
      <sheetData sheetId="320"/>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BITACORA"/>
      <sheetName val="PxQ Cantidades"/>
    </sheetNames>
    <sheetDataSet>
      <sheetData sheetId="0" refreshError="1">
        <row r="2">
          <cell r="B2">
            <v>2381</v>
          </cell>
        </row>
      </sheetData>
      <sheetData sheetId="1" refreshError="1"/>
      <sheetData sheetId="2" refreshError="1"/>
      <sheetData sheetId="3"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oduction"/>
      <sheetName val="Acelerated"/>
      <sheetName val="Planilla"/>
      <sheetName val="Output"/>
      <sheetName val="Sens"/>
      <sheetName val="Instructivo"/>
      <sheetName val="CostosDiferidos"/>
    </sheetNames>
    <sheetDataSet>
      <sheetData sheetId="0" refreshError="1">
        <row r="50">
          <cell r="H50" t="str">
            <v>m³/m³</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TARIFAS"/>
      <sheetName val="Hoja3"/>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UNIT."/>
      <sheetName val="civ_roma"/>
      <sheetName val="Bases 2A"/>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 val="desmonte"/>
      <sheetName val="Bases 2A"/>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URCES"/>
      <sheetName val="February 2004"/>
      <sheetName val="SUMMARY"/>
      <sheetName val="INSTRUCTIONS"/>
      <sheetName val="SUMMARY BUDGET NET"/>
      <sheetName val="MATRICES NET"/>
      <sheetName val="MATRICES GROSS"/>
      <sheetName val="GROSS-NET"/>
      <sheetName val="SUMMARY MATRICES AREA"/>
      <sheetName val="BUDGET OWNERS NET"/>
      <sheetName val="BUDGET OWNERS Gross"/>
      <sheetName val="sysWorkbook"/>
    </sheetNames>
    <sheetDataSet>
      <sheetData sheetId="0" refreshError="1">
        <row r="3">
          <cell r="R3" t="str">
            <v>ADD PERF</v>
          </cell>
        </row>
        <row r="4">
          <cell r="R4" t="str">
            <v>AFA</v>
          </cell>
        </row>
        <row r="5">
          <cell r="R5" t="str">
            <v>CONV</v>
          </cell>
        </row>
        <row r="6">
          <cell r="R6" t="str">
            <v>CTD</v>
          </cell>
        </row>
        <row r="7">
          <cell r="R7" t="str">
            <v>WOU</v>
          </cell>
        </row>
        <row r="8">
          <cell r="R8" t="str">
            <v>NRF</v>
          </cell>
        </row>
        <row r="9">
          <cell r="R9" t="str">
            <v>POST DRILLING</v>
          </cell>
        </row>
        <row r="10">
          <cell r="R10" t="str">
            <v>SKID</v>
          </cell>
        </row>
        <row r="11">
          <cell r="R11" t="str">
            <v>WPF</v>
          </cell>
        </row>
        <row r="12">
          <cell r="R12" t="str">
            <v>NEW WELL</v>
          </cell>
        </row>
        <row r="13">
          <cell r="R13" t="str">
            <v>OTHER</v>
          </cell>
        </row>
        <row r="14">
          <cell r="R14" t="str">
            <v>TECH SERV</v>
          </cell>
        </row>
        <row r="15">
          <cell r="R15" t="str">
            <v>PRE RIG</v>
          </cell>
        </row>
        <row r="16">
          <cell r="R16" t="str">
            <v>POST RIG</v>
          </cell>
        </row>
        <row r="17">
          <cell r="R17" t="str">
            <v>FACILITIES OPT</v>
          </cell>
        </row>
        <row r="18">
          <cell r="R18" t="str">
            <v>ESP</v>
          </cell>
        </row>
        <row r="19">
          <cell r="R19" t="str">
            <v>INTEGRITY</v>
          </cell>
        </row>
        <row r="20">
          <cell r="R20" t="str">
            <v>BIG REPAIRS</v>
          </cell>
        </row>
        <row r="21">
          <cell r="R21" t="str">
            <v>IWO</v>
          </cell>
        </row>
        <row r="22">
          <cell r="R22" t="str">
            <v>LANDS</v>
          </cell>
        </row>
        <row r="23">
          <cell r="R23" t="str">
            <v>RIG DEMOB</v>
          </cell>
        </row>
        <row r="24">
          <cell r="R24" t="str">
            <v>WELLSITE</v>
          </cell>
        </row>
        <row r="25">
          <cell r="R25" t="str">
            <v>FLOW LINE</v>
          </cell>
        </row>
        <row r="26">
          <cell r="R26" t="str">
            <v>SEISMIC REPR</v>
          </cell>
        </row>
        <row r="27">
          <cell r="R27" t="str">
            <v>REIMB</v>
          </cell>
        </row>
        <row r="28">
          <cell r="R28" t="str">
            <v>GAS PROJECT</v>
          </cell>
        </row>
        <row r="29">
          <cell r="R29" t="str">
            <v xml:space="preserve">IT </v>
          </cell>
        </row>
        <row r="30">
          <cell r="R30" t="str">
            <v>POST FRAC</v>
          </cell>
        </row>
        <row r="31">
          <cell r="R31" t="str">
            <v>CHEM.STIM.</v>
          </cell>
        </row>
        <row r="32">
          <cell r="R32" t="str">
            <v>AUDIT</v>
          </cell>
        </row>
      </sheetData>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EX Total 2008-2015"/>
      <sheetName val="CPR forecast-PP10"/>
      <sheetName val="Nuevo calculo"/>
      <sheetName val="Datos Ppto Real ene-feb"/>
      <sheetName val="Sheet2"/>
      <sheetName val="Datos"/>
    </sheetNames>
    <sheetDataSet>
      <sheetData sheetId="0"/>
      <sheetData sheetId="1"/>
      <sheetData sheetId="2" refreshError="1">
        <row r="1">
          <cell r="O1">
            <v>0.16667000000000001</v>
          </cell>
        </row>
      </sheetData>
      <sheetData sheetId="3"/>
      <sheetData sheetId="4"/>
      <sheetData sheetId="5"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control"/>
      <sheetName val="calculation"/>
      <sheetName val="calc dc"/>
      <sheetName val="forecast"/>
      <sheetName val="ER Vs X"/>
      <sheetName val="DC"/>
      <sheetName val="AGUA"/>
      <sheetName val="plot"/>
      <sheetName val="Fw"/>
      <sheetName val="Sheet1"/>
      <sheetName val="C21_G115"/>
      <sheetName val="Nuevo calculo"/>
      <sheetName val="ADICIONAL 2"/>
      <sheetName val="PRESUPUESTO"/>
      <sheetName val="original_sist"/>
      <sheetName val="STRSUMM0"/>
      <sheetName val="INDIRECTOS"/>
      <sheetName val="TABLA DE SALARIOS"/>
      <sheetName val="VENTANERÍA"/>
      <sheetName val="VARIABLES"/>
      <sheetName val="calc_dc"/>
      <sheetName val="ER_Vs_X"/>
      <sheetName val="Lista APU"/>
    </sheetNames>
    <sheetDataSet>
      <sheetData sheetId="0" refreshError="1"/>
      <sheetData sheetId="1"/>
      <sheetData sheetId="2" refreshError="1">
        <row r="29">
          <cell r="V29">
            <v>198</v>
          </cell>
          <cell r="W29">
            <v>2199</v>
          </cell>
          <cell r="X29">
            <v>1667.5</v>
          </cell>
          <cell r="Y29">
            <v>165</v>
          </cell>
          <cell r="Z29">
            <v>1832.5</v>
          </cell>
          <cell r="AA29">
            <v>3.7980000000000002E-3</v>
          </cell>
          <cell r="AB29">
            <v>1.9799999999999999E-4</v>
          </cell>
          <cell r="AC29">
            <v>3.9960000000000004E-3</v>
          </cell>
          <cell r="AD29">
            <v>9.0040927694406553E-2</v>
          </cell>
          <cell r="AE29">
            <v>0.90995907230559347</v>
          </cell>
          <cell r="AF29">
            <v>8.7929253021714082</v>
          </cell>
          <cell r="AG29" t="e">
            <v>#N/A</v>
          </cell>
          <cell r="AH29" t="e">
            <v>#N/A</v>
          </cell>
          <cell r="AI29">
            <v>-0.21694722222222224</v>
          </cell>
          <cell r="AJ29">
            <v>0.3501322774359934</v>
          </cell>
          <cell r="AK29">
            <v>1347.4747474747462</v>
          </cell>
        </row>
        <row r="30">
          <cell r="V30">
            <v>496</v>
          </cell>
          <cell r="W30">
            <v>2188</v>
          </cell>
          <cell r="X30">
            <v>1473.6774193548388</v>
          </cell>
          <cell r="Y30">
            <v>432</v>
          </cell>
          <cell r="Z30">
            <v>1905.6774193548388</v>
          </cell>
          <cell r="AA30">
            <v>5.3823000000000003E-2</v>
          </cell>
          <cell r="AB30">
            <v>5.1480000000000007E-3</v>
          </cell>
          <cell r="AC30">
            <v>5.8971000000000003E-2</v>
          </cell>
          <cell r="AD30">
            <v>0.22669104204753199</v>
          </cell>
          <cell r="AE30">
            <v>0.77330895795246801</v>
          </cell>
          <cell r="AF30">
            <v>3.1841997091394036</v>
          </cell>
          <cell r="AG30" t="e">
            <v>#N/A</v>
          </cell>
          <cell r="AH30" t="e">
            <v>#N/A</v>
          </cell>
          <cell r="AI30">
            <v>-0.14746805555555556</v>
          </cell>
          <cell r="AJ30">
            <v>0.37359084274966919</v>
          </cell>
          <cell r="AK30">
            <v>454.83870967741944</v>
          </cell>
        </row>
        <row r="31">
          <cell r="V31">
            <v>478</v>
          </cell>
          <cell r="W31">
            <v>2052</v>
          </cell>
          <cell r="X31">
            <v>1416.6</v>
          </cell>
          <cell r="Y31">
            <v>430.2</v>
          </cell>
          <cell r="Z31">
            <v>1846.8</v>
          </cell>
          <cell r="AA31">
            <v>9.9507000000000012E-2</v>
          </cell>
          <cell r="AB31">
            <v>1.8540000000000001E-2</v>
          </cell>
          <cell r="AC31">
            <v>0.11804700000000001</v>
          </cell>
          <cell r="AD31">
            <v>0.23294346978557504</v>
          </cell>
          <cell r="AE31">
            <v>0.76705653021442499</v>
          </cell>
          <cell r="AF31">
            <v>3.1011223328028104</v>
          </cell>
          <cell r="AG31" t="e">
            <v>#N/A</v>
          </cell>
          <cell r="AH31" t="e">
            <v>#N/A</v>
          </cell>
          <cell r="AI31">
            <v>-8.401805555555554E-2</v>
          </cell>
          <cell r="AJ31">
            <v>0.37435388255590474</v>
          </cell>
          <cell r="AK31">
            <v>439.05160390516096</v>
          </cell>
        </row>
        <row r="32">
          <cell r="V32">
            <v>554</v>
          </cell>
          <cell r="W32">
            <v>2126</v>
          </cell>
          <cell r="X32">
            <v>1419.8709677419354</v>
          </cell>
          <cell r="Y32">
            <v>500.38709677419354</v>
          </cell>
          <cell r="Z32">
            <v>1920.2580645161288</v>
          </cell>
          <cell r="AA32">
            <v>0.14200500000000002</v>
          </cell>
          <cell r="AB32">
            <v>3.1446000000000002E-2</v>
          </cell>
          <cell r="AC32">
            <v>0.17345100000000002</v>
          </cell>
          <cell r="AD32">
            <v>0.26058325493885232</v>
          </cell>
          <cell r="AE32">
            <v>0.73941674506114774</v>
          </cell>
          <cell r="AF32">
            <v>2.7946058401119225</v>
          </cell>
          <cell r="AG32" t="e">
            <v>#N/A</v>
          </cell>
          <cell r="AH32" t="e">
            <v>#N/A</v>
          </cell>
          <cell r="AI32">
            <v>-2.4993055555555532E-2</v>
          </cell>
          <cell r="AJ32">
            <v>0.37756851141717568</v>
          </cell>
          <cell r="AK32">
            <v>378.33935018050539</v>
          </cell>
        </row>
        <row r="33">
          <cell r="V33">
            <v>928</v>
          </cell>
          <cell r="W33">
            <v>2569</v>
          </cell>
          <cell r="X33">
            <v>1641</v>
          </cell>
          <cell r="Y33">
            <v>928</v>
          </cell>
          <cell r="Z33">
            <v>2569</v>
          </cell>
          <cell r="AA33">
            <v>0.18602100000000002</v>
          </cell>
          <cell r="AB33">
            <v>4.6958E-2</v>
          </cell>
          <cell r="AC33">
            <v>0.23297900000000002</v>
          </cell>
          <cell r="AD33">
            <v>0.36123005060334762</v>
          </cell>
          <cell r="AE33">
            <v>0.63876994939665233</v>
          </cell>
          <cell r="AF33">
            <v>2.1982896072133511</v>
          </cell>
          <cell r="AG33" t="e">
            <v>#N/A</v>
          </cell>
          <cell r="AH33" t="e">
            <v>#N/A</v>
          </cell>
          <cell r="AI33">
            <v>3.6140277777777799E-2</v>
          </cell>
          <cell r="AJ33">
            <v>0.387783365860636</v>
          </cell>
          <cell r="AK33">
            <v>235.77586206896578</v>
          </cell>
        </row>
        <row r="34">
          <cell r="V34">
            <v>957</v>
          </cell>
          <cell r="W34">
            <v>2566</v>
          </cell>
          <cell r="X34">
            <v>1551.5357142857142</v>
          </cell>
          <cell r="Y34">
            <v>922.82142857142856</v>
          </cell>
          <cell r="Z34">
            <v>2474.3571428571427</v>
          </cell>
          <cell r="AA34">
            <v>0.23689200000000002</v>
          </cell>
          <cell r="AB34">
            <v>7.5726000000000002E-2</v>
          </cell>
          <cell r="AC34">
            <v>0.31261800000000001</v>
          </cell>
          <cell r="AD34">
            <v>0.37295401402961809</v>
          </cell>
          <cell r="AE34">
            <v>0.62704598597038186</v>
          </cell>
          <cell r="AF34">
            <v>2.1617309602390455</v>
          </cell>
          <cell r="AG34" t="e">
            <v>#N/A</v>
          </cell>
          <cell r="AH34" t="e">
            <v>#N/A</v>
          </cell>
          <cell r="AI34">
            <v>0.10679444444444447</v>
          </cell>
          <cell r="AJ34">
            <v>0.38887340128034842</v>
          </cell>
          <cell r="AK34">
            <v>224.17276210379626</v>
          </cell>
        </row>
        <row r="35">
          <cell r="V35">
            <v>960</v>
          </cell>
          <cell r="W35">
            <v>2680</v>
          </cell>
          <cell r="X35">
            <v>1664.516129032258</v>
          </cell>
          <cell r="Y35">
            <v>929.0322580645161</v>
          </cell>
          <cell r="Z35">
            <v>2593.5483870967741</v>
          </cell>
          <cell r="AA35">
            <v>0.280335</v>
          </cell>
          <cell r="AB35">
            <v>0.101565</v>
          </cell>
          <cell r="AC35">
            <v>0.38190000000000002</v>
          </cell>
          <cell r="AD35">
            <v>0.35820895522388058</v>
          </cell>
          <cell r="AE35">
            <v>0.64179104477611948</v>
          </cell>
          <cell r="AF35">
            <v>2.2085203813210499</v>
          </cell>
          <cell r="AG35" t="e">
            <v>#N/A</v>
          </cell>
          <cell r="AH35" t="e">
            <v>#N/A</v>
          </cell>
          <cell r="AI35">
            <v>0.16713194444444446</v>
          </cell>
          <cell r="AJ35">
            <v>0.38750004023653473</v>
          </cell>
          <cell r="AK35">
            <v>238.88888888888883</v>
          </cell>
        </row>
        <row r="36">
          <cell r="V36">
            <v>1180</v>
          </cell>
          <cell r="W36">
            <v>2881</v>
          </cell>
          <cell r="X36">
            <v>850.5</v>
          </cell>
          <cell r="Y36">
            <v>590</v>
          </cell>
          <cell r="Z36">
            <v>1440.5</v>
          </cell>
          <cell r="AA36">
            <v>0.33193499999999998</v>
          </cell>
          <cell r="AB36">
            <v>0.13036500000000001</v>
          </cell>
          <cell r="AC36">
            <v>0.46229999999999999</v>
          </cell>
          <cell r="AD36">
            <v>0.409580006942034</v>
          </cell>
          <cell r="AE36">
            <v>0.590419993057966</v>
          </cell>
          <cell r="AF36">
            <v>2.0758235487926622</v>
          </cell>
          <cell r="AG36" t="e">
            <v>#N/A</v>
          </cell>
          <cell r="AH36" t="e">
            <v>#N/A</v>
          </cell>
          <cell r="AI36">
            <v>0.23879861111111109</v>
          </cell>
          <cell r="AJ36">
            <v>0.39219683950137918</v>
          </cell>
          <cell r="AK36">
            <v>192.20338983050817</v>
          </cell>
        </row>
        <row r="37">
          <cell r="V37">
            <v>1070</v>
          </cell>
          <cell r="W37">
            <v>2595</v>
          </cell>
          <cell r="X37">
            <v>491.93548387096774</v>
          </cell>
          <cell r="Y37">
            <v>345.16129032258067</v>
          </cell>
          <cell r="Z37">
            <v>837.09677419354841</v>
          </cell>
          <cell r="AA37">
            <v>0.35744999999999999</v>
          </cell>
          <cell r="AB37">
            <v>0.148065</v>
          </cell>
          <cell r="AC37">
            <v>0.50551499999999994</v>
          </cell>
          <cell r="AD37">
            <v>0.41233140655105976</v>
          </cell>
          <cell r="AE37">
            <v>0.58766859344894029</v>
          </cell>
          <cell r="AF37">
            <v>2.0708978832742528</v>
          </cell>
          <cell r="AG37" t="e">
            <v>#N/A</v>
          </cell>
          <cell r="AH37" t="e">
            <v>#N/A</v>
          </cell>
          <cell r="AI37">
            <v>0.27423611111111112</v>
          </cell>
          <cell r="AJ37">
            <v>0.39244234754975194</v>
          </cell>
          <cell r="AK37">
            <v>190.03115264797501</v>
          </cell>
        </row>
        <row r="38">
          <cell r="V38">
            <v>1345</v>
          </cell>
          <cell r="W38">
            <v>2697</v>
          </cell>
          <cell r="X38">
            <v>1306.9333333333334</v>
          </cell>
          <cell r="Y38">
            <v>1300.1666666666667</v>
          </cell>
          <cell r="Z38">
            <v>2607.1000000000004</v>
          </cell>
          <cell r="AA38">
            <v>0.37269999999999998</v>
          </cell>
          <cell r="AB38">
            <v>0.15876499999999999</v>
          </cell>
          <cell r="AC38">
            <v>0.53146499999999997</v>
          </cell>
          <cell r="AD38">
            <v>0.49870226177233962</v>
          </cell>
          <cell r="AE38">
            <v>0.50129773822766044</v>
          </cell>
          <cell r="AF38">
            <v>2.000013496399573</v>
          </cell>
          <cell r="AG38" t="e">
            <v>#N/A</v>
          </cell>
          <cell r="AH38" t="e">
            <v>#N/A</v>
          </cell>
          <cell r="AI38">
            <v>0.29541666666666666</v>
          </cell>
          <cell r="AJ38">
            <v>0.39998387516535344</v>
          </cell>
          <cell r="AK38">
            <v>134.02726146220584</v>
          </cell>
        </row>
        <row r="39">
          <cell r="V39">
            <v>1281</v>
          </cell>
          <cell r="W39">
            <v>2601</v>
          </cell>
          <cell r="X39">
            <v>1149.6774193548388</v>
          </cell>
          <cell r="Y39">
            <v>1115.7096774193549</v>
          </cell>
          <cell r="Z39">
            <v>2265.3870967741937</v>
          </cell>
          <cell r="AA39">
            <v>0.411908</v>
          </cell>
          <cell r="AB39">
            <v>0.19777</v>
          </cell>
          <cell r="AC39">
            <v>0.60967799999999994</v>
          </cell>
          <cell r="AD39">
            <v>0.49250288350634369</v>
          </cell>
          <cell r="AE39">
            <v>0.50749711649365636</v>
          </cell>
          <cell r="AF39">
            <v>2.0004542511875121</v>
          </cell>
          <cell r="AG39" t="e">
            <v>#N/A</v>
          </cell>
          <cell r="AH39" t="e">
            <v>#N/A</v>
          </cell>
          <cell r="AI39">
            <v>0.34987222222222225</v>
          </cell>
          <cell r="AJ39">
            <v>0.39944820058443253</v>
          </cell>
          <cell r="AK39">
            <v>137.3926619828257</v>
          </cell>
        </row>
      </sheetData>
      <sheetData sheetId="3"/>
      <sheetData sheetId="4"/>
      <sheetData sheetId="5" refreshError="1"/>
      <sheetData sheetId="6" refreshError="1"/>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1"/>
      <sheetName val="302"/>
      <sheetName val="303"/>
      <sheetName val="304"/>
      <sheetName val="305"/>
      <sheetName val="UNITARIOS RELLENOS"/>
    </sheetNames>
    <definedNames>
      <definedName name="ERR"/>
    </definedNames>
    <sheetDataSet>
      <sheetData sheetId="0">
        <row r="47">
          <cell r="G47">
            <v>34818</v>
          </cell>
        </row>
      </sheetData>
      <sheetData sheetId="1">
        <row r="47">
          <cell r="G47">
            <v>11270</v>
          </cell>
        </row>
      </sheetData>
      <sheetData sheetId="2">
        <row r="47">
          <cell r="G47">
            <v>9016</v>
          </cell>
        </row>
      </sheetData>
      <sheetData sheetId="3"/>
      <sheetData sheetId="4"/>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CFBC7-C825-4467-A47D-53FB9C1DF681}">
  <sheetPr>
    <tabColor rgb="FFFFFF00"/>
    <pageSetUpPr fitToPage="1"/>
  </sheetPr>
  <dimension ref="B1:R46"/>
  <sheetViews>
    <sheetView topLeftCell="A22" zoomScale="70" zoomScaleNormal="70" zoomScaleSheetLayoutView="70" workbookViewId="0">
      <selection activeCell="D7" sqref="D7"/>
    </sheetView>
  </sheetViews>
  <sheetFormatPr baseColWidth="10" defaultColWidth="11.42578125" defaultRowHeight="16.5"/>
  <cols>
    <col min="1" max="1" width="11.7109375" style="266" customWidth="1"/>
    <col min="2" max="2" width="13.85546875" style="266" customWidth="1"/>
    <col min="3" max="5" width="19.85546875" style="267" customWidth="1"/>
    <col min="6" max="6" width="7.42578125" style="266" customWidth="1"/>
    <col min="7" max="7" width="8" style="266" customWidth="1"/>
    <col min="8" max="8" width="14.85546875" style="266" customWidth="1"/>
    <col min="9" max="9" width="30.28515625" style="266" customWidth="1"/>
    <col min="10" max="10" width="19.5703125" style="268" customWidth="1"/>
    <col min="11" max="11" width="18.28515625" style="269" customWidth="1"/>
    <col min="12" max="12" width="22.85546875" style="266" customWidth="1"/>
    <col min="13" max="13" width="31" style="266" customWidth="1"/>
    <col min="14" max="14" width="14.85546875" style="266" customWidth="1"/>
    <col min="15" max="15" width="15.5703125" style="266" customWidth="1"/>
    <col min="16" max="16" width="22.140625" style="266" bestFit="1" customWidth="1"/>
    <col min="17" max="17" width="15.28515625" style="266" customWidth="1"/>
    <col min="18" max="18" width="19.7109375" style="266" customWidth="1"/>
    <col min="19" max="16384" width="11.42578125" style="266"/>
  </cols>
  <sheetData>
    <row r="1" spans="2:17" ht="17.25" thickBot="1"/>
    <row r="2" spans="2:17" ht="20.45" customHeight="1" thickBot="1">
      <c r="B2" s="431"/>
      <c r="C2" s="432"/>
      <c r="D2" s="437" t="s">
        <v>147</v>
      </c>
      <c r="E2" s="438"/>
      <c r="F2" s="438"/>
      <c r="G2" s="438"/>
      <c r="H2" s="438"/>
      <c r="I2" s="438"/>
      <c r="J2" s="438"/>
      <c r="K2" s="438"/>
      <c r="L2" s="438"/>
      <c r="M2" s="438"/>
      <c r="N2" s="439"/>
      <c r="O2" s="270"/>
    </row>
    <row r="3" spans="2:17" ht="20.45" customHeight="1" thickBot="1">
      <c r="B3" s="433"/>
      <c r="C3" s="434"/>
      <c r="D3" s="437" t="s">
        <v>114</v>
      </c>
      <c r="E3" s="438"/>
      <c r="F3" s="438"/>
      <c r="G3" s="438"/>
      <c r="H3" s="438"/>
      <c r="I3" s="438"/>
      <c r="J3" s="438"/>
      <c r="K3" s="438"/>
      <c r="L3" s="438"/>
      <c r="M3" s="438"/>
      <c r="N3" s="439"/>
      <c r="O3" s="270"/>
    </row>
    <row r="4" spans="2:17" ht="20.45" customHeight="1" thickBot="1">
      <c r="B4" s="433"/>
      <c r="C4" s="434"/>
      <c r="D4" s="437" t="s">
        <v>148</v>
      </c>
      <c r="E4" s="438"/>
      <c r="F4" s="438"/>
      <c r="G4" s="438"/>
      <c r="H4" s="438"/>
      <c r="I4" s="438"/>
      <c r="J4" s="438"/>
      <c r="K4" s="438"/>
      <c r="L4" s="438"/>
      <c r="M4" s="438"/>
      <c r="N4" s="439"/>
      <c r="O4" s="270"/>
    </row>
    <row r="5" spans="2:17" ht="20.45" customHeight="1" thickBot="1">
      <c r="B5" s="433"/>
      <c r="C5" s="434"/>
      <c r="D5" s="440" t="s">
        <v>149</v>
      </c>
      <c r="E5" s="441"/>
      <c r="F5" s="441"/>
      <c r="G5" s="441"/>
      <c r="H5" s="441"/>
      <c r="I5" s="441"/>
      <c r="J5" s="441"/>
      <c r="K5" s="441"/>
      <c r="L5" s="441"/>
      <c r="M5" s="441"/>
      <c r="N5" s="442"/>
      <c r="O5" s="270"/>
    </row>
    <row r="6" spans="2:17" ht="34.9" customHeight="1" thickBot="1">
      <c r="B6" s="435"/>
      <c r="C6" s="436"/>
      <c r="D6" s="437" t="str">
        <f>'PRESUPUESTO OFICIAL '!C13</f>
        <v xml:space="preserve">1. PUNTO CRITICO CAÑO BLANCO </v>
      </c>
      <c r="E6" s="438"/>
      <c r="F6" s="438"/>
      <c r="G6" s="438"/>
      <c r="H6" s="438"/>
      <c r="I6" s="438"/>
      <c r="J6" s="438"/>
      <c r="K6" s="438"/>
      <c r="L6" s="438"/>
      <c r="M6" s="438"/>
      <c r="N6" s="439"/>
      <c r="O6" s="271"/>
    </row>
    <row r="7" spans="2:17" ht="12.6" customHeight="1" thickBot="1">
      <c r="B7" s="272"/>
      <c r="F7" s="273"/>
      <c r="G7" s="273"/>
      <c r="H7" s="273"/>
      <c r="I7" s="273"/>
      <c r="J7" s="274"/>
      <c r="K7" s="275"/>
      <c r="N7" s="276"/>
      <c r="O7" s="277"/>
    </row>
    <row r="8" spans="2:17" ht="17.45" customHeight="1">
      <c r="B8" s="272"/>
      <c r="C8" s="419" t="s">
        <v>150</v>
      </c>
      <c r="D8" s="420"/>
      <c r="E8" s="420"/>
      <c r="F8" s="420"/>
      <c r="G8" s="421">
        <v>36556477.609999999</v>
      </c>
      <c r="H8" s="422"/>
      <c r="I8" s="278"/>
      <c r="K8" s="279"/>
      <c r="L8" s="280"/>
      <c r="M8" s="281"/>
      <c r="N8" s="276"/>
      <c r="O8" s="277"/>
    </row>
    <row r="9" spans="2:17" ht="17.45" customHeight="1">
      <c r="B9" s="272"/>
      <c r="C9" s="423" t="s">
        <v>151</v>
      </c>
      <c r="D9" s="424"/>
      <c r="E9" s="424"/>
      <c r="F9" s="424"/>
      <c r="G9" s="425">
        <f>'PRESUPUESTO OFICIAL '!K22</f>
        <v>48985680</v>
      </c>
      <c r="H9" s="426"/>
      <c r="I9" s="284"/>
      <c r="J9" s="280"/>
      <c r="K9" s="275"/>
      <c r="N9" s="276"/>
      <c r="O9" s="277"/>
      <c r="P9" s="285"/>
    </row>
    <row r="10" spans="2:17" ht="17.45" customHeight="1" thickBot="1">
      <c r="B10" s="272"/>
      <c r="C10" s="427" t="s">
        <v>152</v>
      </c>
      <c r="D10" s="428"/>
      <c r="E10" s="428"/>
      <c r="F10" s="428"/>
      <c r="G10" s="429">
        <v>0.5</v>
      </c>
      <c r="H10" s="430"/>
      <c r="I10" s="284"/>
      <c r="J10" s="273"/>
      <c r="K10" s="275"/>
      <c r="N10" s="276"/>
      <c r="O10" s="277"/>
    </row>
    <row r="11" spans="2:17" ht="17.25" thickBot="1">
      <c r="B11" s="272"/>
      <c r="F11" s="273"/>
      <c r="G11" s="273"/>
      <c r="H11" s="273"/>
      <c r="I11" s="273"/>
      <c r="J11" s="274"/>
      <c r="K11" s="275"/>
      <c r="N11" s="276"/>
      <c r="O11" s="277"/>
    </row>
    <row r="12" spans="2:17" ht="28.15" customHeight="1">
      <c r="B12" s="286" t="s">
        <v>153</v>
      </c>
      <c r="C12" s="413" t="s">
        <v>154</v>
      </c>
      <c r="D12" s="414"/>
      <c r="E12" s="415"/>
      <c r="F12" s="287" t="s">
        <v>155</v>
      </c>
      <c r="G12" s="287" t="s">
        <v>156</v>
      </c>
      <c r="H12" s="287" t="s">
        <v>157</v>
      </c>
      <c r="I12" s="287" t="s">
        <v>158</v>
      </c>
      <c r="J12" s="288" t="s">
        <v>159</v>
      </c>
      <c r="K12" s="289" t="s">
        <v>160</v>
      </c>
      <c r="L12" s="287" t="s">
        <v>161</v>
      </c>
      <c r="M12" s="287" t="s">
        <v>125</v>
      </c>
      <c r="N12" s="290" t="s">
        <v>162</v>
      </c>
      <c r="O12" s="270"/>
    </row>
    <row r="13" spans="2:17" s="299" customFormat="1" ht="18" customHeight="1">
      <c r="B13" s="291">
        <v>1</v>
      </c>
      <c r="C13" s="410" t="s">
        <v>163</v>
      </c>
      <c r="D13" s="411"/>
      <c r="E13" s="412"/>
      <c r="F13" s="292"/>
      <c r="G13" s="292"/>
      <c r="H13" s="292"/>
      <c r="I13" s="292"/>
      <c r="J13" s="293"/>
      <c r="K13" s="294"/>
      <c r="L13" s="295"/>
      <c r="M13" s="296">
        <f>SUM(L15:L15)</f>
        <v>3002000</v>
      </c>
      <c r="N13" s="297">
        <f>M13/G8</f>
        <v>8.2119509216030298E-2</v>
      </c>
      <c r="O13" s="298"/>
    </row>
    <row r="14" spans="2:17" s="299" customFormat="1" ht="18" customHeight="1">
      <c r="B14" s="291">
        <v>1.1000000000000001</v>
      </c>
      <c r="C14" s="410" t="s">
        <v>164</v>
      </c>
      <c r="D14" s="411"/>
      <c r="E14" s="412"/>
      <c r="F14" s="292"/>
      <c r="G14" s="292"/>
      <c r="H14" s="292"/>
      <c r="I14" s="292"/>
      <c r="J14" s="293"/>
      <c r="K14" s="300"/>
      <c r="L14" s="301"/>
      <c r="M14" s="302"/>
      <c r="N14" s="297"/>
      <c r="O14" s="303"/>
    </row>
    <row r="15" spans="2:17" ht="18" customHeight="1">
      <c r="B15" s="282"/>
      <c r="C15" s="416" t="s">
        <v>165</v>
      </c>
      <c r="D15" s="417"/>
      <c r="E15" s="418"/>
      <c r="F15" s="304" t="s">
        <v>166</v>
      </c>
      <c r="G15" s="304">
        <v>1</v>
      </c>
      <c r="H15" s="305">
        <v>1</v>
      </c>
      <c r="I15" s="306">
        <v>3800000</v>
      </c>
      <c r="J15" s="307">
        <v>0.57999999999999996</v>
      </c>
      <c r="K15" s="308">
        <f>G10</f>
        <v>0.5</v>
      </c>
      <c r="L15" s="309">
        <f>+G15*H15*I15*(1+J15)*K15</f>
        <v>3002000</v>
      </c>
      <c r="M15" s="309"/>
      <c r="N15" s="310"/>
      <c r="O15" s="277"/>
      <c r="P15" s="311"/>
      <c r="Q15" s="312"/>
    </row>
    <row r="16" spans="2:17" s="299" customFormat="1" ht="18" customHeight="1">
      <c r="B16" s="291">
        <v>2</v>
      </c>
      <c r="C16" s="410" t="s">
        <v>167</v>
      </c>
      <c r="D16" s="411"/>
      <c r="E16" s="412"/>
      <c r="F16" s="292"/>
      <c r="G16" s="292"/>
      <c r="H16" s="292"/>
      <c r="I16" s="313"/>
      <c r="J16" s="293"/>
      <c r="K16" s="314"/>
      <c r="L16" s="315"/>
      <c r="M16" s="315"/>
      <c r="N16" s="316"/>
      <c r="O16" s="298"/>
      <c r="P16" s="311" t="s">
        <v>168</v>
      </c>
      <c r="Q16" s="312">
        <v>0.12</v>
      </c>
    </row>
    <row r="17" spans="2:17" s="299" customFormat="1" ht="28.5" customHeight="1">
      <c r="B17" s="291">
        <v>2.1</v>
      </c>
      <c r="C17" s="410" t="s">
        <v>169</v>
      </c>
      <c r="D17" s="411"/>
      <c r="E17" s="412"/>
      <c r="F17" s="292"/>
      <c r="G17" s="292"/>
      <c r="H17" s="292"/>
      <c r="I17" s="313"/>
      <c r="J17" s="293"/>
      <c r="K17" s="314"/>
      <c r="L17" s="317"/>
      <c r="M17" s="315">
        <f>SUM(L18:L22)</f>
        <v>149881.55820100001</v>
      </c>
      <c r="N17" s="297">
        <f>+M17/$G$8</f>
        <v>4.1000000000000003E-3</v>
      </c>
      <c r="O17" s="303"/>
      <c r="P17" s="311" t="s">
        <v>170</v>
      </c>
      <c r="Q17" s="312">
        <v>4.1599999999999998E-2</v>
      </c>
    </row>
    <row r="18" spans="2:17" ht="18.600000000000001" customHeight="1">
      <c r="B18" s="282"/>
      <c r="C18" s="407" t="s">
        <v>171</v>
      </c>
      <c r="D18" s="408"/>
      <c r="E18" s="409"/>
      <c r="F18" s="283" t="s">
        <v>166</v>
      </c>
      <c r="G18" s="283">
        <v>1</v>
      </c>
      <c r="H18" s="318">
        <v>4.0000000000000002E-4</v>
      </c>
      <c r="I18" s="319"/>
      <c r="J18" s="320"/>
      <c r="K18" s="321"/>
      <c r="L18" s="322">
        <f>+H18*$G$8</f>
        <v>14622.591044000001</v>
      </c>
      <c r="M18" s="323"/>
      <c r="N18" s="324"/>
      <c r="O18" s="325"/>
      <c r="P18" s="311" t="s">
        <v>172</v>
      </c>
      <c r="Q18" s="312">
        <v>8.3299999999999999E-2</v>
      </c>
    </row>
    <row r="19" spans="2:17" ht="18.600000000000001" customHeight="1">
      <c r="B19" s="282"/>
      <c r="C19" s="407" t="s">
        <v>173</v>
      </c>
      <c r="D19" s="408"/>
      <c r="E19" s="409"/>
      <c r="F19" s="283" t="s">
        <v>166</v>
      </c>
      <c r="G19" s="283">
        <v>1</v>
      </c>
      <c r="H19" s="318">
        <v>2.0000000000000001E-4</v>
      </c>
      <c r="I19" s="319"/>
      <c r="J19" s="320"/>
      <c r="K19" s="321"/>
      <c r="L19" s="322">
        <f>+H19*$G$8</f>
        <v>7311.2955220000003</v>
      </c>
      <c r="M19" s="323"/>
      <c r="N19" s="324"/>
      <c r="O19" s="325"/>
      <c r="P19" s="326" t="s">
        <v>174</v>
      </c>
      <c r="Q19" s="327">
        <v>0.01</v>
      </c>
    </row>
    <row r="20" spans="2:17" ht="18.600000000000001" customHeight="1">
      <c r="B20" s="282"/>
      <c r="C20" s="407" t="s">
        <v>175</v>
      </c>
      <c r="D20" s="408"/>
      <c r="E20" s="409"/>
      <c r="F20" s="283" t="s">
        <v>166</v>
      </c>
      <c r="G20" s="283">
        <v>1</v>
      </c>
      <c r="H20" s="318">
        <v>2E-3</v>
      </c>
      <c r="I20" s="319"/>
      <c r="J20" s="320"/>
      <c r="K20" s="321"/>
      <c r="L20" s="322">
        <f>+H20*$G$8</f>
        <v>73112.955220000003</v>
      </c>
      <c r="M20" s="323"/>
      <c r="N20" s="324"/>
      <c r="O20" s="325"/>
      <c r="P20" s="326" t="s">
        <v>176</v>
      </c>
      <c r="Q20" s="328">
        <v>6.9599999999999995E-2</v>
      </c>
    </row>
    <row r="21" spans="2:17" ht="18.600000000000001" customHeight="1">
      <c r="B21" s="282"/>
      <c r="C21" s="407" t="s">
        <v>177</v>
      </c>
      <c r="D21" s="408"/>
      <c r="E21" s="409"/>
      <c r="F21" s="283" t="s">
        <v>166</v>
      </c>
      <c r="G21" s="283">
        <v>1</v>
      </c>
      <c r="H21" s="318">
        <v>1.1999999999999999E-3</v>
      </c>
      <c r="I21" s="319"/>
      <c r="J21" s="320"/>
      <c r="K21" s="321"/>
      <c r="L21" s="322">
        <f>+H21*$G$8</f>
        <v>43867.773131999995</v>
      </c>
      <c r="M21" s="323"/>
      <c r="N21" s="324"/>
      <c r="O21" s="325"/>
      <c r="P21" s="311" t="s">
        <v>178</v>
      </c>
      <c r="Q21" s="312">
        <v>0.09</v>
      </c>
    </row>
    <row r="22" spans="2:17" ht="18.600000000000001" customHeight="1">
      <c r="B22" s="282"/>
      <c r="C22" s="407" t="s">
        <v>179</v>
      </c>
      <c r="D22" s="408"/>
      <c r="E22" s="409"/>
      <c r="F22" s="283" t="s">
        <v>166</v>
      </c>
      <c r="G22" s="283">
        <v>1</v>
      </c>
      <c r="H22" s="318">
        <v>2.9999999999999997E-4</v>
      </c>
      <c r="I22" s="329"/>
      <c r="J22" s="320"/>
      <c r="K22" s="321"/>
      <c r="L22" s="322">
        <f>+H22*$G$8</f>
        <v>10966.943282999999</v>
      </c>
      <c r="M22" s="323"/>
      <c r="N22" s="324"/>
      <c r="O22" s="325"/>
      <c r="P22" s="311" t="s">
        <v>180</v>
      </c>
      <c r="Q22" s="312">
        <v>8.3299999999999999E-2</v>
      </c>
    </row>
    <row r="23" spans="2:17" s="299" customFormat="1" ht="29.45" customHeight="1">
      <c r="B23" s="291">
        <v>2.2000000000000002</v>
      </c>
      <c r="C23" s="410" t="s">
        <v>181</v>
      </c>
      <c r="D23" s="411"/>
      <c r="E23" s="412"/>
      <c r="F23" s="292"/>
      <c r="G23" s="292"/>
      <c r="H23" s="292"/>
      <c r="I23" s="313"/>
      <c r="J23" s="293"/>
      <c r="K23" s="314"/>
      <c r="L23" s="317"/>
      <c r="M23" s="315">
        <f>SUM(L24:L26)</f>
        <v>1389090.8000000024</v>
      </c>
      <c r="N23" s="297">
        <f>+M23/$G$8</f>
        <v>3.799848592688311E-2</v>
      </c>
      <c r="O23" s="303"/>
      <c r="P23" s="311"/>
      <c r="Q23" s="330">
        <f>ROUND(SUM(Q15:Q22),4)</f>
        <v>0.49780000000000002</v>
      </c>
    </row>
    <row r="24" spans="2:17" ht="31.15" customHeight="1">
      <c r="B24" s="282"/>
      <c r="C24" s="407" t="s">
        <v>182</v>
      </c>
      <c r="D24" s="408"/>
      <c r="E24" s="409"/>
      <c r="F24" s="283" t="s">
        <v>166</v>
      </c>
      <c r="G24" s="283">
        <v>1</v>
      </c>
      <c r="H24" s="331">
        <f>I24/$G$9</f>
        <v>1.180307387791707E-2</v>
      </c>
      <c r="I24" s="332">
        <v>578181.60000000463</v>
      </c>
      <c r="J24" s="320"/>
      <c r="K24" s="321">
        <f>G10</f>
        <v>0.5</v>
      </c>
      <c r="L24" s="322">
        <f>+G24*I24*K24</f>
        <v>289090.80000000232</v>
      </c>
      <c r="M24" s="322"/>
      <c r="N24" s="333"/>
      <c r="O24" s="277"/>
      <c r="P24" s="311"/>
    </row>
    <row r="25" spans="2:17" ht="31.15" customHeight="1">
      <c r="B25" s="282"/>
      <c r="C25" s="407" t="s">
        <v>183</v>
      </c>
      <c r="D25" s="408"/>
      <c r="E25" s="409"/>
      <c r="F25" s="283" t="s">
        <v>166</v>
      </c>
      <c r="G25" s="283">
        <v>1</v>
      </c>
      <c r="H25" s="331">
        <f>I25/$G$9</f>
        <v>2.4496955028489958E-2</v>
      </c>
      <c r="I25" s="332">
        <v>1200000</v>
      </c>
      <c r="J25" s="320"/>
      <c r="K25" s="321">
        <v>0.5</v>
      </c>
      <c r="L25" s="322">
        <f>+G25*I25*K25</f>
        <v>600000</v>
      </c>
      <c r="M25" s="322"/>
      <c r="N25" s="333"/>
      <c r="O25" s="277"/>
      <c r="P25" s="311"/>
    </row>
    <row r="26" spans="2:17" ht="19.899999999999999" customHeight="1">
      <c r="B26" s="282"/>
      <c r="C26" s="407" t="s">
        <v>184</v>
      </c>
      <c r="D26" s="408"/>
      <c r="E26" s="409"/>
      <c r="F26" s="283" t="s">
        <v>166</v>
      </c>
      <c r="G26" s="283">
        <v>1</v>
      </c>
      <c r="H26" s="331">
        <f t="shared" ref="H26" si="0">I26/$G$9</f>
        <v>2.04141291904083E-2</v>
      </c>
      <c r="I26" s="319">
        <v>1000000</v>
      </c>
      <c r="J26" s="320"/>
      <c r="K26" s="321">
        <f>G10</f>
        <v>0.5</v>
      </c>
      <c r="L26" s="322">
        <f>+I26*K26*G26</f>
        <v>500000</v>
      </c>
      <c r="M26" s="322"/>
      <c r="N26" s="333"/>
      <c r="O26" s="334"/>
    </row>
    <row r="27" spans="2:17" s="299" customFormat="1" ht="30" customHeight="1">
      <c r="B27" s="291">
        <v>2.2999999999999998</v>
      </c>
      <c r="C27" s="410" t="s">
        <v>185</v>
      </c>
      <c r="D27" s="411"/>
      <c r="E27" s="412"/>
      <c r="F27" s="292"/>
      <c r="G27" s="292"/>
      <c r="H27" s="292"/>
      <c r="I27" s="313"/>
      <c r="J27" s="293"/>
      <c r="K27" s="294"/>
      <c r="L27" s="317"/>
      <c r="M27" s="317">
        <f>SUM(L28:L35)</f>
        <v>8195304.2639999986</v>
      </c>
      <c r="N27" s="297">
        <f>+M27/$G$8</f>
        <v>0.22418200001189881</v>
      </c>
      <c r="O27" s="303"/>
    </row>
    <row r="28" spans="2:17" ht="30" customHeight="1">
      <c r="B28" s="282"/>
      <c r="C28" s="407" t="s">
        <v>186</v>
      </c>
      <c r="D28" s="408"/>
      <c r="E28" s="409"/>
      <c r="F28" s="283"/>
      <c r="G28" s="283"/>
      <c r="H28" s="318">
        <v>0.01</v>
      </c>
      <c r="I28" s="319"/>
      <c r="J28" s="320"/>
      <c r="K28" s="335"/>
      <c r="L28" s="322">
        <f t="shared" ref="L28:L33" si="1">+H28*$G$9</f>
        <v>489856.8</v>
      </c>
      <c r="M28" s="322"/>
      <c r="N28" s="333"/>
      <c r="O28" s="277"/>
    </row>
    <row r="29" spans="2:17" ht="30" customHeight="1">
      <c r="B29" s="282"/>
      <c r="C29" s="407" t="s">
        <v>187</v>
      </c>
      <c r="D29" s="408"/>
      <c r="E29" s="409"/>
      <c r="F29" s="283"/>
      <c r="G29" s="283"/>
      <c r="H29" s="336">
        <v>4.2000000000000003E-2</v>
      </c>
      <c r="I29" s="319"/>
      <c r="J29" s="320"/>
      <c r="K29" s="335"/>
      <c r="L29" s="322">
        <f t="shared" si="1"/>
        <v>2057398.56</v>
      </c>
      <c r="M29" s="322"/>
      <c r="N29" s="333"/>
      <c r="O29" s="277"/>
    </row>
    <row r="30" spans="2:17" ht="30" customHeight="1">
      <c r="B30" s="282"/>
      <c r="C30" s="407" t="s">
        <v>188</v>
      </c>
      <c r="D30" s="408"/>
      <c r="E30" s="409"/>
      <c r="F30" s="283"/>
      <c r="G30" s="283"/>
      <c r="H30" s="318">
        <v>1.4999999999999999E-2</v>
      </c>
      <c r="I30" s="319"/>
      <c r="J30" s="320"/>
      <c r="K30" s="335"/>
      <c r="L30" s="322">
        <f t="shared" si="1"/>
        <v>734785.2</v>
      </c>
      <c r="M30" s="322"/>
      <c r="N30" s="333"/>
      <c r="O30" s="277"/>
    </row>
    <row r="31" spans="2:17" ht="45" customHeight="1">
      <c r="B31" s="282"/>
      <c r="C31" s="407" t="s">
        <v>189</v>
      </c>
      <c r="D31" s="408"/>
      <c r="E31" s="409"/>
      <c r="F31" s="337"/>
      <c r="G31" s="337"/>
      <c r="H31" s="338">
        <v>0.02</v>
      </c>
      <c r="I31" s="319"/>
      <c r="J31" s="320"/>
      <c r="K31" s="335"/>
      <c r="L31" s="322">
        <f t="shared" si="1"/>
        <v>979713.6</v>
      </c>
      <c r="M31" s="322"/>
      <c r="N31" s="333"/>
      <c r="O31" s="277"/>
    </row>
    <row r="32" spans="2:17" ht="24" customHeight="1">
      <c r="B32" s="282"/>
      <c r="C32" s="407" t="s">
        <v>190</v>
      </c>
      <c r="D32" s="408"/>
      <c r="E32" s="409"/>
      <c r="F32" s="283"/>
      <c r="G32" s="318"/>
      <c r="H32" s="318">
        <v>0.05</v>
      </c>
      <c r="I32" s="319"/>
      <c r="J32" s="320"/>
      <c r="K32" s="335"/>
      <c r="L32" s="322">
        <f t="shared" si="1"/>
        <v>2449284</v>
      </c>
      <c r="M32" s="322"/>
      <c r="N32" s="333"/>
      <c r="O32" s="277"/>
      <c r="P32" s="339"/>
      <c r="Q32" s="340"/>
    </row>
    <row r="33" spans="2:18" ht="41.45" customHeight="1">
      <c r="B33" s="282"/>
      <c r="C33" s="407" t="s">
        <v>191</v>
      </c>
      <c r="D33" s="408"/>
      <c r="E33" s="409"/>
      <c r="F33" s="283"/>
      <c r="G33" s="283"/>
      <c r="H33" s="318">
        <v>0.01</v>
      </c>
      <c r="I33" s="319"/>
      <c r="J33" s="320"/>
      <c r="K33" s="335"/>
      <c r="L33" s="322">
        <f t="shared" si="1"/>
        <v>489856.8</v>
      </c>
      <c r="M33" s="322"/>
      <c r="N33" s="333"/>
      <c r="O33" s="277"/>
    </row>
    <row r="34" spans="2:18" ht="30" customHeight="1">
      <c r="B34" s="282"/>
      <c r="C34" s="407" t="s">
        <v>192</v>
      </c>
      <c r="D34" s="408"/>
      <c r="E34" s="409"/>
      <c r="F34" s="283"/>
      <c r="G34" s="283"/>
      <c r="H34" s="318">
        <f>L34/$G$9</f>
        <v>2.9999999999999997E-4</v>
      </c>
      <c r="I34" s="319" t="s">
        <v>193</v>
      </c>
      <c r="J34" s="320"/>
      <c r="K34" s="335"/>
      <c r="L34" s="322">
        <f>L33*3%</f>
        <v>14695.704</v>
      </c>
      <c r="M34" s="322"/>
      <c r="N34" s="333"/>
      <c r="O34" s="277"/>
    </row>
    <row r="35" spans="2:18" ht="30" customHeight="1">
      <c r="B35" s="282"/>
      <c r="C35" s="407" t="s">
        <v>194</v>
      </c>
      <c r="D35" s="408"/>
      <c r="E35" s="409"/>
      <c r="F35" s="283"/>
      <c r="G35" s="283"/>
      <c r="H35" s="318">
        <v>0.02</v>
      </c>
      <c r="I35" s="319"/>
      <c r="J35" s="320"/>
      <c r="K35" s="335"/>
      <c r="L35" s="322">
        <f>+H35*$G$9</f>
        <v>979713.6</v>
      </c>
      <c r="M35" s="322"/>
      <c r="N35" s="333"/>
      <c r="O35" s="277"/>
      <c r="P35" s="341"/>
      <c r="Q35" s="340"/>
    </row>
    <row r="36" spans="2:18" s="299" customFormat="1" ht="19.899999999999999" customHeight="1">
      <c r="B36" s="342"/>
      <c r="C36" s="399" t="s">
        <v>195</v>
      </c>
      <c r="D36" s="400"/>
      <c r="E36" s="401"/>
      <c r="F36" s="343"/>
      <c r="G36" s="343"/>
      <c r="H36" s="344">
        <f>+M36/$G$9</f>
        <v>0.26000000408282586</v>
      </c>
      <c r="I36" s="345"/>
      <c r="J36" s="346"/>
      <c r="K36" s="347"/>
      <c r="L36" s="348"/>
      <c r="M36" s="349">
        <f>ROUND(SUM(M13:M35),0)</f>
        <v>12736277</v>
      </c>
      <c r="N36" s="350"/>
      <c r="O36" s="351"/>
      <c r="P36" s="352">
        <v>24113204.699999999</v>
      </c>
      <c r="Q36" s="353"/>
      <c r="R36" s="354"/>
    </row>
    <row r="37" spans="2:18" s="299" customFormat="1" ht="19.899999999999999" customHeight="1">
      <c r="B37" s="291">
        <v>3</v>
      </c>
      <c r="C37" s="399" t="s">
        <v>196</v>
      </c>
      <c r="D37" s="400"/>
      <c r="E37" s="401"/>
      <c r="F37" s="343"/>
      <c r="G37" s="343"/>
      <c r="H37" s="355">
        <v>0.01</v>
      </c>
      <c r="I37" s="345"/>
      <c r="J37" s="356"/>
      <c r="K37" s="347"/>
      <c r="L37" s="348"/>
      <c r="M37" s="348">
        <f>ROUND(+H37*G9,0)</f>
        <v>489857</v>
      </c>
      <c r="N37" s="350"/>
      <c r="O37" s="357"/>
      <c r="P37" s="358"/>
      <c r="R37" s="354"/>
    </row>
    <row r="38" spans="2:18" s="299" customFormat="1" ht="19.899999999999999" customHeight="1">
      <c r="B38" s="291">
        <v>4</v>
      </c>
      <c r="C38" s="399" t="s">
        <v>77</v>
      </c>
      <c r="D38" s="400"/>
      <c r="E38" s="401"/>
      <c r="F38" s="343"/>
      <c r="G38" s="343"/>
      <c r="H38" s="355">
        <v>0.05</v>
      </c>
      <c r="I38" s="345"/>
      <c r="J38" s="356"/>
      <c r="K38" s="347"/>
      <c r="L38" s="348"/>
      <c r="M38" s="348">
        <f>ROUND(+H38*G9,0)</f>
        <v>2449284</v>
      </c>
      <c r="N38" s="350"/>
      <c r="O38" s="357"/>
      <c r="P38" s="358"/>
      <c r="Q38" s="359"/>
      <c r="R38" s="354"/>
    </row>
    <row r="39" spans="2:18" s="299" customFormat="1" ht="19.899999999999999" customHeight="1" thickBot="1">
      <c r="B39" s="360"/>
      <c r="C39" s="402" t="s">
        <v>197</v>
      </c>
      <c r="D39" s="403"/>
      <c r="E39" s="404"/>
      <c r="F39" s="361"/>
      <c r="G39" s="361"/>
      <c r="H39" s="362">
        <f>H36+H37+H38</f>
        <v>0.32000000408282586</v>
      </c>
      <c r="I39" s="363"/>
      <c r="J39" s="364"/>
      <c r="K39" s="365"/>
      <c r="L39" s="366"/>
      <c r="M39" s="366">
        <f>ROUND(+M38+M37+M36,0)</f>
        <v>15675418</v>
      </c>
      <c r="N39" s="367"/>
      <c r="O39" s="357"/>
      <c r="P39" s="368"/>
      <c r="R39" s="369"/>
    </row>
    <row r="40" spans="2:18">
      <c r="B40" s="272"/>
      <c r="F40" s="273"/>
      <c r="G40" s="273"/>
      <c r="H40" s="273"/>
      <c r="I40" s="273"/>
      <c r="J40" s="274"/>
      <c r="K40" s="275"/>
      <c r="M40" s="370"/>
      <c r="N40" s="276"/>
      <c r="O40" s="277"/>
      <c r="R40" s="280"/>
    </row>
    <row r="41" spans="2:18" ht="22.15" customHeight="1">
      <c r="B41" s="272"/>
      <c r="C41" s="371"/>
      <c r="D41" s="371"/>
      <c r="E41" s="371"/>
      <c r="F41" s="372"/>
      <c r="G41" s="372"/>
      <c r="H41" s="372"/>
      <c r="I41" s="372"/>
      <c r="J41" s="373"/>
      <c r="K41" s="374"/>
      <c r="M41" s="375"/>
      <c r="N41" s="376"/>
      <c r="O41" s="377"/>
    </row>
    <row r="42" spans="2:18" ht="28.5" customHeight="1">
      <c r="B42" s="272"/>
      <c r="C42" s="378" t="s">
        <v>198</v>
      </c>
      <c r="D42" s="405" t="s">
        <v>129</v>
      </c>
      <c r="E42" s="405"/>
      <c r="F42" s="405"/>
      <c r="H42" s="379"/>
      <c r="I42" s="379"/>
      <c r="K42" s="380" t="s">
        <v>199</v>
      </c>
      <c r="L42" s="406" t="s">
        <v>200</v>
      </c>
      <c r="M42" s="406"/>
      <c r="N42" s="381"/>
      <c r="O42" s="379"/>
    </row>
    <row r="43" spans="2:18" ht="17.45" customHeight="1">
      <c r="B43" s="272"/>
      <c r="C43" s="382"/>
      <c r="D43" s="397" t="s">
        <v>201</v>
      </c>
      <c r="E43" s="397"/>
      <c r="F43" s="397"/>
      <c r="H43" s="379"/>
      <c r="I43" s="379"/>
      <c r="K43" s="383"/>
      <c r="L43" s="398" t="s">
        <v>202</v>
      </c>
      <c r="M43" s="398"/>
      <c r="N43" s="381"/>
      <c r="O43" s="379"/>
    </row>
    <row r="44" spans="2:18" ht="17.25" thickBot="1">
      <c r="B44" s="384"/>
      <c r="C44" s="385"/>
      <c r="D44" s="385"/>
      <c r="E44" s="385"/>
      <c r="F44" s="386"/>
      <c r="G44" s="386"/>
      <c r="H44" s="387"/>
      <c r="I44" s="387"/>
      <c r="J44" s="388"/>
      <c r="K44" s="389"/>
      <c r="L44" s="387"/>
      <c r="M44" s="387"/>
      <c r="N44" s="390"/>
      <c r="O44" s="379"/>
    </row>
    <row r="45" spans="2:18">
      <c r="C45" s="391"/>
      <c r="D45" s="391"/>
      <c r="E45" s="391"/>
      <c r="F45" s="392"/>
      <c r="G45" s="392"/>
      <c r="H45" s="379"/>
      <c r="I45" s="379"/>
      <c r="J45" s="393"/>
      <c r="K45" s="374"/>
      <c r="L45" s="379"/>
      <c r="M45" s="379"/>
      <c r="N45" s="379"/>
      <c r="O45" s="379"/>
    </row>
    <row r="46" spans="2:18">
      <c r="C46" s="394"/>
      <c r="D46" s="394"/>
      <c r="E46" s="394"/>
      <c r="F46" s="395"/>
      <c r="G46" s="395"/>
      <c r="J46" s="396"/>
    </row>
  </sheetData>
  <mergeCells count="44">
    <mergeCell ref="B2:C6"/>
    <mergeCell ref="D2:N2"/>
    <mergeCell ref="D3:N3"/>
    <mergeCell ref="D4:N4"/>
    <mergeCell ref="D5:N5"/>
    <mergeCell ref="D6:N6"/>
    <mergeCell ref="C8:F8"/>
    <mergeCell ref="G8:H8"/>
    <mergeCell ref="C9:F9"/>
    <mergeCell ref="G9:H9"/>
    <mergeCell ref="C10:F10"/>
    <mergeCell ref="G10:H10"/>
    <mergeCell ref="C23:E23"/>
    <mergeCell ref="C12:E12"/>
    <mergeCell ref="C13:E13"/>
    <mergeCell ref="C14:E14"/>
    <mergeCell ref="C15:E15"/>
    <mergeCell ref="C16:E16"/>
    <mergeCell ref="C17:E17"/>
    <mergeCell ref="C18:E18"/>
    <mergeCell ref="C19:E19"/>
    <mergeCell ref="C20:E20"/>
    <mergeCell ref="C21:E21"/>
    <mergeCell ref="C22:E22"/>
    <mergeCell ref="C35:E35"/>
    <mergeCell ref="C24:E24"/>
    <mergeCell ref="C25:E25"/>
    <mergeCell ref="C26:E26"/>
    <mergeCell ref="C27:E27"/>
    <mergeCell ref="C28:E28"/>
    <mergeCell ref="C29:E29"/>
    <mergeCell ref="C30:E30"/>
    <mergeCell ref="C31:E31"/>
    <mergeCell ref="C32:E32"/>
    <mergeCell ref="C33:E33"/>
    <mergeCell ref="C34:E34"/>
    <mergeCell ref="D43:F43"/>
    <mergeCell ref="L43:M43"/>
    <mergeCell ref="C36:E36"/>
    <mergeCell ref="C37:E37"/>
    <mergeCell ref="C38:E38"/>
    <mergeCell ref="C39:E39"/>
    <mergeCell ref="D42:F42"/>
    <mergeCell ref="L42:M42"/>
  </mergeCells>
  <pageMargins left="0.51" right="0.70866141732283472" top="0.55000000000000004" bottom="0.48" header="0.31496062992125984" footer="0.31496062992125984"/>
  <pageSetup scale="52" fitToHeight="0" orientation="landscape" r:id="rId1"/>
  <colBreaks count="1" manualBreakCount="1">
    <brk id="15" max="49"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rgb="FFFFFF00"/>
  </sheetPr>
  <dimension ref="A1:M39"/>
  <sheetViews>
    <sheetView showGridLines="0" view="pageBreakPreview" topLeftCell="A28" zoomScaleNormal="100" zoomScaleSheetLayoutView="100" zoomScalePageLayoutView="55" workbookViewId="0">
      <selection activeCell="O12" sqref="O12"/>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154"/>
      <c r="D2" s="154"/>
      <c r="E2" s="155"/>
      <c r="F2" s="154"/>
      <c r="G2" s="154"/>
      <c r="H2" s="154"/>
      <c r="I2" s="154"/>
      <c r="J2" s="154"/>
      <c r="K2" s="154"/>
      <c r="L2" s="8"/>
      <c r="M2" s="5"/>
    </row>
    <row r="3" spans="1:13" ht="27" customHeight="1">
      <c r="A3" s="5"/>
      <c r="B3" s="9"/>
      <c r="C3" s="446" t="s">
        <v>0</v>
      </c>
      <c r="D3" s="446"/>
      <c r="E3" s="446"/>
      <c r="F3" s="446"/>
      <c r="G3" s="5"/>
      <c r="H3" s="5"/>
      <c r="I3" s="5"/>
      <c r="J3" s="5"/>
      <c r="K3" s="5"/>
      <c r="L3" s="10"/>
      <c r="M3" s="5"/>
    </row>
    <row r="4" spans="1:13">
      <c r="A4" s="5"/>
      <c r="B4" s="9"/>
      <c r="C4" s="135" t="s">
        <v>1</v>
      </c>
      <c r="D4" s="136" t="s">
        <v>2</v>
      </c>
      <c r="E4" s="135" t="s">
        <v>3</v>
      </c>
      <c r="F4" s="136">
        <v>2</v>
      </c>
      <c r="G4" s="5"/>
      <c r="H4" s="5"/>
      <c r="I4" s="5"/>
      <c r="J4" s="5"/>
      <c r="K4" s="5"/>
      <c r="L4" s="10"/>
      <c r="M4" s="5"/>
    </row>
    <row r="5" spans="1:13">
      <c r="A5" s="5"/>
      <c r="B5" s="9"/>
      <c r="C5" s="462" t="s">
        <v>4</v>
      </c>
      <c r="D5" s="462"/>
      <c r="E5" s="462"/>
      <c r="F5" s="462"/>
      <c r="G5" s="462"/>
      <c r="H5" s="462"/>
      <c r="I5" s="462"/>
      <c r="J5" s="462"/>
      <c r="K5" s="462"/>
      <c r="L5" s="10"/>
      <c r="M5" s="5"/>
    </row>
    <row r="6" spans="1:13" ht="17.25" thickBot="1">
      <c r="A6" s="5"/>
      <c r="B6" s="9"/>
      <c r="C6" s="459" t="s">
        <v>5</v>
      </c>
      <c r="D6" s="459"/>
      <c r="E6" s="459"/>
      <c r="F6" s="459"/>
      <c r="G6" s="459"/>
      <c r="H6" s="459"/>
      <c r="I6" s="459"/>
      <c r="J6" s="459"/>
      <c r="K6" s="459"/>
      <c r="L6" s="10"/>
      <c r="M6" s="5"/>
    </row>
    <row r="7" spans="1:13" s="18" customFormat="1">
      <c r="A7" s="17"/>
      <c r="B7" s="142"/>
      <c r="C7" s="475" t="s">
        <v>6</v>
      </c>
      <c r="D7" s="476"/>
      <c r="E7" s="476"/>
      <c r="F7" s="476"/>
      <c r="G7" s="476"/>
      <c r="H7" s="476"/>
      <c r="I7" s="476"/>
      <c r="J7" s="476"/>
      <c r="K7" s="477"/>
      <c r="L7" s="19"/>
      <c r="M7" s="17"/>
    </row>
    <row r="8" spans="1:13" ht="87.75" customHeight="1">
      <c r="A8" s="5"/>
      <c r="B8" s="143"/>
      <c r="C8" s="478"/>
      <c r="D8" s="479"/>
      <c r="E8" s="479"/>
      <c r="F8" s="479"/>
      <c r="G8" s="479"/>
      <c r="H8" s="479"/>
      <c r="I8" s="479"/>
      <c r="J8" s="479"/>
      <c r="K8" s="480"/>
      <c r="L8" s="10"/>
      <c r="M8" s="5"/>
    </row>
    <row r="9" spans="1:13" ht="34.5" customHeight="1">
      <c r="A9" s="5"/>
      <c r="B9" s="143"/>
      <c r="C9" s="481" t="s">
        <v>7</v>
      </c>
      <c r="D9" s="482"/>
      <c r="E9" s="482"/>
      <c r="F9" s="482"/>
      <c r="G9" s="482"/>
      <c r="H9" s="482"/>
      <c r="I9" s="482"/>
      <c r="J9" s="482"/>
      <c r="K9" s="483"/>
      <c r="L9" s="10"/>
      <c r="M9" s="5"/>
    </row>
    <row r="10" spans="1:13" ht="39.75" customHeight="1" thickBot="1">
      <c r="A10" s="5"/>
      <c r="B10" s="9"/>
      <c r="C10" s="449" t="s">
        <v>86</v>
      </c>
      <c r="D10" s="450"/>
      <c r="E10" s="450"/>
      <c r="F10" s="450"/>
      <c r="G10" s="450"/>
      <c r="H10" s="450"/>
      <c r="I10" s="450"/>
      <c r="J10" s="450"/>
      <c r="K10" s="451"/>
      <c r="L10" s="10"/>
      <c r="M10" s="5"/>
    </row>
    <row r="11" spans="1:13" ht="30" customHeight="1">
      <c r="A11" s="5"/>
      <c r="B11" s="9"/>
      <c r="C11" s="467" t="s">
        <v>8</v>
      </c>
      <c r="D11" s="460" t="s">
        <v>87</v>
      </c>
      <c r="E11" s="474" t="s">
        <v>9</v>
      </c>
      <c r="F11" s="474"/>
      <c r="G11" s="467" t="s">
        <v>21</v>
      </c>
      <c r="H11" s="460" t="s">
        <v>11</v>
      </c>
      <c r="I11" s="460" t="s">
        <v>12</v>
      </c>
      <c r="J11" s="463" t="s">
        <v>13</v>
      </c>
      <c r="K11" s="465" t="s">
        <v>14</v>
      </c>
      <c r="L11" s="10"/>
      <c r="M11" s="5"/>
    </row>
    <row r="12" spans="1:13" ht="50.25" customHeight="1" thickBot="1">
      <c r="A12" s="5"/>
      <c r="B12" s="9"/>
      <c r="C12" s="468"/>
      <c r="D12" s="461"/>
      <c r="E12" s="162" t="s">
        <v>15</v>
      </c>
      <c r="F12" s="162" t="s">
        <v>16</v>
      </c>
      <c r="G12" s="468"/>
      <c r="H12" s="461"/>
      <c r="I12" s="461"/>
      <c r="J12" s="464"/>
      <c r="K12" s="466"/>
      <c r="L12" s="10"/>
      <c r="M12" s="5"/>
    </row>
    <row r="13" spans="1:13" ht="30" customHeight="1" thickBot="1">
      <c r="A13" s="5"/>
      <c r="B13" s="9"/>
      <c r="C13" s="163" t="s">
        <v>88</v>
      </c>
      <c r="D13" s="164"/>
      <c r="E13" s="164"/>
      <c r="F13" s="164"/>
      <c r="G13" s="164"/>
      <c r="H13" s="164"/>
      <c r="I13" s="164"/>
      <c r="J13" s="164"/>
      <c r="K13" s="165"/>
      <c r="L13" s="10"/>
      <c r="M13" s="5"/>
    </row>
    <row r="14" spans="1:13" ht="30" customHeight="1">
      <c r="A14" s="5"/>
      <c r="B14" s="9"/>
      <c r="C14" s="166">
        <v>1</v>
      </c>
      <c r="D14" s="167" t="s">
        <v>89</v>
      </c>
      <c r="E14" s="167"/>
      <c r="F14" s="167"/>
      <c r="G14" s="168" t="s">
        <v>90</v>
      </c>
      <c r="H14" s="169" t="s">
        <v>91</v>
      </c>
      <c r="I14" s="170">
        <f>'MEMORIAS DE CALCULO'!L21</f>
        <v>190</v>
      </c>
      <c r="J14" s="171">
        <f>'APU 1.1'!O68</f>
        <v>178710</v>
      </c>
      <c r="K14" s="172">
        <f>ROUND(J14*I14,0)</f>
        <v>33954900</v>
      </c>
      <c r="L14" s="10"/>
      <c r="M14" s="5"/>
    </row>
    <row r="15" spans="1:13" ht="30" customHeight="1">
      <c r="A15" s="5"/>
      <c r="B15" s="9"/>
      <c r="C15" s="166">
        <v>2</v>
      </c>
      <c r="D15" s="167" t="s">
        <v>92</v>
      </c>
      <c r="E15" s="173"/>
      <c r="F15" s="167"/>
      <c r="G15" s="168" t="s">
        <v>93</v>
      </c>
      <c r="H15" s="174" t="s">
        <v>94</v>
      </c>
      <c r="I15" s="170">
        <f>'MEMORIAS DE CALCULO'!L54</f>
        <v>41</v>
      </c>
      <c r="J15" s="171">
        <f>'APU 1.2'!O68</f>
        <v>115843</v>
      </c>
      <c r="K15" s="172">
        <f t="shared" ref="K15:K16" si="0">ROUND(J15*I15,0)</f>
        <v>4749563</v>
      </c>
      <c r="L15" s="10"/>
      <c r="M15" s="5"/>
    </row>
    <row r="16" spans="1:13" ht="30" customHeight="1">
      <c r="A16" s="5"/>
      <c r="B16" s="9"/>
      <c r="C16" s="166">
        <v>3</v>
      </c>
      <c r="D16" s="167" t="s">
        <v>95</v>
      </c>
      <c r="E16" s="167"/>
      <c r="F16" s="167"/>
      <c r="G16" s="168" t="s">
        <v>96</v>
      </c>
      <c r="H16" s="174" t="s">
        <v>97</v>
      </c>
      <c r="I16" s="170">
        <f>'MEMORIAS DE CALCULO'!L87</f>
        <v>177.4</v>
      </c>
      <c r="J16" s="171">
        <f>'APU 1.3'!O68</f>
        <v>57955</v>
      </c>
      <c r="K16" s="172">
        <f t="shared" si="0"/>
        <v>10281217</v>
      </c>
      <c r="L16" s="10"/>
      <c r="M16" s="5"/>
    </row>
    <row r="17" spans="1:13" ht="30" customHeight="1" thickBot="1">
      <c r="A17" s="5"/>
      <c r="B17" s="9"/>
      <c r="C17" s="175" t="s">
        <v>17</v>
      </c>
      <c r="D17" s="176"/>
      <c r="E17" s="176"/>
      <c r="F17" s="176"/>
      <c r="G17" s="177"/>
      <c r="H17" s="176"/>
      <c r="I17" s="178"/>
      <c r="J17" s="179"/>
      <c r="K17" s="180">
        <f>SUM(K14:K16)</f>
        <v>48985680</v>
      </c>
      <c r="L17" s="10"/>
      <c r="M17" s="5"/>
    </row>
    <row r="18" spans="1:13" ht="30" customHeight="1" thickBot="1">
      <c r="A18" s="5"/>
      <c r="B18" s="9"/>
      <c r="C18" s="443" t="s">
        <v>18</v>
      </c>
      <c r="D18" s="444"/>
      <c r="E18" s="444"/>
      <c r="F18" s="444"/>
      <c r="G18" s="444"/>
      <c r="H18" s="444"/>
      <c r="I18" s="444"/>
      <c r="J18" s="445"/>
      <c r="K18" s="181">
        <f>K17</f>
        <v>48985680</v>
      </c>
      <c r="L18" s="10"/>
      <c r="M18" s="5"/>
    </row>
    <row r="19" spans="1:13" s="3" customFormat="1" ht="30" customHeight="1" thickBot="1">
      <c r="A19" s="11"/>
      <c r="B19" s="12"/>
      <c r="C19" s="452" t="s">
        <v>18</v>
      </c>
      <c r="D19" s="453"/>
      <c r="E19" s="453"/>
      <c r="F19" s="453"/>
      <c r="G19" s="453"/>
      <c r="H19" s="453"/>
      <c r="I19" s="453"/>
      <c r="J19" s="454"/>
      <c r="K19" s="115">
        <f>K18</f>
        <v>48985680</v>
      </c>
      <c r="L19" s="13"/>
      <c r="M19" s="11"/>
    </row>
    <row r="20" spans="1:13" s="3" customFormat="1" ht="15.75">
      <c r="A20" s="11"/>
      <c r="B20" s="12"/>
      <c r="C20" s="116"/>
      <c r="D20" s="116"/>
      <c r="E20" s="116"/>
      <c r="F20" s="116"/>
      <c r="G20" s="116"/>
      <c r="H20" s="116"/>
      <c r="I20" s="116"/>
      <c r="J20" s="116"/>
      <c r="K20" s="117"/>
      <c r="L20" s="13"/>
      <c r="M20" s="11"/>
    </row>
    <row r="21" spans="1:13" s="3" customFormat="1" ht="30" customHeight="1" thickBot="1">
      <c r="A21" s="11"/>
      <c r="B21" s="12"/>
      <c r="C21" s="118"/>
      <c r="D21" s="120"/>
      <c r="E21" s="120"/>
      <c r="F21" s="120"/>
      <c r="G21" s="124" t="s">
        <v>146</v>
      </c>
      <c r="H21" s="121"/>
      <c r="I21" s="122"/>
      <c r="J21" s="123"/>
      <c r="K21" s="125">
        <f>K19</f>
        <v>48985680</v>
      </c>
      <c r="L21" s="13"/>
      <c r="M21" s="11"/>
    </row>
    <row r="22" spans="1:13" s="3" customFormat="1" ht="30" customHeight="1" thickBot="1">
      <c r="A22" s="11"/>
      <c r="B22" s="12"/>
      <c r="C22" s="118"/>
      <c r="D22" s="119"/>
      <c r="E22" s="118"/>
      <c r="F22" s="118"/>
      <c r="G22" s="126" t="s">
        <v>19</v>
      </c>
      <c r="H22" s="127"/>
      <c r="I22" s="128"/>
      <c r="J22" s="129"/>
      <c r="K22" s="115">
        <f>K19</f>
        <v>48985680</v>
      </c>
      <c r="L22" s="13"/>
      <c r="M22" s="11"/>
    </row>
    <row r="23" spans="1:13" s="3" customFormat="1" thickBot="1">
      <c r="A23" s="11"/>
      <c r="B23" s="12"/>
      <c r="C23" s="118"/>
      <c r="D23" s="119"/>
      <c r="E23" s="119"/>
      <c r="F23" s="119"/>
      <c r="G23" s="118"/>
      <c r="H23" s="118"/>
      <c r="I23" s="130"/>
      <c r="J23" s="131"/>
      <c r="K23" s="132"/>
      <c r="L23" s="13"/>
      <c r="M23" s="11"/>
    </row>
    <row r="24" spans="1:13" s="3" customFormat="1" ht="15.75">
      <c r="A24" s="11"/>
      <c r="B24" s="12"/>
      <c r="C24" s="133"/>
      <c r="D24" s="457"/>
      <c r="E24" s="457"/>
      <c r="F24" s="457"/>
      <c r="G24" s="457"/>
      <c r="H24" s="457"/>
      <c r="I24" s="457"/>
      <c r="J24" s="457"/>
      <c r="K24" s="458"/>
      <c r="L24" s="14"/>
      <c r="M24" s="11"/>
    </row>
    <row r="25" spans="1:13" s="3" customFormat="1" ht="46.5" customHeight="1">
      <c r="A25" s="11"/>
      <c r="B25" s="12"/>
      <c r="C25" s="447" t="s">
        <v>20</v>
      </c>
      <c r="D25" s="448"/>
      <c r="E25" s="448"/>
      <c r="F25" s="448"/>
      <c r="G25" s="448"/>
      <c r="H25" s="455" t="s">
        <v>21</v>
      </c>
      <c r="I25" s="455"/>
      <c r="J25" s="455"/>
      <c r="K25" s="265" t="s">
        <v>22</v>
      </c>
      <c r="L25" s="15"/>
      <c r="M25" s="11"/>
    </row>
    <row r="26" spans="1:13" s="3" customFormat="1" ht="32.25" customHeight="1">
      <c r="A26" s="11"/>
      <c r="B26" s="12"/>
      <c r="C26" s="447" t="s">
        <v>23</v>
      </c>
      <c r="D26" s="448"/>
      <c r="E26" s="448"/>
      <c r="F26" s="448"/>
      <c r="G26" s="448"/>
      <c r="H26" s="456" t="s">
        <v>24</v>
      </c>
      <c r="I26" s="456"/>
      <c r="J26" s="257" t="s">
        <v>25</v>
      </c>
      <c r="K26" s="134">
        <v>0.28000000000000003</v>
      </c>
      <c r="L26" s="15"/>
      <c r="M26" s="11"/>
    </row>
    <row r="27" spans="1:13" s="3" customFormat="1" ht="30" customHeight="1">
      <c r="A27" s="11"/>
      <c r="B27" s="12"/>
      <c r="C27" s="447" t="s">
        <v>26</v>
      </c>
      <c r="D27" s="448"/>
      <c r="E27" s="448"/>
      <c r="F27" s="448"/>
      <c r="G27" s="448"/>
      <c r="H27" s="471" t="s">
        <v>27</v>
      </c>
      <c r="I27" s="472"/>
      <c r="J27" s="257" t="s">
        <v>28</v>
      </c>
      <c r="K27" s="134">
        <v>0.01</v>
      </c>
      <c r="L27" s="15"/>
      <c r="M27" s="11"/>
    </row>
    <row r="28" spans="1:13" s="4" customFormat="1" ht="58.5" customHeight="1">
      <c r="A28" s="11"/>
      <c r="B28" s="12"/>
      <c r="C28" s="258"/>
      <c r="D28" s="259"/>
      <c r="E28" s="260"/>
      <c r="F28" s="260"/>
      <c r="G28" s="261"/>
      <c r="H28" s="473" t="s">
        <v>29</v>
      </c>
      <c r="I28" s="456"/>
      <c r="J28" s="257" t="s">
        <v>30</v>
      </c>
      <c r="K28" s="134">
        <v>0.05</v>
      </c>
      <c r="L28" s="13"/>
      <c r="M28" s="11"/>
    </row>
    <row r="29" spans="1:13" ht="57" customHeight="1">
      <c r="A29" s="5"/>
      <c r="B29" s="9"/>
      <c r="C29" s="262"/>
      <c r="D29" s="263"/>
      <c r="E29" s="263"/>
      <c r="F29" s="263"/>
      <c r="G29" s="264"/>
      <c r="H29" s="456" t="s">
        <v>31</v>
      </c>
      <c r="I29" s="456"/>
      <c r="J29" s="257" t="s">
        <v>32</v>
      </c>
      <c r="K29" s="134">
        <v>0.34</v>
      </c>
      <c r="L29" s="10"/>
      <c r="M29" s="5"/>
    </row>
    <row r="30" spans="1:13" ht="17.25" thickBot="1">
      <c r="A30" s="5"/>
      <c r="B30" s="9"/>
      <c r="C30" s="141"/>
      <c r="D30" s="139"/>
      <c r="E30" s="139"/>
      <c r="F30" s="139"/>
      <c r="G30" s="140"/>
      <c r="H30" s="469"/>
      <c r="I30" s="469"/>
      <c r="J30" s="469"/>
      <c r="K30" s="470"/>
      <c r="L30" s="10"/>
      <c r="M30" s="5"/>
    </row>
    <row r="31" spans="1:13" ht="17.25" thickBot="1">
      <c r="A31" s="5"/>
      <c r="B31" s="156"/>
      <c r="C31" s="157"/>
      <c r="D31" s="157"/>
      <c r="E31" s="158"/>
      <c r="F31" s="157"/>
      <c r="G31" s="159"/>
      <c r="H31" s="157"/>
      <c r="I31" s="157"/>
      <c r="J31" s="157"/>
      <c r="K31" s="157"/>
      <c r="L31" s="160"/>
      <c r="M31" s="5"/>
    </row>
    <row r="32" spans="1:13" ht="17.25" thickTop="1">
      <c r="A32" s="5"/>
      <c r="B32" s="5"/>
      <c r="C32" s="5"/>
      <c r="D32" s="5"/>
      <c r="E32" s="6"/>
      <c r="F32" s="5"/>
      <c r="G32" s="5"/>
      <c r="H32" s="5"/>
      <c r="I32" s="5"/>
      <c r="J32" s="5"/>
      <c r="K32" s="5"/>
      <c r="L32" s="5"/>
      <c r="M32" s="5"/>
    </row>
    <row r="37" spans="4:12">
      <c r="D37" s="200" t="s">
        <v>79</v>
      </c>
      <c r="E37" s="200"/>
      <c r="F37" s="200"/>
      <c r="G37" s="201"/>
      <c r="H37" s="200" t="s">
        <v>79</v>
      </c>
      <c r="I37" s="201"/>
      <c r="J37" s="201"/>
      <c r="K37" s="201"/>
      <c r="L37" s="201"/>
    </row>
    <row r="38" spans="4:12">
      <c r="D38" s="200" t="s">
        <v>104</v>
      </c>
      <c r="E38" s="201"/>
      <c r="F38" s="201"/>
      <c r="G38" s="201"/>
      <c r="H38" s="118" t="s">
        <v>80</v>
      </c>
      <c r="I38" s="202" t="s">
        <v>106</v>
      </c>
      <c r="J38" s="203"/>
      <c r="K38" s="118"/>
      <c r="L38" s="201"/>
    </row>
    <row r="39" spans="4:12">
      <c r="D39" s="201" t="s">
        <v>105</v>
      </c>
      <c r="E39" s="201"/>
      <c r="F39" s="201"/>
      <c r="G39" s="201"/>
      <c r="H39" s="203" t="s">
        <v>107</v>
      </c>
      <c r="I39" s="204"/>
      <c r="J39" s="204"/>
      <c r="K39" s="204"/>
      <c r="L39" s="201"/>
    </row>
  </sheetData>
  <mergeCells count="26">
    <mergeCell ref="G11:G12"/>
    <mergeCell ref="H11:H12"/>
    <mergeCell ref="E11:F11"/>
    <mergeCell ref="C7:K8"/>
    <mergeCell ref="C9:K9"/>
    <mergeCell ref="H30:K30"/>
    <mergeCell ref="C27:G27"/>
    <mergeCell ref="H27:I27"/>
    <mergeCell ref="H28:I28"/>
    <mergeCell ref="H29:I29"/>
    <mergeCell ref="C18:J18"/>
    <mergeCell ref="C3:F3"/>
    <mergeCell ref="C26:G26"/>
    <mergeCell ref="C10:K10"/>
    <mergeCell ref="C19:J19"/>
    <mergeCell ref="C25:G25"/>
    <mergeCell ref="H25:J25"/>
    <mergeCell ref="H26:I26"/>
    <mergeCell ref="D24:K24"/>
    <mergeCell ref="C6:K6"/>
    <mergeCell ref="I11:I12"/>
    <mergeCell ref="C5:K5"/>
    <mergeCell ref="J11:J12"/>
    <mergeCell ref="K11:K12"/>
    <mergeCell ref="C11:C12"/>
    <mergeCell ref="D11:D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37" zoomScale="70" zoomScaleNormal="80" zoomScaleSheetLayoutView="70" workbookViewId="0">
      <selection activeCell="N75" sqref="N75"/>
    </sheetView>
  </sheetViews>
  <sheetFormatPr baseColWidth="10" defaultColWidth="11.42578125" defaultRowHeight="12.75"/>
  <cols>
    <col min="1" max="2" width="3.42578125" style="16" customWidth="1"/>
    <col min="3" max="3" width="12.5703125" style="16" customWidth="1"/>
    <col min="4" max="4" width="18" style="16" customWidth="1"/>
    <col min="5" max="10" width="11.42578125" style="16"/>
    <col min="11" max="11" width="19.85546875" style="16" customWidth="1"/>
    <col min="12" max="12" width="17.5703125" style="16" customWidth="1"/>
    <col min="13" max="14" width="11.42578125" style="16"/>
    <col min="15" max="15" width="20" style="16" customWidth="1"/>
    <col min="16" max="17" width="3.42578125" style="16" customWidth="1"/>
    <col min="18" max="16384" width="11.42578125" style="16"/>
  </cols>
  <sheetData>
    <row r="1" spans="2:16" ht="13.5" thickBot="1"/>
    <row r="2" spans="2:16" ht="13.5" thickTop="1">
      <c r="B2" s="20"/>
      <c r="C2" s="21"/>
      <c r="D2" s="21"/>
      <c r="E2" s="21"/>
      <c r="F2" s="21"/>
      <c r="G2" s="21"/>
      <c r="H2" s="21"/>
      <c r="I2" s="21"/>
      <c r="J2" s="21"/>
      <c r="K2" s="21"/>
      <c r="L2" s="21"/>
      <c r="M2" s="21"/>
      <c r="N2" s="21"/>
      <c r="O2" s="21"/>
      <c r="P2" s="161"/>
    </row>
    <row r="3" spans="2:16" ht="36.75" customHeight="1">
      <c r="B3" s="22"/>
      <c r="C3" s="484" t="s">
        <v>33</v>
      </c>
      <c r="D3" s="484"/>
      <c r="E3" s="484"/>
      <c r="F3" s="484"/>
      <c r="P3" s="23"/>
    </row>
    <row r="4" spans="2:16">
      <c r="B4" s="22"/>
      <c r="C4" s="137" t="s">
        <v>1</v>
      </c>
      <c r="D4" s="138" t="s">
        <v>2</v>
      </c>
      <c r="E4" s="137" t="s">
        <v>3</v>
      </c>
      <c r="F4" s="138">
        <v>2</v>
      </c>
      <c r="P4" s="23"/>
    </row>
    <row r="5" spans="2:16">
      <c r="B5" s="22"/>
      <c r="C5" s="113"/>
      <c r="D5" s="114"/>
      <c r="E5" s="113"/>
      <c r="F5" s="114"/>
      <c r="P5" s="23"/>
    </row>
    <row r="6" spans="2:16" ht="48" customHeight="1">
      <c r="B6" s="22"/>
      <c r="C6" s="485" t="s">
        <v>34</v>
      </c>
      <c r="D6" s="485"/>
      <c r="E6" s="485"/>
      <c r="F6" s="485"/>
      <c r="G6" s="485"/>
      <c r="H6" s="485"/>
      <c r="I6" s="485"/>
      <c r="J6" s="485"/>
      <c r="K6" s="485"/>
      <c r="L6" s="485"/>
      <c r="M6" s="485"/>
      <c r="N6" s="485"/>
      <c r="O6" s="485"/>
      <c r="P6" s="24"/>
    </row>
    <row r="7" spans="2:16" ht="15" thickBot="1">
      <c r="B7" s="22"/>
      <c r="C7" s="49"/>
      <c r="D7" s="49"/>
      <c r="E7" s="49"/>
      <c r="F7" s="49"/>
      <c r="G7" s="49"/>
      <c r="H7" s="49"/>
      <c r="I7" s="49"/>
      <c r="J7" s="49"/>
      <c r="K7" s="49"/>
      <c r="L7" s="49"/>
      <c r="M7" s="49"/>
      <c r="N7" s="49"/>
      <c r="O7" s="49"/>
      <c r="P7" s="23"/>
    </row>
    <row r="8" spans="2:16" ht="15">
      <c r="B8" s="22"/>
      <c r="C8" s="536"/>
      <c r="D8" s="538"/>
      <c r="E8" s="539"/>
      <c r="F8" s="539"/>
      <c r="G8" s="539"/>
      <c r="H8" s="539"/>
      <c r="I8" s="539"/>
      <c r="J8" s="539"/>
      <c r="K8" s="540"/>
      <c r="L8" s="547"/>
      <c r="M8" s="548"/>
      <c r="N8" s="548"/>
      <c r="O8" s="549"/>
      <c r="P8" s="25"/>
    </row>
    <row r="9" spans="2:16" ht="15">
      <c r="B9" s="22"/>
      <c r="C9" s="537"/>
      <c r="D9" s="488" t="s">
        <v>35</v>
      </c>
      <c r="E9" s="489"/>
      <c r="F9" s="489"/>
      <c r="G9" s="489"/>
      <c r="H9" s="489"/>
      <c r="I9" s="489"/>
      <c r="J9" s="489"/>
      <c r="K9" s="490"/>
      <c r="L9" s="550"/>
      <c r="M9" s="551"/>
      <c r="N9" s="551"/>
      <c r="O9" s="552"/>
      <c r="P9" s="25"/>
    </row>
    <row r="10" spans="2:16" ht="15">
      <c r="B10" s="22"/>
      <c r="C10" s="537"/>
      <c r="D10" s="488"/>
      <c r="E10" s="489"/>
      <c r="F10" s="489"/>
      <c r="G10" s="489"/>
      <c r="H10" s="489"/>
      <c r="I10" s="489"/>
      <c r="J10" s="489"/>
      <c r="K10" s="490"/>
      <c r="L10" s="486" t="s">
        <v>36</v>
      </c>
      <c r="M10" s="553"/>
      <c r="N10" s="554"/>
      <c r="O10" s="555"/>
      <c r="P10" s="25"/>
    </row>
    <row r="11" spans="2:16" ht="15">
      <c r="B11" s="22"/>
      <c r="C11" s="537"/>
      <c r="D11" s="488" t="s">
        <v>37</v>
      </c>
      <c r="E11" s="489"/>
      <c r="F11" s="489"/>
      <c r="G11" s="489"/>
      <c r="H11" s="489"/>
      <c r="I11" s="489"/>
      <c r="J11" s="489"/>
      <c r="K11" s="490"/>
      <c r="L11" s="541"/>
      <c r="M11" s="556"/>
      <c r="N11" s="557"/>
      <c r="O11" s="558"/>
      <c r="P11" s="26"/>
    </row>
    <row r="12" spans="2:16" ht="12.75" customHeight="1">
      <c r="B12" s="22"/>
      <c r="C12" s="537"/>
      <c r="D12" s="491"/>
      <c r="E12" s="492"/>
      <c r="F12" s="492"/>
      <c r="G12" s="492"/>
      <c r="H12" s="492"/>
      <c r="I12" s="492"/>
      <c r="J12" s="492"/>
      <c r="K12" s="493"/>
      <c r="L12" s="486" t="s">
        <v>38</v>
      </c>
      <c r="M12" s="486">
        <v>1</v>
      </c>
      <c r="N12" s="486" t="s">
        <v>39</v>
      </c>
      <c r="O12" s="545">
        <v>1</v>
      </c>
      <c r="P12" s="25"/>
    </row>
    <row r="13" spans="2:16" ht="13.5">
      <c r="B13" s="22"/>
      <c r="C13" s="537"/>
      <c r="D13" s="491"/>
      <c r="E13" s="492"/>
      <c r="F13" s="492"/>
      <c r="G13" s="492"/>
      <c r="H13" s="492"/>
      <c r="I13" s="492"/>
      <c r="J13" s="492"/>
      <c r="K13" s="493"/>
      <c r="L13" s="487"/>
      <c r="M13" s="487"/>
      <c r="N13" s="487"/>
      <c r="O13" s="546"/>
      <c r="P13" s="25"/>
    </row>
    <row r="14" spans="2:16" ht="15">
      <c r="B14" s="22"/>
      <c r="C14" s="537"/>
      <c r="D14" s="488" t="s">
        <v>40</v>
      </c>
      <c r="E14" s="489"/>
      <c r="F14" s="489"/>
      <c r="G14" s="489"/>
      <c r="H14" s="489"/>
      <c r="I14" s="489"/>
      <c r="J14" s="489"/>
      <c r="K14" s="490"/>
      <c r="L14" s="487"/>
      <c r="M14" s="487"/>
      <c r="N14" s="487"/>
      <c r="O14" s="546"/>
      <c r="P14" s="25"/>
    </row>
    <row r="15" spans="2:16" ht="15.75" thickBot="1">
      <c r="B15" s="22"/>
      <c r="C15" s="50"/>
      <c r="D15" s="51"/>
      <c r="E15" s="51"/>
      <c r="F15" s="51"/>
      <c r="G15" s="51"/>
      <c r="H15" s="51"/>
      <c r="I15" s="51"/>
      <c r="J15" s="51"/>
      <c r="K15" s="51"/>
      <c r="L15" s="51"/>
      <c r="M15" s="52"/>
      <c r="N15" s="52"/>
      <c r="O15" s="53"/>
      <c r="P15" s="27"/>
    </row>
    <row r="16" spans="2:16" ht="15">
      <c r="B16" s="22"/>
      <c r="C16" s="54"/>
      <c r="D16" s="55"/>
      <c r="E16" s="55"/>
      <c r="F16" s="55"/>
      <c r="G16" s="55"/>
      <c r="H16" s="55"/>
      <c r="I16" s="55"/>
      <c r="J16" s="55"/>
      <c r="K16" s="55"/>
      <c r="L16" s="56" t="s">
        <v>41</v>
      </c>
      <c r="M16" s="57" t="s">
        <v>42</v>
      </c>
      <c r="N16" s="57" t="s">
        <v>43</v>
      </c>
      <c r="O16" s="58" t="s">
        <v>44</v>
      </c>
      <c r="P16" s="26"/>
    </row>
    <row r="17" spans="2:16" ht="15">
      <c r="B17" s="22"/>
      <c r="C17" s="59"/>
      <c r="D17" s="60"/>
      <c r="E17" s="60"/>
      <c r="F17" s="60"/>
      <c r="G17" s="60"/>
      <c r="H17" s="60"/>
      <c r="I17" s="60"/>
      <c r="J17" s="60"/>
      <c r="K17" s="60"/>
      <c r="L17" s="61"/>
      <c r="M17" s="62">
        <v>1</v>
      </c>
      <c r="N17" s="62">
        <v>7</v>
      </c>
      <c r="O17" s="63">
        <v>2026</v>
      </c>
      <c r="P17" s="28"/>
    </row>
    <row r="18" spans="2:16" ht="18" customHeight="1">
      <c r="B18" s="22"/>
      <c r="C18" s="583" t="s">
        <v>45</v>
      </c>
      <c r="D18" s="584"/>
      <c r="E18" s="584"/>
      <c r="F18" s="584"/>
      <c r="G18" s="60"/>
      <c r="H18" s="60"/>
      <c r="I18" s="60" t="s">
        <v>46</v>
      </c>
      <c r="J18" s="49"/>
      <c r="K18" s="60"/>
      <c r="L18" s="61"/>
      <c r="M18" s="49"/>
      <c r="N18" s="49"/>
      <c r="O18" s="64"/>
      <c r="P18" s="28"/>
    </row>
    <row r="19" spans="2:16" ht="15">
      <c r="B19" s="22"/>
      <c r="C19" s="65"/>
      <c r="D19" s="66"/>
      <c r="E19" s="66"/>
      <c r="F19" s="66"/>
      <c r="G19" s="66"/>
      <c r="H19" s="66"/>
      <c r="I19" s="66"/>
      <c r="J19" s="66"/>
      <c r="K19" s="66"/>
      <c r="L19" s="66"/>
      <c r="M19" s="66"/>
      <c r="N19" s="66"/>
      <c r="O19" s="67"/>
      <c r="P19" s="29"/>
    </row>
    <row r="20" spans="2:16" ht="15" thickBot="1">
      <c r="B20" s="22"/>
      <c r="C20" s="68"/>
      <c r="D20" s="69"/>
      <c r="E20" s="69"/>
      <c r="F20" s="69"/>
      <c r="G20" s="69"/>
      <c r="H20" s="69"/>
      <c r="I20" s="69" t="str">
        <f>'PRESUPUESTO OFICIAL '!C13</f>
        <v xml:space="preserve">1. PUNTO CRITICO CAÑO BLANCO </v>
      </c>
      <c r="J20" s="69"/>
      <c r="K20" s="69"/>
      <c r="L20" s="69"/>
      <c r="M20" s="69"/>
      <c r="N20" s="69"/>
      <c r="O20" s="70"/>
      <c r="P20" s="23"/>
    </row>
    <row r="21" spans="2:16" ht="15" thickBot="1">
      <c r="B21" s="22"/>
      <c r="C21" s="71"/>
      <c r="D21" s="72"/>
      <c r="E21" s="72"/>
      <c r="F21" s="72"/>
      <c r="G21" s="72"/>
      <c r="H21" s="72"/>
      <c r="I21" s="49"/>
      <c r="J21" s="49"/>
      <c r="K21" s="72"/>
      <c r="L21" s="72"/>
      <c r="M21" s="72"/>
      <c r="N21" s="72"/>
      <c r="O21" s="73"/>
      <c r="P21" s="23"/>
    </row>
    <row r="22" spans="2:16" ht="15">
      <c r="B22" s="22"/>
      <c r="C22" s="501" t="s">
        <v>47</v>
      </c>
      <c r="D22" s="502"/>
      <c r="E22" s="502"/>
      <c r="F22" s="502"/>
      <c r="G22" s="502"/>
      <c r="H22" s="502"/>
      <c r="I22" s="502"/>
      <c r="J22" s="502"/>
      <c r="K22" s="502"/>
      <c r="L22" s="502"/>
      <c r="M22" s="502"/>
      <c r="N22" s="502"/>
      <c r="O22" s="503"/>
      <c r="P22" s="30"/>
    </row>
    <row r="23" spans="2:16" ht="15" thickBot="1">
      <c r="B23" s="22"/>
      <c r="C23" s="74"/>
      <c r="D23" s="49"/>
      <c r="E23" s="49"/>
      <c r="F23" s="49"/>
      <c r="G23" s="49"/>
      <c r="H23" s="49"/>
      <c r="I23" s="49"/>
      <c r="J23" s="49"/>
      <c r="K23" s="49"/>
      <c r="L23" s="49"/>
      <c r="M23" s="49"/>
      <c r="N23" s="49"/>
      <c r="O23" s="75"/>
      <c r="P23" s="23"/>
    </row>
    <row r="24" spans="2:16" ht="15">
      <c r="B24" s="22"/>
      <c r="C24" s="144" t="s">
        <v>48</v>
      </c>
      <c r="D24" s="542" t="s">
        <v>10</v>
      </c>
      <c r="E24" s="543"/>
      <c r="F24" s="543"/>
      <c r="G24" s="543"/>
      <c r="H24" s="543"/>
      <c r="I24" s="543"/>
      <c r="J24" s="543"/>
      <c r="K24" s="543"/>
      <c r="L24" s="544"/>
      <c r="M24" s="499" t="s">
        <v>49</v>
      </c>
      <c r="N24" s="500"/>
      <c r="O24" s="144" t="s">
        <v>12</v>
      </c>
      <c r="P24" s="31"/>
    </row>
    <row r="25" spans="2:16" ht="35.25" customHeight="1" thickBot="1">
      <c r="B25" s="22"/>
      <c r="C25" s="76" t="str">
        <f>'PRESUPUESTO OFICIAL '!D14</f>
        <v>1.1</v>
      </c>
      <c r="D25" s="522" t="str">
        <f>'PRESUPUESTO OFICIAL '!G14</f>
        <v>Estabilización de talud mediante terraceo y conformación de enrocado con material pétreo del sitio de intervencion.</v>
      </c>
      <c r="E25" s="562"/>
      <c r="F25" s="562"/>
      <c r="G25" s="562"/>
      <c r="H25" s="562"/>
      <c r="I25" s="562"/>
      <c r="J25" s="562"/>
      <c r="K25" s="562"/>
      <c r="L25" s="523"/>
      <c r="M25" s="522" t="str">
        <f>'PRESUPUESTO OFICIAL '!H14</f>
        <v>M3</v>
      </c>
      <c r="N25" s="523"/>
      <c r="O25" s="77">
        <f>'PRESUPUESTO OFICIAL '!I14</f>
        <v>190</v>
      </c>
      <c r="P25" s="32"/>
    </row>
    <row r="26" spans="2:16">
      <c r="B26" s="22"/>
      <c r="C26" s="527" t="s">
        <v>50</v>
      </c>
      <c r="D26" s="528"/>
      <c r="E26" s="528"/>
      <c r="F26" s="528"/>
      <c r="G26" s="528"/>
      <c r="H26" s="528"/>
      <c r="I26" s="528"/>
      <c r="J26" s="528"/>
      <c r="K26" s="528"/>
      <c r="L26" s="528"/>
      <c r="M26" s="528"/>
      <c r="N26" s="528"/>
      <c r="O26" s="529"/>
      <c r="P26" s="33"/>
    </row>
    <row r="27" spans="2:16">
      <c r="B27" s="22"/>
      <c r="C27" s="530"/>
      <c r="D27" s="531"/>
      <c r="E27" s="531"/>
      <c r="F27" s="531"/>
      <c r="G27" s="531"/>
      <c r="H27" s="531"/>
      <c r="I27" s="531"/>
      <c r="J27" s="531"/>
      <c r="K27" s="531"/>
      <c r="L27" s="531"/>
      <c r="M27" s="531"/>
      <c r="N27" s="531"/>
      <c r="O27" s="532"/>
      <c r="P27" s="33"/>
    </row>
    <row r="28" spans="2:16" ht="13.5" thickBot="1">
      <c r="B28" s="22"/>
      <c r="C28" s="533"/>
      <c r="D28" s="534"/>
      <c r="E28" s="534"/>
      <c r="F28" s="534"/>
      <c r="G28" s="534"/>
      <c r="H28" s="534"/>
      <c r="I28" s="534"/>
      <c r="J28" s="534"/>
      <c r="K28" s="534"/>
      <c r="L28" s="534"/>
      <c r="M28" s="534"/>
      <c r="N28" s="534"/>
      <c r="O28" s="535"/>
      <c r="P28" s="33"/>
    </row>
    <row r="29" spans="2:16" ht="15">
      <c r="B29" s="22"/>
      <c r="C29" s="524" t="s">
        <v>10</v>
      </c>
      <c r="D29" s="525"/>
      <c r="E29" s="525"/>
      <c r="F29" s="525"/>
      <c r="G29" s="526"/>
      <c r="H29" s="497" t="s">
        <v>51</v>
      </c>
      <c r="I29" s="525"/>
      <c r="J29" s="560" t="s">
        <v>52</v>
      </c>
      <c r="K29" s="561"/>
      <c r="L29" s="146" t="s">
        <v>53</v>
      </c>
      <c r="M29" s="497" t="s">
        <v>54</v>
      </c>
      <c r="N29" s="498"/>
      <c r="O29" s="147" t="s">
        <v>55</v>
      </c>
      <c r="P29" s="34"/>
    </row>
    <row r="30" spans="2:16" ht="14.25">
      <c r="B30" s="22"/>
      <c r="C30" s="504" t="s">
        <v>99</v>
      </c>
      <c r="D30" s="505"/>
      <c r="E30" s="505"/>
      <c r="F30" s="505"/>
      <c r="G30" s="506"/>
      <c r="H30" s="507"/>
      <c r="I30" s="508"/>
      <c r="J30" s="509" t="s">
        <v>100</v>
      </c>
      <c r="K30" s="510"/>
      <c r="L30" s="182">
        <v>0.35</v>
      </c>
      <c r="M30" s="511">
        <v>363603</v>
      </c>
      <c r="N30" s="512"/>
      <c r="O30" s="183">
        <f>M30*L30</f>
        <v>127261.04999999999</v>
      </c>
      <c r="P30" s="35"/>
    </row>
    <row r="31" spans="2:16" ht="14.25">
      <c r="B31" s="22"/>
      <c r="C31" s="184" t="s">
        <v>101</v>
      </c>
      <c r="D31" s="185"/>
      <c r="E31" s="185"/>
      <c r="F31" s="185"/>
      <c r="G31" s="186"/>
      <c r="H31" s="82"/>
      <c r="I31" s="81"/>
      <c r="J31" s="509" t="s">
        <v>100</v>
      </c>
      <c r="K31" s="510"/>
      <c r="L31" s="182">
        <v>0.125</v>
      </c>
      <c r="M31" s="511">
        <v>4440</v>
      </c>
      <c r="N31" s="512"/>
      <c r="O31" s="183">
        <f t="shared" ref="O31" si="0">M31*L31</f>
        <v>555</v>
      </c>
      <c r="P31" s="35"/>
    </row>
    <row r="32" spans="2:16" ht="15" thickBot="1">
      <c r="B32" s="22"/>
      <c r="C32" s="513"/>
      <c r="D32" s="514"/>
      <c r="E32" s="514"/>
      <c r="F32" s="514"/>
      <c r="G32" s="515"/>
      <c r="H32" s="563"/>
      <c r="I32" s="515"/>
      <c r="J32" s="563"/>
      <c r="K32" s="515"/>
      <c r="L32" s="83"/>
      <c r="M32" s="564"/>
      <c r="N32" s="565"/>
      <c r="O32" s="78"/>
      <c r="P32" s="35"/>
    </row>
    <row r="33" spans="2:16" ht="15.75" thickBot="1">
      <c r="B33" s="22"/>
      <c r="C33" s="494" t="s">
        <v>56</v>
      </c>
      <c r="D33" s="495"/>
      <c r="E33" s="495"/>
      <c r="F33" s="495"/>
      <c r="G33" s="495"/>
      <c r="H33" s="495"/>
      <c r="I33" s="495"/>
      <c r="J33" s="495"/>
      <c r="K33" s="495"/>
      <c r="L33" s="495"/>
      <c r="M33" s="495"/>
      <c r="N33" s="496"/>
      <c r="O33" s="187">
        <f>SUM(O30:O32)</f>
        <v>127816.04999999999</v>
      </c>
      <c r="P33" s="36"/>
    </row>
    <row r="34" spans="2:16" ht="13.5" customHeight="1">
      <c r="B34" s="22"/>
      <c r="C34" s="527" t="s">
        <v>57</v>
      </c>
      <c r="D34" s="528"/>
      <c r="E34" s="528"/>
      <c r="F34" s="528"/>
      <c r="G34" s="528"/>
      <c r="H34" s="528"/>
      <c r="I34" s="528"/>
      <c r="J34" s="528"/>
      <c r="K34" s="528"/>
      <c r="L34" s="528"/>
      <c r="M34" s="528"/>
      <c r="N34" s="528"/>
      <c r="O34" s="529"/>
      <c r="P34" s="33"/>
    </row>
    <row r="35" spans="2:16">
      <c r="B35" s="22"/>
      <c r="C35" s="530"/>
      <c r="D35" s="531"/>
      <c r="E35" s="531"/>
      <c r="F35" s="531"/>
      <c r="G35" s="531"/>
      <c r="H35" s="531"/>
      <c r="I35" s="531"/>
      <c r="J35" s="531"/>
      <c r="K35" s="531"/>
      <c r="L35" s="531"/>
      <c r="M35" s="531"/>
      <c r="N35" s="531"/>
      <c r="O35" s="532"/>
      <c r="P35" s="33"/>
    </row>
    <row r="36" spans="2:16" ht="13.5" thickBot="1">
      <c r="B36" s="22"/>
      <c r="C36" s="533"/>
      <c r="D36" s="534"/>
      <c r="E36" s="534"/>
      <c r="F36" s="534"/>
      <c r="G36" s="534"/>
      <c r="H36" s="534"/>
      <c r="I36" s="534"/>
      <c r="J36" s="534"/>
      <c r="K36" s="534"/>
      <c r="L36" s="534"/>
      <c r="M36" s="534"/>
      <c r="N36" s="534"/>
      <c r="O36" s="535"/>
      <c r="P36" s="33"/>
    </row>
    <row r="37" spans="2:16" ht="15">
      <c r="B37" s="22"/>
      <c r="C37" s="524" t="s">
        <v>10</v>
      </c>
      <c r="D37" s="559"/>
      <c r="E37" s="559"/>
      <c r="F37" s="559"/>
      <c r="G37" s="559"/>
      <c r="H37" s="559"/>
      <c r="I37" s="559"/>
      <c r="J37" s="498"/>
      <c r="K37" s="145" t="s">
        <v>49</v>
      </c>
      <c r="L37" s="146" t="s">
        <v>12</v>
      </c>
      <c r="M37" s="497" t="s">
        <v>58</v>
      </c>
      <c r="N37" s="498"/>
      <c r="O37" s="147" t="s">
        <v>55</v>
      </c>
      <c r="P37" s="34"/>
    </row>
    <row r="38" spans="2:16" ht="14.25">
      <c r="B38" s="22"/>
      <c r="C38" s="518"/>
      <c r="D38" s="519"/>
      <c r="E38" s="519"/>
      <c r="F38" s="519"/>
      <c r="G38" s="519"/>
      <c r="H38" s="519"/>
      <c r="I38" s="519"/>
      <c r="J38" s="508"/>
      <c r="K38" s="84"/>
      <c r="L38" s="85"/>
      <c r="M38" s="520"/>
      <c r="N38" s="521"/>
      <c r="O38" s="78"/>
      <c r="P38" s="35"/>
    </row>
    <row r="39" spans="2:16" ht="15" thickBot="1">
      <c r="B39" s="22"/>
      <c r="C39" s="513"/>
      <c r="D39" s="514"/>
      <c r="E39" s="514"/>
      <c r="F39" s="514"/>
      <c r="G39" s="514"/>
      <c r="H39" s="514"/>
      <c r="I39" s="514"/>
      <c r="J39" s="515"/>
      <c r="K39" s="80"/>
      <c r="L39" s="86"/>
      <c r="M39" s="516"/>
      <c r="N39" s="517"/>
      <c r="O39" s="87"/>
      <c r="P39" s="35"/>
    </row>
    <row r="40" spans="2:16" ht="15.75" thickBot="1">
      <c r="B40" s="22"/>
      <c r="C40" s="494" t="s">
        <v>56</v>
      </c>
      <c r="D40" s="495"/>
      <c r="E40" s="495"/>
      <c r="F40" s="495"/>
      <c r="G40" s="495"/>
      <c r="H40" s="495"/>
      <c r="I40" s="495"/>
      <c r="J40" s="495"/>
      <c r="K40" s="495"/>
      <c r="L40" s="495"/>
      <c r="M40" s="495"/>
      <c r="N40" s="496"/>
      <c r="O40" s="88">
        <v>0</v>
      </c>
      <c r="P40" s="35"/>
    </row>
    <row r="41" spans="2:16">
      <c r="B41" s="22"/>
      <c r="C41" s="527" t="s">
        <v>59</v>
      </c>
      <c r="D41" s="528"/>
      <c r="E41" s="528"/>
      <c r="F41" s="528"/>
      <c r="G41" s="528"/>
      <c r="H41" s="528"/>
      <c r="I41" s="528"/>
      <c r="J41" s="528"/>
      <c r="K41" s="528"/>
      <c r="L41" s="528"/>
      <c r="M41" s="528"/>
      <c r="N41" s="528"/>
      <c r="O41" s="529"/>
      <c r="P41" s="33"/>
    </row>
    <row r="42" spans="2:16">
      <c r="B42" s="22"/>
      <c r="C42" s="530"/>
      <c r="D42" s="531"/>
      <c r="E42" s="531"/>
      <c r="F42" s="531"/>
      <c r="G42" s="531"/>
      <c r="H42" s="531"/>
      <c r="I42" s="531"/>
      <c r="J42" s="531"/>
      <c r="K42" s="531"/>
      <c r="L42" s="531"/>
      <c r="M42" s="531"/>
      <c r="N42" s="531"/>
      <c r="O42" s="532"/>
      <c r="P42" s="33"/>
    </row>
    <row r="43" spans="2:16" ht="13.5" thickBot="1">
      <c r="B43" s="22"/>
      <c r="C43" s="533"/>
      <c r="D43" s="534"/>
      <c r="E43" s="534"/>
      <c r="F43" s="534"/>
      <c r="G43" s="534"/>
      <c r="H43" s="534"/>
      <c r="I43" s="534"/>
      <c r="J43" s="534"/>
      <c r="K43" s="534"/>
      <c r="L43" s="534"/>
      <c r="M43" s="534"/>
      <c r="N43" s="534"/>
      <c r="O43" s="535"/>
      <c r="P43" s="33"/>
    </row>
    <row r="44" spans="2:16" ht="30">
      <c r="B44" s="22"/>
      <c r="C44" s="524" t="s">
        <v>60</v>
      </c>
      <c r="D44" s="559"/>
      <c r="E44" s="559"/>
      <c r="F44" s="559"/>
      <c r="G44" s="559"/>
      <c r="H44" s="559"/>
      <c r="I44" s="559"/>
      <c r="J44" s="150" t="s">
        <v>61</v>
      </c>
      <c r="K44" s="151" t="s">
        <v>62</v>
      </c>
      <c r="L44" s="149" t="s">
        <v>63</v>
      </c>
      <c r="M44" s="497" t="s">
        <v>64</v>
      </c>
      <c r="N44" s="498"/>
      <c r="O44" s="147" t="s">
        <v>55</v>
      </c>
      <c r="P44" s="34"/>
    </row>
    <row r="45" spans="2:16" ht="14.25">
      <c r="B45" s="22"/>
      <c r="C45" s="518"/>
      <c r="D45" s="519"/>
      <c r="E45" s="519"/>
      <c r="F45" s="519"/>
      <c r="G45" s="519"/>
      <c r="H45" s="519"/>
      <c r="I45" s="519"/>
      <c r="J45" s="89"/>
      <c r="K45" s="90"/>
      <c r="L45" s="89"/>
      <c r="M45" s="571"/>
      <c r="N45" s="572"/>
      <c r="O45" s="78"/>
      <c r="P45" s="35"/>
    </row>
    <row r="46" spans="2:16" ht="15" thickBot="1">
      <c r="B46" s="22"/>
      <c r="C46" s="513"/>
      <c r="D46" s="514"/>
      <c r="E46" s="514"/>
      <c r="F46" s="514"/>
      <c r="G46" s="514"/>
      <c r="H46" s="514"/>
      <c r="I46" s="514"/>
      <c r="J46" s="91"/>
      <c r="K46" s="92"/>
      <c r="L46" s="91"/>
      <c r="M46" s="516"/>
      <c r="N46" s="517"/>
      <c r="O46" s="93"/>
      <c r="P46" s="35"/>
    </row>
    <row r="47" spans="2:16" ht="15.75" thickBot="1">
      <c r="B47" s="22"/>
      <c r="C47" s="494" t="s">
        <v>56</v>
      </c>
      <c r="D47" s="495"/>
      <c r="E47" s="495"/>
      <c r="F47" s="495"/>
      <c r="G47" s="495"/>
      <c r="H47" s="495"/>
      <c r="I47" s="495"/>
      <c r="J47" s="495"/>
      <c r="K47" s="495"/>
      <c r="L47" s="495"/>
      <c r="M47" s="495"/>
      <c r="N47" s="496"/>
      <c r="O47" s="187">
        <f>SUM(O44:O46)</f>
        <v>0</v>
      </c>
      <c r="P47" s="36"/>
    </row>
    <row r="48" spans="2:16">
      <c r="B48" s="22"/>
      <c r="C48" s="527" t="s">
        <v>65</v>
      </c>
      <c r="D48" s="528"/>
      <c r="E48" s="528"/>
      <c r="F48" s="528"/>
      <c r="G48" s="528"/>
      <c r="H48" s="528"/>
      <c r="I48" s="528"/>
      <c r="J48" s="528"/>
      <c r="K48" s="528"/>
      <c r="L48" s="528"/>
      <c r="M48" s="528"/>
      <c r="N48" s="528"/>
      <c r="O48" s="529"/>
      <c r="P48" s="33"/>
    </row>
    <row r="49" spans="2:16">
      <c r="B49" s="22"/>
      <c r="C49" s="530"/>
      <c r="D49" s="531"/>
      <c r="E49" s="531"/>
      <c r="F49" s="531"/>
      <c r="G49" s="531"/>
      <c r="H49" s="531"/>
      <c r="I49" s="531"/>
      <c r="J49" s="531"/>
      <c r="K49" s="531"/>
      <c r="L49" s="531"/>
      <c r="M49" s="531"/>
      <c r="N49" s="531"/>
      <c r="O49" s="532"/>
      <c r="P49" s="33"/>
    </row>
    <row r="50" spans="2:16" ht="13.5" thickBot="1">
      <c r="B50" s="22"/>
      <c r="C50" s="533"/>
      <c r="D50" s="534"/>
      <c r="E50" s="534"/>
      <c r="F50" s="534"/>
      <c r="G50" s="534"/>
      <c r="H50" s="534"/>
      <c r="I50" s="534"/>
      <c r="J50" s="534"/>
      <c r="K50" s="534"/>
      <c r="L50" s="534"/>
      <c r="M50" s="534"/>
      <c r="N50" s="534"/>
      <c r="O50" s="535"/>
      <c r="P50" s="33"/>
    </row>
    <row r="51" spans="2:16" ht="15">
      <c r="B51" s="22"/>
      <c r="C51" s="524" t="s">
        <v>66</v>
      </c>
      <c r="D51" s="559"/>
      <c r="E51" s="559"/>
      <c r="F51" s="559"/>
      <c r="G51" s="559"/>
      <c r="H51" s="559"/>
      <c r="I51" s="559"/>
      <c r="J51" s="146" t="s">
        <v>67</v>
      </c>
      <c r="K51" s="151" t="s">
        <v>68</v>
      </c>
      <c r="L51" s="150" t="s">
        <v>69</v>
      </c>
      <c r="M51" s="569" t="s">
        <v>54</v>
      </c>
      <c r="N51" s="570"/>
      <c r="O51" s="153" t="s">
        <v>55</v>
      </c>
      <c r="P51" s="37"/>
    </row>
    <row r="52" spans="2:16" ht="14.25">
      <c r="B52" s="22"/>
      <c r="C52" s="191" t="s">
        <v>102</v>
      </c>
      <c r="D52" s="96"/>
      <c r="E52" s="96"/>
      <c r="F52" s="96"/>
      <c r="G52" s="96"/>
      <c r="H52" s="96"/>
      <c r="I52" s="96"/>
      <c r="J52" s="192" t="s">
        <v>103</v>
      </c>
      <c r="K52" s="193"/>
      <c r="L52" s="194">
        <v>44403</v>
      </c>
      <c r="M52" s="573">
        <v>0.125</v>
      </c>
      <c r="N52" s="574"/>
      <c r="O52" s="183">
        <f>M52*L52</f>
        <v>5550.375</v>
      </c>
      <c r="P52" s="38"/>
    </row>
    <row r="53" spans="2:16" ht="14.25">
      <c r="B53" s="22"/>
      <c r="C53" s="95"/>
      <c r="D53" s="96"/>
      <c r="E53" s="96"/>
      <c r="F53" s="96"/>
      <c r="G53" s="96"/>
      <c r="H53" s="96"/>
      <c r="I53" s="96"/>
      <c r="J53" s="97"/>
      <c r="K53" s="98"/>
      <c r="L53" s="99"/>
      <c r="M53" s="575"/>
      <c r="N53" s="576"/>
      <c r="O53" s="100"/>
      <c r="P53" s="38"/>
    </row>
    <row r="54" spans="2:16" ht="14.25">
      <c r="B54" s="22"/>
      <c r="C54" s="95"/>
      <c r="D54" s="96"/>
      <c r="E54" s="96"/>
      <c r="F54" s="96"/>
      <c r="G54" s="96"/>
      <c r="H54" s="96"/>
      <c r="I54" s="96"/>
      <c r="J54" s="97"/>
      <c r="K54" s="98"/>
      <c r="L54" s="99"/>
      <c r="M54" s="571"/>
      <c r="N54" s="572"/>
      <c r="O54" s="100"/>
      <c r="P54" s="38"/>
    </row>
    <row r="55" spans="2:16" ht="15" thickBot="1">
      <c r="B55" s="22"/>
      <c r="C55" s="513"/>
      <c r="D55" s="514"/>
      <c r="E55" s="514"/>
      <c r="F55" s="514"/>
      <c r="G55" s="514"/>
      <c r="H55" s="514"/>
      <c r="I55" s="514"/>
      <c r="J55" s="91"/>
      <c r="K55" s="92"/>
      <c r="L55" s="91"/>
      <c r="M55" s="516"/>
      <c r="N55" s="517"/>
      <c r="O55" s="93"/>
      <c r="P55" s="35"/>
    </row>
    <row r="56" spans="2:16" ht="15.75" thickBot="1">
      <c r="B56" s="22"/>
      <c r="C56" s="494" t="s">
        <v>56</v>
      </c>
      <c r="D56" s="495"/>
      <c r="E56" s="495"/>
      <c r="F56" s="495"/>
      <c r="G56" s="495"/>
      <c r="H56" s="495"/>
      <c r="I56" s="495"/>
      <c r="J56" s="495"/>
      <c r="K56" s="495"/>
      <c r="L56" s="495"/>
      <c r="M56" s="495"/>
      <c r="N56" s="496"/>
      <c r="O56" s="187">
        <f>SUM(O52:O55)</f>
        <v>5550.375</v>
      </c>
      <c r="P56" s="35"/>
    </row>
    <row r="57" spans="2:16" ht="15" thickBot="1">
      <c r="B57" s="22"/>
      <c r="C57" s="74"/>
      <c r="D57" s="49"/>
      <c r="E57" s="49"/>
      <c r="F57" s="49"/>
      <c r="G57" s="49"/>
      <c r="H57" s="49"/>
      <c r="I57" s="49"/>
      <c r="J57" s="49"/>
      <c r="K57" s="49"/>
      <c r="L57" s="49"/>
      <c r="M57" s="49"/>
      <c r="N57" s="49"/>
      <c r="O57" s="75"/>
      <c r="P57" s="23"/>
    </row>
    <row r="58" spans="2:16" ht="15.75" thickBot="1">
      <c r="B58" s="22"/>
      <c r="C58" s="566" t="s">
        <v>70</v>
      </c>
      <c r="D58" s="567"/>
      <c r="E58" s="567"/>
      <c r="F58" s="567"/>
      <c r="G58" s="567"/>
      <c r="H58" s="567"/>
      <c r="I58" s="567"/>
      <c r="J58" s="567"/>
      <c r="K58" s="567"/>
      <c r="L58" s="567"/>
      <c r="M58" s="567"/>
      <c r="N58" s="568"/>
      <c r="O58" s="195">
        <f>ROUND(+O56+O47+O40+O33,0)</f>
        <v>133366</v>
      </c>
      <c r="P58" s="39"/>
    </row>
    <row r="59" spans="2:16">
      <c r="B59" s="22"/>
      <c r="C59" s="527" t="s">
        <v>71</v>
      </c>
      <c r="D59" s="528"/>
      <c r="E59" s="528"/>
      <c r="F59" s="528"/>
      <c r="G59" s="528"/>
      <c r="H59" s="528"/>
      <c r="I59" s="528"/>
      <c r="J59" s="528"/>
      <c r="K59" s="528"/>
      <c r="L59" s="528"/>
      <c r="M59" s="528"/>
      <c r="N59" s="528"/>
      <c r="O59" s="529"/>
      <c r="P59" s="33"/>
    </row>
    <row r="60" spans="2:16">
      <c r="B60" s="22"/>
      <c r="C60" s="530"/>
      <c r="D60" s="531"/>
      <c r="E60" s="531"/>
      <c r="F60" s="531"/>
      <c r="G60" s="531"/>
      <c r="H60" s="531"/>
      <c r="I60" s="531"/>
      <c r="J60" s="531"/>
      <c r="K60" s="531"/>
      <c r="L60" s="531"/>
      <c r="M60" s="531"/>
      <c r="N60" s="531"/>
      <c r="O60" s="532"/>
      <c r="P60" s="33"/>
    </row>
    <row r="61" spans="2:16" ht="13.5" thickBot="1">
      <c r="B61" s="22"/>
      <c r="C61" s="533"/>
      <c r="D61" s="534"/>
      <c r="E61" s="534"/>
      <c r="F61" s="534"/>
      <c r="G61" s="534"/>
      <c r="H61" s="534"/>
      <c r="I61" s="534"/>
      <c r="J61" s="534"/>
      <c r="K61" s="534"/>
      <c r="L61" s="534"/>
      <c r="M61" s="534"/>
      <c r="N61" s="534"/>
      <c r="O61" s="535"/>
      <c r="P61" s="33"/>
    </row>
    <row r="62" spans="2:16" ht="15">
      <c r="B62" s="22"/>
      <c r="C62" s="524" t="s">
        <v>72</v>
      </c>
      <c r="D62" s="559"/>
      <c r="E62" s="559"/>
      <c r="F62" s="559"/>
      <c r="G62" s="559"/>
      <c r="H62" s="559"/>
      <c r="I62" s="559"/>
      <c r="J62" s="148"/>
      <c r="K62" s="152"/>
      <c r="L62" s="150" t="s">
        <v>73</v>
      </c>
      <c r="M62" s="569" t="s">
        <v>74</v>
      </c>
      <c r="N62" s="570"/>
      <c r="O62" s="94"/>
      <c r="P62" s="37"/>
    </row>
    <row r="63" spans="2:16" ht="14.25">
      <c r="B63" s="22"/>
      <c r="C63" s="518" t="s">
        <v>75</v>
      </c>
      <c r="D63" s="519"/>
      <c r="E63" s="519"/>
      <c r="F63" s="519"/>
      <c r="G63" s="519"/>
      <c r="H63" s="519"/>
      <c r="I63" s="519"/>
      <c r="J63" s="101"/>
      <c r="K63" s="102"/>
      <c r="L63" s="196">
        <v>0.28000000000000003</v>
      </c>
      <c r="M63" s="591">
        <f>O58</f>
        <v>133366</v>
      </c>
      <c r="N63" s="592"/>
      <c r="O63" s="197">
        <f>M63*28%</f>
        <v>37342.480000000003</v>
      </c>
      <c r="P63" s="40"/>
    </row>
    <row r="64" spans="2:16" ht="14.25">
      <c r="B64" s="22"/>
      <c r="C64" s="79" t="s">
        <v>76</v>
      </c>
      <c r="D64" s="80"/>
      <c r="E64" s="80"/>
      <c r="F64" s="80"/>
      <c r="G64" s="80"/>
      <c r="H64" s="80"/>
      <c r="I64" s="80"/>
      <c r="J64" s="101"/>
      <c r="K64" s="102"/>
      <c r="L64" s="196">
        <v>0.01</v>
      </c>
      <c r="M64" s="591">
        <f>M63</f>
        <v>133366</v>
      </c>
      <c r="N64" s="592"/>
      <c r="O64" s="197">
        <f>M64*1%</f>
        <v>1333.66</v>
      </c>
      <c r="P64" s="40"/>
    </row>
    <row r="65" spans="2:16" ht="15" thickBot="1">
      <c r="B65" s="22"/>
      <c r="C65" s="68" t="s">
        <v>77</v>
      </c>
      <c r="D65" s="69"/>
      <c r="E65" s="69"/>
      <c r="F65" s="69"/>
      <c r="G65" s="69"/>
      <c r="H65" s="69"/>
      <c r="I65" s="69"/>
      <c r="J65" s="103"/>
      <c r="K65" s="104"/>
      <c r="L65" s="196">
        <v>0.05</v>
      </c>
      <c r="M65" s="593">
        <f>M63</f>
        <v>133366</v>
      </c>
      <c r="N65" s="594"/>
      <c r="O65" s="197">
        <f>M65*5%</f>
        <v>6668.3</v>
      </c>
      <c r="P65" s="40"/>
    </row>
    <row r="66" spans="2:16" ht="15.75" thickBot="1">
      <c r="B66" s="22"/>
      <c r="C66" s="494" t="s">
        <v>56</v>
      </c>
      <c r="D66" s="495"/>
      <c r="E66" s="495"/>
      <c r="F66" s="495"/>
      <c r="G66" s="495"/>
      <c r="H66" s="495"/>
      <c r="I66" s="495"/>
      <c r="J66" s="495"/>
      <c r="K66" s="495"/>
      <c r="L66" s="495"/>
      <c r="M66" s="495"/>
      <c r="N66" s="496"/>
      <c r="O66" s="198">
        <f>ROUND(SUM(O63:O65),0)</f>
        <v>45344</v>
      </c>
      <c r="P66" s="41"/>
    </row>
    <row r="67" spans="2:16" ht="15" thickBot="1">
      <c r="B67" s="22"/>
      <c r="C67" s="74"/>
      <c r="D67" s="49"/>
      <c r="E67" s="49"/>
      <c r="F67" s="49"/>
      <c r="G67" s="49"/>
      <c r="H67" s="49"/>
      <c r="I67" s="49"/>
      <c r="J67" s="49"/>
      <c r="K67" s="49"/>
      <c r="L67" s="49"/>
      <c r="M67" s="49"/>
      <c r="N67" s="49"/>
      <c r="O67" s="75"/>
      <c r="P67" s="23"/>
    </row>
    <row r="68" spans="2:16" ht="15.75" thickBot="1">
      <c r="B68" s="22"/>
      <c r="C68" s="566" t="s">
        <v>78</v>
      </c>
      <c r="D68" s="567"/>
      <c r="E68" s="567"/>
      <c r="F68" s="567"/>
      <c r="G68" s="567"/>
      <c r="H68" s="567"/>
      <c r="I68" s="567"/>
      <c r="J68" s="567"/>
      <c r="K68" s="567"/>
      <c r="L68" s="567"/>
      <c r="M68" s="567"/>
      <c r="N68" s="568"/>
      <c r="O68" s="199">
        <f>ROUND(O66+O58,)</f>
        <v>178710</v>
      </c>
      <c r="P68" s="41"/>
    </row>
    <row r="69" spans="2:16" ht="14.25">
      <c r="B69" s="22"/>
      <c r="C69" s="71"/>
      <c r="D69" s="72"/>
      <c r="E69" s="72"/>
      <c r="F69" s="72"/>
      <c r="G69" s="72"/>
      <c r="H69" s="72"/>
      <c r="I69" s="72"/>
      <c r="J69" s="72"/>
      <c r="K69" s="72"/>
      <c r="L69" s="72"/>
      <c r="M69" s="72"/>
      <c r="N69" s="72"/>
      <c r="O69" s="73"/>
      <c r="P69" s="23"/>
    </row>
    <row r="70" spans="2:16" ht="14.25">
      <c r="B70" s="22"/>
      <c r="C70" s="74"/>
      <c r="D70" s="49"/>
      <c r="E70" s="49"/>
      <c r="F70" s="49"/>
      <c r="G70" s="49"/>
      <c r="H70" s="49"/>
      <c r="I70" s="49"/>
      <c r="J70" s="49"/>
      <c r="K70" s="49"/>
      <c r="L70" s="49"/>
      <c r="M70" s="49"/>
      <c r="N70" s="49"/>
      <c r="O70" s="75"/>
      <c r="P70" s="23"/>
    </row>
    <row r="71" spans="2:16" ht="14.25">
      <c r="B71" s="22"/>
      <c r="C71" s="74"/>
      <c r="D71" s="49"/>
      <c r="E71" s="49"/>
      <c r="F71" s="49"/>
      <c r="G71" s="49"/>
      <c r="H71" s="49"/>
      <c r="I71" s="49"/>
      <c r="J71" s="49"/>
      <c r="K71" s="49"/>
      <c r="L71" s="49"/>
      <c r="M71" s="49"/>
      <c r="N71" s="49"/>
      <c r="O71" s="75"/>
      <c r="P71" s="23"/>
    </row>
    <row r="72" spans="2:16" ht="14.25">
      <c r="B72" s="22"/>
      <c r="C72" s="74"/>
      <c r="D72" s="49"/>
      <c r="E72" s="49"/>
      <c r="F72" s="49"/>
      <c r="G72" s="49"/>
      <c r="H72" s="200" t="s">
        <v>79</v>
      </c>
      <c r="I72" s="200"/>
      <c r="J72" s="200"/>
      <c r="K72" s="200"/>
      <c r="L72" s="49"/>
      <c r="M72" s="49"/>
      <c r="N72" s="49"/>
      <c r="O72" s="75"/>
      <c r="P72" s="23"/>
    </row>
    <row r="73" spans="2:16" ht="15">
      <c r="B73" s="22"/>
      <c r="C73" s="74"/>
      <c r="D73" s="49"/>
      <c r="E73" s="49"/>
      <c r="F73" s="49"/>
      <c r="G73" s="49"/>
      <c r="H73" s="200" t="s">
        <v>104</v>
      </c>
      <c r="I73" s="201"/>
      <c r="J73" s="201"/>
      <c r="K73" s="201"/>
      <c r="L73" s="49"/>
      <c r="M73" s="49"/>
      <c r="N73" s="49"/>
      <c r="O73" s="75"/>
      <c r="P73" s="42"/>
    </row>
    <row r="74" spans="2:16" ht="15">
      <c r="B74" s="22"/>
      <c r="C74" s="74"/>
      <c r="D74" s="49"/>
      <c r="E74" s="49"/>
      <c r="F74" s="49"/>
      <c r="G74" s="49"/>
      <c r="H74" s="201" t="s">
        <v>105</v>
      </c>
      <c r="I74" s="201"/>
      <c r="J74" s="201"/>
      <c r="K74" s="201"/>
      <c r="L74" s="49"/>
      <c r="M74" s="49"/>
      <c r="N74" s="49"/>
      <c r="O74" s="75"/>
      <c r="P74" s="42"/>
    </row>
    <row r="75" spans="2:16" ht="14.25">
      <c r="B75" s="22"/>
      <c r="C75" s="59"/>
      <c r="D75" s="105"/>
      <c r="E75" s="105"/>
      <c r="F75" s="105"/>
      <c r="G75" s="105"/>
      <c r="H75" s="49"/>
      <c r="I75" s="105"/>
      <c r="J75" s="105"/>
      <c r="K75" s="105"/>
      <c r="L75" s="105"/>
      <c r="M75" s="105"/>
      <c r="N75" s="105"/>
      <c r="O75" s="106"/>
      <c r="P75" s="43"/>
    </row>
    <row r="76" spans="2:16" ht="14.25">
      <c r="B76" s="22"/>
      <c r="C76" s="74"/>
      <c r="D76" s="49"/>
      <c r="E76" s="49"/>
      <c r="F76" s="49"/>
      <c r="G76" s="49"/>
      <c r="H76" s="49" t="s">
        <v>81</v>
      </c>
      <c r="I76" s="49"/>
      <c r="J76" s="49"/>
      <c r="K76" s="49"/>
      <c r="L76" s="49"/>
      <c r="M76" s="49"/>
      <c r="N76" s="49"/>
      <c r="O76" s="75"/>
      <c r="P76" s="23"/>
    </row>
    <row r="77" spans="2:16" ht="15">
      <c r="B77" s="22"/>
      <c r="C77" s="107" t="s">
        <v>82</v>
      </c>
      <c r="D77" s="108"/>
      <c r="E77" s="108"/>
      <c r="F77" s="108"/>
      <c r="G77" s="108"/>
      <c r="H77" s="108"/>
      <c r="I77" s="108"/>
      <c r="J77" s="108"/>
      <c r="K77" s="108"/>
      <c r="L77" s="108"/>
      <c r="M77" s="108"/>
      <c r="N77" s="108"/>
      <c r="O77" s="109"/>
      <c r="P77" s="23"/>
    </row>
    <row r="78" spans="2:16" ht="14.25">
      <c r="B78" s="22"/>
      <c r="C78" s="588"/>
      <c r="D78" s="589"/>
      <c r="E78" s="589"/>
      <c r="F78" s="589"/>
      <c r="G78" s="589"/>
      <c r="H78" s="589"/>
      <c r="I78" s="589"/>
      <c r="J78" s="589"/>
      <c r="K78" s="589"/>
      <c r="L78" s="589"/>
      <c r="M78" s="589"/>
      <c r="N78" s="589"/>
      <c r="O78" s="590"/>
      <c r="P78" s="43"/>
    </row>
    <row r="79" spans="2:16" ht="14.25">
      <c r="B79" s="22"/>
      <c r="C79" s="588"/>
      <c r="D79" s="589"/>
      <c r="E79" s="589"/>
      <c r="F79" s="589"/>
      <c r="G79" s="589"/>
      <c r="H79" s="589"/>
      <c r="I79" s="589"/>
      <c r="J79" s="589"/>
      <c r="K79" s="589"/>
      <c r="L79" s="589"/>
      <c r="M79" s="589"/>
      <c r="N79" s="589"/>
      <c r="O79" s="590"/>
      <c r="P79" s="43"/>
    </row>
    <row r="80" spans="2:16" ht="14.25">
      <c r="B80" s="22"/>
      <c r="C80" s="59"/>
      <c r="D80" s="105"/>
      <c r="E80" s="105"/>
      <c r="F80" s="105"/>
      <c r="G80" s="105"/>
      <c r="H80" s="105"/>
      <c r="I80" s="105"/>
      <c r="J80" s="105"/>
      <c r="K80" s="105"/>
      <c r="L80" s="105"/>
      <c r="M80" s="105"/>
      <c r="N80" s="105"/>
      <c r="O80" s="106"/>
      <c r="P80" s="43"/>
    </row>
    <row r="81" spans="2:16" ht="15">
      <c r="B81" s="22"/>
      <c r="C81" s="110" t="s">
        <v>83</v>
      </c>
      <c r="D81" s="105"/>
      <c r="E81" s="105"/>
      <c r="F81" s="105"/>
      <c r="G81" s="105"/>
      <c r="H81" s="105"/>
      <c r="I81" s="105"/>
      <c r="J81" s="105"/>
      <c r="K81" s="105"/>
      <c r="L81" s="105"/>
      <c r="M81" s="105"/>
      <c r="N81" s="105"/>
      <c r="O81" s="106"/>
      <c r="P81" s="43"/>
    </row>
    <row r="82" spans="2:16" ht="12.75" customHeight="1">
      <c r="B82" s="22"/>
      <c r="C82" s="585" t="s">
        <v>84</v>
      </c>
      <c r="D82" s="586"/>
      <c r="E82" s="586"/>
      <c r="F82" s="586"/>
      <c r="G82" s="586"/>
      <c r="H82" s="586"/>
      <c r="I82" s="586"/>
      <c r="J82" s="586"/>
      <c r="K82" s="586"/>
      <c r="L82" s="586"/>
      <c r="M82" s="586"/>
      <c r="N82" s="586"/>
      <c r="O82" s="587"/>
      <c r="P82" s="44"/>
    </row>
    <row r="83" spans="2:16" ht="28.5" customHeight="1">
      <c r="B83" s="22"/>
      <c r="C83" s="585"/>
      <c r="D83" s="586"/>
      <c r="E83" s="586"/>
      <c r="F83" s="586"/>
      <c r="G83" s="586"/>
      <c r="H83" s="586"/>
      <c r="I83" s="586"/>
      <c r="J83" s="586"/>
      <c r="K83" s="586"/>
      <c r="L83" s="586"/>
      <c r="M83" s="586"/>
      <c r="N83" s="586"/>
      <c r="O83" s="587"/>
      <c r="P83" s="44"/>
    </row>
    <row r="84" spans="2:16" ht="12.95" customHeight="1">
      <c r="B84" s="22"/>
      <c r="C84" s="595" t="s">
        <v>85</v>
      </c>
      <c r="D84" s="596"/>
      <c r="E84" s="596"/>
      <c r="F84" s="596"/>
      <c r="G84" s="596"/>
      <c r="H84" s="596"/>
      <c r="I84" s="596"/>
      <c r="J84" s="596"/>
      <c r="K84" s="596"/>
      <c r="L84" s="596"/>
      <c r="M84" s="596"/>
      <c r="N84" s="596"/>
      <c r="O84" s="597"/>
      <c r="P84" s="44"/>
    </row>
    <row r="85" spans="2:16" ht="32.25" customHeight="1">
      <c r="B85" s="22"/>
      <c r="C85" s="595"/>
      <c r="D85" s="596"/>
      <c r="E85" s="596"/>
      <c r="F85" s="596"/>
      <c r="G85" s="596"/>
      <c r="H85" s="596"/>
      <c r="I85" s="596"/>
      <c r="J85" s="596"/>
      <c r="K85" s="596"/>
      <c r="L85" s="596"/>
      <c r="M85" s="596"/>
      <c r="N85" s="596"/>
      <c r="O85" s="597"/>
      <c r="P85" s="44"/>
    </row>
    <row r="86" spans="2:16" ht="14.25">
      <c r="B86" s="22"/>
      <c r="C86" s="59"/>
      <c r="D86" s="105"/>
      <c r="E86" s="105"/>
      <c r="F86" s="105"/>
      <c r="G86" s="105"/>
      <c r="H86" s="105"/>
      <c r="I86" s="105"/>
      <c r="J86" s="105"/>
      <c r="K86" s="105"/>
      <c r="L86" s="105"/>
      <c r="M86" s="105"/>
      <c r="N86" s="105"/>
      <c r="O86" s="106"/>
      <c r="P86" s="43"/>
    </row>
    <row r="87" spans="2:16" ht="14.25">
      <c r="B87" s="22"/>
      <c r="C87" s="74"/>
      <c r="D87" s="49"/>
      <c r="E87" s="49"/>
      <c r="F87" s="49"/>
      <c r="G87" s="49"/>
      <c r="H87" s="200" t="s">
        <v>79</v>
      </c>
      <c r="I87" s="201"/>
      <c r="J87" s="201"/>
      <c r="K87" s="201"/>
      <c r="L87" s="201"/>
      <c r="M87" s="49"/>
      <c r="N87" s="49"/>
      <c r="O87" s="75"/>
      <c r="P87" s="23"/>
    </row>
    <row r="88" spans="2:16" ht="15">
      <c r="B88" s="22"/>
      <c r="C88" s="74"/>
      <c r="D88" s="49"/>
      <c r="E88" s="49"/>
      <c r="F88" s="49"/>
      <c r="G88" s="49"/>
      <c r="H88" s="118" t="s">
        <v>80</v>
      </c>
      <c r="I88" s="202" t="s">
        <v>106</v>
      </c>
      <c r="J88" s="203"/>
      <c r="K88" s="203"/>
      <c r="L88" s="201"/>
      <c r="M88" s="49"/>
      <c r="N88" s="49"/>
      <c r="O88" s="75"/>
      <c r="P88" s="23"/>
    </row>
    <row r="89" spans="2:16" ht="14.25">
      <c r="B89" s="22"/>
      <c r="C89" s="74"/>
      <c r="D89" s="49"/>
      <c r="E89" s="49"/>
      <c r="F89" s="49"/>
      <c r="G89" s="49"/>
      <c r="H89" s="203" t="s">
        <v>107</v>
      </c>
      <c r="I89" s="204"/>
      <c r="J89" s="204"/>
      <c r="K89" s="204"/>
      <c r="L89" s="201"/>
      <c r="M89" s="49"/>
      <c r="N89" s="49"/>
      <c r="O89" s="75"/>
      <c r="P89" s="23"/>
    </row>
    <row r="90" spans="2:16" ht="14.25">
      <c r="B90" s="22"/>
      <c r="C90" s="112"/>
      <c r="D90" s="105"/>
      <c r="E90" s="105"/>
      <c r="F90" s="105"/>
      <c r="G90" s="105"/>
      <c r="H90" s="49"/>
      <c r="I90" s="49"/>
      <c r="J90" s="49"/>
      <c r="K90" s="49"/>
      <c r="L90" s="105"/>
      <c r="M90" s="105"/>
      <c r="N90" s="105"/>
      <c r="O90" s="106"/>
      <c r="P90" s="43"/>
    </row>
    <row r="91" spans="2:16" ht="17.25" customHeight="1">
      <c r="B91" s="22"/>
      <c r="C91" s="112"/>
      <c r="D91" s="111"/>
      <c r="E91" s="111"/>
      <c r="F91" s="49"/>
      <c r="G91" s="49"/>
      <c r="H91" s="49"/>
      <c r="I91" s="49"/>
      <c r="J91" s="49"/>
      <c r="K91" s="577"/>
      <c r="L91" s="577"/>
      <c r="M91" s="577"/>
      <c r="N91" s="577"/>
      <c r="O91" s="578"/>
      <c r="P91" s="45"/>
    </row>
    <row r="92" spans="2:16" ht="18.75" customHeight="1" thickBot="1">
      <c r="B92" s="22"/>
      <c r="C92" s="581"/>
      <c r="D92" s="582"/>
      <c r="E92" s="582"/>
      <c r="F92" s="92"/>
      <c r="G92" s="92"/>
      <c r="H92" s="92"/>
      <c r="I92" s="92"/>
      <c r="J92" s="92"/>
      <c r="K92" s="579"/>
      <c r="L92" s="579"/>
      <c r="M92" s="579"/>
      <c r="N92" s="579"/>
      <c r="O92" s="580"/>
      <c r="P92" s="45"/>
    </row>
    <row r="93" spans="2:16" ht="13.5" thickBot="1">
      <c r="B93" s="46"/>
      <c r="C93" s="47"/>
      <c r="D93" s="47"/>
      <c r="E93" s="47"/>
      <c r="F93" s="47"/>
      <c r="G93" s="47"/>
      <c r="H93" s="47"/>
      <c r="I93" s="47"/>
      <c r="J93" s="47"/>
      <c r="K93" s="47"/>
      <c r="L93" s="47"/>
      <c r="M93" s="47"/>
      <c r="N93" s="47"/>
      <c r="O93" s="47"/>
      <c r="P93" s="48"/>
    </row>
    <row r="94" spans="2:16" ht="13.5" thickTop="1"/>
  </sheetData>
  <mergeCells count="79">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J31:K31"/>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70405-2003-46DA-9634-0D3910126AD4}">
  <dimension ref="B1:P94"/>
  <sheetViews>
    <sheetView showGridLines="0" view="pageBreakPreview" zoomScale="70" zoomScaleNormal="80" zoomScaleSheetLayoutView="70" workbookViewId="0">
      <selection activeCell="T17" sqref="T17"/>
    </sheetView>
  </sheetViews>
  <sheetFormatPr baseColWidth="10" defaultColWidth="11.42578125" defaultRowHeight="12.75"/>
  <cols>
    <col min="1" max="2" width="3.42578125" style="16" customWidth="1"/>
    <col min="3" max="3" width="12.5703125" style="16" customWidth="1"/>
    <col min="4" max="4" width="18" style="16" customWidth="1"/>
    <col min="5" max="10" width="11.42578125" style="16"/>
    <col min="11" max="11" width="19.85546875" style="16" customWidth="1"/>
    <col min="12" max="12" width="17.5703125" style="16" customWidth="1"/>
    <col min="13" max="14" width="11.42578125" style="16"/>
    <col min="15" max="15" width="20" style="16" customWidth="1"/>
    <col min="16" max="17" width="3.42578125" style="16" customWidth="1"/>
    <col min="18" max="16384" width="11.42578125" style="16"/>
  </cols>
  <sheetData>
    <row r="1" spans="2:16" ht="13.5" thickBot="1"/>
    <row r="2" spans="2:16" ht="13.5" thickTop="1">
      <c r="B2" s="20"/>
      <c r="C2" s="21"/>
      <c r="D2" s="21"/>
      <c r="E2" s="21"/>
      <c r="F2" s="21"/>
      <c r="G2" s="21"/>
      <c r="H2" s="21"/>
      <c r="I2" s="21"/>
      <c r="J2" s="21"/>
      <c r="K2" s="21"/>
      <c r="L2" s="21"/>
      <c r="M2" s="21"/>
      <c r="N2" s="21"/>
      <c r="O2" s="21"/>
      <c r="P2" s="161"/>
    </row>
    <row r="3" spans="2:16" ht="36.75" customHeight="1">
      <c r="B3" s="22"/>
      <c r="C3" s="484" t="s">
        <v>33</v>
      </c>
      <c r="D3" s="484"/>
      <c r="E3" s="484"/>
      <c r="F3" s="484"/>
      <c r="P3" s="23"/>
    </row>
    <row r="4" spans="2:16">
      <c r="B4" s="22"/>
      <c r="C4" s="137" t="s">
        <v>1</v>
      </c>
      <c r="D4" s="138" t="s">
        <v>2</v>
      </c>
      <c r="E4" s="137" t="s">
        <v>3</v>
      </c>
      <c r="F4" s="138">
        <v>2</v>
      </c>
      <c r="P4" s="23"/>
    </row>
    <row r="5" spans="2:16">
      <c r="B5" s="22"/>
      <c r="C5" s="113"/>
      <c r="D5" s="114"/>
      <c r="E5" s="113"/>
      <c r="F5" s="114"/>
      <c r="P5" s="23"/>
    </row>
    <row r="6" spans="2:16" ht="48" customHeight="1">
      <c r="B6" s="22"/>
      <c r="C6" s="485" t="s">
        <v>34</v>
      </c>
      <c r="D6" s="485"/>
      <c r="E6" s="485"/>
      <c r="F6" s="485"/>
      <c r="G6" s="485"/>
      <c r="H6" s="485"/>
      <c r="I6" s="485"/>
      <c r="J6" s="485"/>
      <c r="K6" s="485"/>
      <c r="L6" s="485"/>
      <c r="M6" s="485"/>
      <c r="N6" s="485"/>
      <c r="O6" s="485"/>
      <c r="P6" s="24"/>
    </row>
    <row r="7" spans="2:16" ht="15" thickBot="1">
      <c r="B7" s="22"/>
      <c r="C7" s="49"/>
      <c r="D7" s="49"/>
      <c r="E7" s="49"/>
      <c r="F7" s="49"/>
      <c r="G7" s="49"/>
      <c r="H7" s="49"/>
      <c r="I7" s="49"/>
      <c r="J7" s="49"/>
      <c r="K7" s="49"/>
      <c r="L7" s="49"/>
      <c r="M7" s="49"/>
      <c r="N7" s="49"/>
      <c r="O7" s="49"/>
      <c r="P7" s="23"/>
    </row>
    <row r="8" spans="2:16" ht="15">
      <c r="B8" s="22"/>
      <c r="C8" s="536"/>
      <c r="D8" s="538"/>
      <c r="E8" s="539"/>
      <c r="F8" s="539"/>
      <c r="G8" s="539"/>
      <c r="H8" s="539"/>
      <c r="I8" s="539"/>
      <c r="J8" s="539"/>
      <c r="K8" s="540"/>
      <c r="L8" s="547"/>
      <c r="M8" s="548"/>
      <c r="N8" s="548"/>
      <c r="O8" s="549"/>
      <c r="P8" s="25"/>
    </row>
    <row r="9" spans="2:16" ht="15">
      <c r="B9" s="22"/>
      <c r="C9" s="537"/>
      <c r="D9" s="488" t="s">
        <v>35</v>
      </c>
      <c r="E9" s="489"/>
      <c r="F9" s="489"/>
      <c r="G9" s="489"/>
      <c r="H9" s="489"/>
      <c r="I9" s="489"/>
      <c r="J9" s="489"/>
      <c r="K9" s="490"/>
      <c r="L9" s="550"/>
      <c r="M9" s="551"/>
      <c r="N9" s="551"/>
      <c r="O9" s="552"/>
      <c r="P9" s="25"/>
    </row>
    <row r="10" spans="2:16" ht="15">
      <c r="B10" s="22"/>
      <c r="C10" s="537"/>
      <c r="D10" s="488"/>
      <c r="E10" s="489"/>
      <c r="F10" s="489"/>
      <c r="G10" s="489"/>
      <c r="H10" s="489"/>
      <c r="I10" s="489"/>
      <c r="J10" s="489"/>
      <c r="K10" s="490"/>
      <c r="L10" s="486" t="s">
        <v>36</v>
      </c>
      <c r="M10" s="553"/>
      <c r="N10" s="554"/>
      <c r="O10" s="555"/>
      <c r="P10" s="25"/>
    </row>
    <row r="11" spans="2:16" ht="15">
      <c r="B11" s="22"/>
      <c r="C11" s="537"/>
      <c r="D11" s="488" t="s">
        <v>37</v>
      </c>
      <c r="E11" s="489"/>
      <c r="F11" s="489"/>
      <c r="G11" s="489"/>
      <c r="H11" s="489"/>
      <c r="I11" s="489"/>
      <c r="J11" s="489"/>
      <c r="K11" s="490"/>
      <c r="L11" s="541"/>
      <c r="M11" s="556"/>
      <c r="N11" s="557"/>
      <c r="O11" s="558"/>
      <c r="P11" s="26"/>
    </row>
    <row r="12" spans="2:16" ht="12.75" customHeight="1">
      <c r="B12" s="22"/>
      <c r="C12" s="537"/>
      <c r="D12" s="491"/>
      <c r="E12" s="492"/>
      <c r="F12" s="492"/>
      <c r="G12" s="492"/>
      <c r="H12" s="492"/>
      <c r="I12" s="492"/>
      <c r="J12" s="492"/>
      <c r="K12" s="493"/>
      <c r="L12" s="486" t="s">
        <v>38</v>
      </c>
      <c r="M12" s="486">
        <v>1</v>
      </c>
      <c r="N12" s="486" t="s">
        <v>39</v>
      </c>
      <c r="O12" s="545">
        <v>1</v>
      </c>
      <c r="P12" s="25"/>
    </row>
    <row r="13" spans="2:16" ht="13.5">
      <c r="B13" s="22"/>
      <c r="C13" s="537"/>
      <c r="D13" s="491"/>
      <c r="E13" s="492"/>
      <c r="F13" s="492"/>
      <c r="G13" s="492"/>
      <c r="H13" s="492"/>
      <c r="I13" s="492"/>
      <c r="J13" s="492"/>
      <c r="K13" s="493"/>
      <c r="L13" s="487"/>
      <c r="M13" s="487"/>
      <c r="N13" s="487"/>
      <c r="O13" s="546"/>
      <c r="P13" s="25"/>
    </row>
    <row r="14" spans="2:16" ht="15">
      <c r="B14" s="22"/>
      <c r="C14" s="537"/>
      <c r="D14" s="488" t="s">
        <v>40</v>
      </c>
      <c r="E14" s="489"/>
      <c r="F14" s="489"/>
      <c r="G14" s="489"/>
      <c r="H14" s="489"/>
      <c r="I14" s="489"/>
      <c r="J14" s="489"/>
      <c r="K14" s="490"/>
      <c r="L14" s="487"/>
      <c r="M14" s="487"/>
      <c r="N14" s="487"/>
      <c r="O14" s="546"/>
      <c r="P14" s="25"/>
    </row>
    <row r="15" spans="2:16" ht="15.75" thickBot="1">
      <c r="B15" s="22"/>
      <c r="C15" s="50"/>
      <c r="D15" s="51"/>
      <c r="E15" s="51"/>
      <c r="F15" s="51"/>
      <c r="G15" s="51"/>
      <c r="H15" s="51"/>
      <c r="I15" s="51"/>
      <c r="J15" s="51"/>
      <c r="K15" s="51"/>
      <c r="L15" s="51"/>
      <c r="M15" s="52"/>
      <c r="N15" s="52"/>
      <c r="O15" s="53"/>
      <c r="P15" s="27"/>
    </row>
    <row r="16" spans="2:16" ht="15">
      <c r="B16" s="22"/>
      <c r="C16" s="54"/>
      <c r="D16" s="55"/>
      <c r="E16" s="55"/>
      <c r="F16" s="55"/>
      <c r="G16" s="55"/>
      <c r="H16" s="55"/>
      <c r="I16" s="55"/>
      <c r="J16" s="55"/>
      <c r="K16" s="55"/>
      <c r="L16" s="56" t="s">
        <v>41</v>
      </c>
      <c r="M16" s="57" t="s">
        <v>42</v>
      </c>
      <c r="N16" s="57" t="s">
        <v>43</v>
      </c>
      <c r="O16" s="58" t="s">
        <v>44</v>
      </c>
      <c r="P16" s="26"/>
    </row>
    <row r="17" spans="2:16" ht="15">
      <c r="B17" s="22"/>
      <c r="C17" s="59"/>
      <c r="D17" s="60"/>
      <c r="E17" s="60"/>
      <c r="F17" s="60"/>
      <c r="G17" s="60"/>
      <c r="H17" s="60"/>
      <c r="I17" s="60"/>
      <c r="J17" s="60"/>
      <c r="K17" s="60"/>
      <c r="L17" s="61"/>
      <c r="M17" s="62">
        <v>1</v>
      </c>
      <c r="N17" s="62">
        <v>7</v>
      </c>
      <c r="O17" s="63">
        <v>2026</v>
      </c>
      <c r="P17" s="28"/>
    </row>
    <row r="18" spans="2:16" ht="18" customHeight="1">
      <c r="B18" s="22"/>
      <c r="C18" s="583" t="s">
        <v>45</v>
      </c>
      <c r="D18" s="584"/>
      <c r="E18" s="584"/>
      <c r="F18" s="584"/>
      <c r="G18" s="60"/>
      <c r="H18" s="60"/>
      <c r="I18" s="60" t="s">
        <v>46</v>
      </c>
      <c r="J18" s="49"/>
      <c r="K18" s="60"/>
      <c r="L18" s="61"/>
      <c r="M18" s="49"/>
      <c r="N18" s="49"/>
      <c r="O18" s="64"/>
      <c r="P18" s="28"/>
    </row>
    <row r="19" spans="2:16" ht="15">
      <c r="B19" s="22"/>
      <c r="C19" s="65"/>
      <c r="D19" s="66"/>
      <c r="E19" s="66"/>
      <c r="F19" s="66"/>
      <c r="G19" s="66"/>
      <c r="H19" s="66"/>
      <c r="I19" s="66"/>
      <c r="J19" s="66"/>
      <c r="K19" s="66"/>
      <c r="L19" s="66"/>
      <c r="M19" s="66"/>
      <c r="N19" s="66"/>
      <c r="O19" s="67"/>
      <c r="P19" s="29"/>
    </row>
    <row r="20" spans="2:16" ht="15" thickBot="1">
      <c r="B20" s="22"/>
      <c r="C20" s="68"/>
      <c r="D20" s="69"/>
      <c r="E20" s="69"/>
      <c r="F20" s="69"/>
      <c r="G20" s="69"/>
      <c r="H20" s="69"/>
      <c r="I20" s="69" t="str">
        <f>'PRESUPUESTO OFICIAL '!C13</f>
        <v xml:space="preserve">1. PUNTO CRITICO CAÑO BLANCO </v>
      </c>
      <c r="J20" s="69"/>
      <c r="K20" s="69"/>
      <c r="L20" s="69"/>
      <c r="M20" s="69"/>
      <c r="N20" s="69"/>
      <c r="O20" s="70"/>
      <c r="P20" s="23"/>
    </row>
    <row r="21" spans="2:16" ht="15" thickBot="1">
      <c r="B21" s="22"/>
      <c r="C21" s="71"/>
      <c r="D21" s="72"/>
      <c r="E21" s="72"/>
      <c r="F21" s="72"/>
      <c r="G21" s="72"/>
      <c r="H21" s="72"/>
      <c r="I21" s="49"/>
      <c r="J21" s="49"/>
      <c r="K21" s="72"/>
      <c r="L21" s="72"/>
      <c r="M21" s="72"/>
      <c r="N21" s="72"/>
      <c r="O21" s="73"/>
      <c r="P21" s="23"/>
    </row>
    <row r="22" spans="2:16" ht="15">
      <c r="B22" s="22"/>
      <c r="C22" s="501" t="s">
        <v>47</v>
      </c>
      <c r="D22" s="502"/>
      <c r="E22" s="502"/>
      <c r="F22" s="502"/>
      <c r="G22" s="502"/>
      <c r="H22" s="502"/>
      <c r="I22" s="502"/>
      <c r="J22" s="502"/>
      <c r="K22" s="502"/>
      <c r="L22" s="502"/>
      <c r="M22" s="502"/>
      <c r="N22" s="502"/>
      <c r="O22" s="503"/>
      <c r="P22" s="30"/>
    </row>
    <row r="23" spans="2:16" ht="15" thickBot="1">
      <c r="B23" s="22"/>
      <c r="C23" s="74"/>
      <c r="D23" s="49"/>
      <c r="E23" s="49"/>
      <c r="F23" s="49"/>
      <c r="G23" s="49"/>
      <c r="H23" s="49"/>
      <c r="I23" s="49"/>
      <c r="J23" s="49"/>
      <c r="K23" s="49"/>
      <c r="L23" s="49"/>
      <c r="M23" s="49"/>
      <c r="N23" s="49"/>
      <c r="O23" s="75"/>
      <c r="P23" s="23"/>
    </row>
    <row r="24" spans="2:16" ht="15">
      <c r="B24" s="22"/>
      <c r="C24" s="144" t="s">
        <v>48</v>
      </c>
      <c r="D24" s="542" t="s">
        <v>10</v>
      </c>
      <c r="E24" s="543"/>
      <c r="F24" s="543"/>
      <c r="G24" s="543"/>
      <c r="H24" s="543"/>
      <c r="I24" s="543"/>
      <c r="J24" s="543"/>
      <c r="K24" s="543"/>
      <c r="L24" s="544"/>
      <c r="M24" s="499" t="s">
        <v>49</v>
      </c>
      <c r="N24" s="500"/>
      <c r="O24" s="144" t="s">
        <v>12</v>
      </c>
      <c r="P24" s="31"/>
    </row>
    <row r="25" spans="2:16" ht="35.25" customHeight="1" thickBot="1">
      <c r="B25" s="22"/>
      <c r="C25" s="76" t="str">
        <f>'PRESUPUESTO OFICIAL '!D15</f>
        <v>1.2</v>
      </c>
      <c r="D25" s="522" t="str">
        <f>'PRESUPUESTO OFICIAL '!G15</f>
        <v>Geodren vial con tuberia de drenaje Ø 100 mm,
H=1.00 m</v>
      </c>
      <c r="E25" s="562"/>
      <c r="F25" s="562"/>
      <c r="G25" s="562"/>
      <c r="H25" s="562"/>
      <c r="I25" s="562"/>
      <c r="J25" s="562"/>
      <c r="K25" s="562"/>
      <c r="L25" s="523"/>
      <c r="M25" s="522" t="str">
        <f>'PRESUPUESTO OFICIAL '!H15</f>
        <v>M</v>
      </c>
      <c r="N25" s="523"/>
      <c r="O25" s="77">
        <f>'PRESUPUESTO OFICIAL '!I15</f>
        <v>41</v>
      </c>
      <c r="P25" s="32"/>
    </row>
    <row r="26" spans="2:16">
      <c r="B26" s="22"/>
      <c r="C26" s="527" t="s">
        <v>50</v>
      </c>
      <c r="D26" s="528"/>
      <c r="E26" s="528"/>
      <c r="F26" s="528"/>
      <c r="G26" s="528"/>
      <c r="H26" s="528"/>
      <c r="I26" s="528"/>
      <c r="J26" s="528"/>
      <c r="K26" s="528"/>
      <c r="L26" s="528"/>
      <c r="M26" s="528"/>
      <c r="N26" s="528"/>
      <c r="O26" s="529"/>
      <c r="P26" s="33"/>
    </row>
    <row r="27" spans="2:16">
      <c r="B27" s="22"/>
      <c r="C27" s="530"/>
      <c r="D27" s="531"/>
      <c r="E27" s="531"/>
      <c r="F27" s="531"/>
      <c r="G27" s="531"/>
      <c r="H27" s="531"/>
      <c r="I27" s="531"/>
      <c r="J27" s="531"/>
      <c r="K27" s="531"/>
      <c r="L27" s="531"/>
      <c r="M27" s="531"/>
      <c r="N27" s="531"/>
      <c r="O27" s="532"/>
      <c r="P27" s="33"/>
    </row>
    <row r="28" spans="2:16" ht="13.5" thickBot="1">
      <c r="B28" s="22"/>
      <c r="C28" s="533"/>
      <c r="D28" s="534"/>
      <c r="E28" s="534"/>
      <c r="F28" s="534"/>
      <c r="G28" s="534"/>
      <c r="H28" s="534"/>
      <c r="I28" s="534"/>
      <c r="J28" s="534"/>
      <c r="K28" s="534"/>
      <c r="L28" s="534"/>
      <c r="M28" s="534"/>
      <c r="N28" s="534"/>
      <c r="O28" s="535"/>
      <c r="P28" s="33"/>
    </row>
    <row r="29" spans="2:16" ht="15">
      <c r="B29" s="22"/>
      <c r="C29" s="524" t="s">
        <v>10</v>
      </c>
      <c r="D29" s="525"/>
      <c r="E29" s="525"/>
      <c r="F29" s="525"/>
      <c r="G29" s="526"/>
      <c r="H29" s="497" t="s">
        <v>51</v>
      </c>
      <c r="I29" s="525"/>
      <c r="J29" s="560" t="s">
        <v>52</v>
      </c>
      <c r="K29" s="561"/>
      <c r="L29" s="146" t="s">
        <v>53</v>
      </c>
      <c r="M29" s="497" t="s">
        <v>54</v>
      </c>
      <c r="N29" s="498"/>
      <c r="O29" s="147" t="s">
        <v>55</v>
      </c>
      <c r="P29" s="34"/>
    </row>
    <row r="30" spans="2:16">
      <c r="B30" s="22"/>
      <c r="C30" s="504" t="s">
        <v>108</v>
      </c>
      <c r="D30" s="505"/>
      <c r="E30" s="505"/>
      <c r="F30" s="505"/>
      <c r="G30" s="506"/>
      <c r="H30" s="603"/>
      <c r="I30" s="506"/>
      <c r="J30" s="509" t="s">
        <v>100</v>
      </c>
      <c r="K30" s="510"/>
      <c r="L30" s="205">
        <v>6.6699999999999995E-2</v>
      </c>
      <c r="M30" s="511">
        <v>1574</v>
      </c>
      <c r="N30" s="512"/>
      <c r="O30" s="183">
        <f>M30*L30</f>
        <v>104.9858</v>
      </c>
      <c r="P30" s="35"/>
    </row>
    <row r="31" spans="2:16" ht="14.25">
      <c r="B31" s="22"/>
      <c r="C31" s="184"/>
      <c r="D31" s="185"/>
      <c r="E31" s="185"/>
      <c r="F31" s="185"/>
      <c r="G31" s="186"/>
      <c r="H31" s="82"/>
      <c r="I31" s="81"/>
      <c r="J31" s="509"/>
      <c r="K31" s="510"/>
      <c r="L31" s="182"/>
      <c r="M31" s="511"/>
      <c r="N31" s="512"/>
      <c r="O31" s="183"/>
      <c r="P31" s="35"/>
    </row>
    <row r="32" spans="2:16" ht="15" thickBot="1">
      <c r="B32" s="22"/>
      <c r="C32" s="513"/>
      <c r="D32" s="514"/>
      <c r="E32" s="514"/>
      <c r="F32" s="514"/>
      <c r="G32" s="515"/>
      <c r="H32" s="563"/>
      <c r="I32" s="515"/>
      <c r="J32" s="563"/>
      <c r="K32" s="515"/>
      <c r="L32" s="83"/>
      <c r="M32" s="564"/>
      <c r="N32" s="565"/>
      <c r="O32" s="78"/>
      <c r="P32" s="35"/>
    </row>
    <row r="33" spans="2:16" ht="15.75" thickBot="1">
      <c r="B33" s="22"/>
      <c r="C33" s="494" t="s">
        <v>56</v>
      </c>
      <c r="D33" s="495"/>
      <c r="E33" s="495"/>
      <c r="F33" s="495"/>
      <c r="G33" s="495"/>
      <c r="H33" s="495"/>
      <c r="I33" s="495"/>
      <c r="J33" s="495"/>
      <c r="K33" s="495"/>
      <c r="L33" s="495"/>
      <c r="M33" s="495"/>
      <c r="N33" s="496"/>
      <c r="O33" s="187">
        <f>SUM(O30:O32)</f>
        <v>104.9858</v>
      </c>
      <c r="P33" s="36"/>
    </row>
    <row r="34" spans="2:16" ht="13.5" customHeight="1">
      <c r="B34" s="22"/>
      <c r="C34" s="527" t="s">
        <v>57</v>
      </c>
      <c r="D34" s="528"/>
      <c r="E34" s="528"/>
      <c r="F34" s="528"/>
      <c r="G34" s="528"/>
      <c r="H34" s="528"/>
      <c r="I34" s="528"/>
      <c r="J34" s="528"/>
      <c r="K34" s="528"/>
      <c r="L34" s="528"/>
      <c r="M34" s="528"/>
      <c r="N34" s="528"/>
      <c r="O34" s="529"/>
      <c r="P34" s="33"/>
    </row>
    <row r="35" spans="2:16">
      <c r="B35" s="22"/>
      <c r="C35" s="530"/>
      <c r="D35" s="531"/>
      <c r="E35" s="531"/>
      <c r="F35" s="531"/>
      <c r="G35" s="531"/>
      <c r="H35" s="531"/>
      <c r="I35" s="531"/>
      <c r="J35" s="531"/>
      <c r="K35" s="531"/>
      <c r="L35" s="531"/>
      <c r="M35" s="531"/>
      <c r="N35" s="531"/>
      <c r="O35" s="532"/>
      <c r="P35" s="33"/>
    </row>
    <row r="36" spans="2:16" ht="13.5" thickBot="1">
      <c r="B36" s="22"/>
      <c r="C36" s="533"/>
      <c r="D36" s="534"/>
      <c r="E36" s="534"/>
      <c r="F36" s="534"/>
      <c r="G36" s="534"/>
      <c r="H36" s="534"/>
      <c r="I36" s="534"/>
      <c r="J36" s="534"/>
      <c r="K36" s="534"/>
      <c r="L36" s="534"/>
      <c r="M36" s="534"/>
      <c r="N36" s="534"/>
      <c r="O36" s="535"/>
      <c r="P36" s="33"/>
    </row>
    <row r="37" spans="2:16" ht="15">
      <c r="B37" s="22"/>
      <c r="C37" s="524" t="s">
        <v>10</v>
      </c>
      <c r="D37" s="559"/>
      <c r="E37" s="559"/>
      <c r="F37" s="559"/>
      <c r="G37" s="559"/>
      <c r="H37" s="559"/>
      <c r="I37" s="559"/>
      <c r="J37" s="498"/>
      <c r="K37" s="145" t="s">
        <v>49</v>
      </c>
      <c r="L37" s="146" t="s">
        <v>12</v>
      </c>
      <c r="M37" s="497" t="s">
        <v>58</v>
      </c>
      <c r="N37" s="498"/>
      <c r="O37" s="147" t="s">
        <v>55</v>
      </c>
      <c r="P37" s="34"/>
    </row>
    <row r="38" spans="2:16">
      <c r="B38" s="22"/>
      <c r="C38" s="600" t="s">
        <v>109</v>
      </c>
      <c r="D38" s="601"/>
      <c r="E38" s="601"/>
      <c r="F38" s="601"/>
      <c r="G38" s="601"/>
      <c r="H38" s="601"/>
      <c r="I38" s="601"/>
      <c r="J38" s="602"/>
      <c r="K38" s="188" t="s">
        <v>110</v>
      </c>
      <c r="L38" s="189">
        <v>1</v>
      </c>
      <c r="M38" s="598">
        <v>84200</v>
      </c>
      <c r="N38" s="599"/>
      <c r="O38" s="183">
        <f>M38*L38</f>
        <v>84200</v>
      </c>
      <c r="P38" s="35"/>
    </row>
    <row r="39" spans="2:16" ht="15" thickBot="1">
      <c r="B39" s="22"/>
      <c r="C39" s="513"/>
      <c r="D39" s="514"/>
      <c r="E39" s="514"/>
      <c r="F39" s="514"/>
      <c r="G39" s="514"/>
      <c r="H39" s="514"/>
      <c r="I39" s="514"/>
      <c r="J39" s="515"/>
      <c r="K39" s="80"/>
      <c r="L39" s="86"/>
      <c r="M39" s="516"/>
      <c r="N39" s="517"/>
      <c r="O39" s="87"/>
      <c r="P39" s="35"/>
    </row>
    <row r="40" spans="2:16" ht="15.75" thickBot="1">
      <c r="B40" s="22"/>
      <c r="C40" s="494" t="s">
        <v>56</v>
      </c>
      <c r="D40" s="495"/>
      <c r="E40" s="495"/>
      <c r="F40" s="495"/>
      <c r="G40" s="495"/>
      <c r="H40" s="495"/>
      <c r="I40" s="495"/>
      <c r="J40" s="495"/>
      <c r="K40" s="495"/>
      <c r="L40" s="495"/>
      <c r="M40" s="495"/>
      <c r="N40" s="496"/>
      <c r="O40" s="187">
        <f>SUM(O38:O39)</f>
        <v>84200</v>
      </c>
      <c r="P40" s="35"/>
    </row>
    <row r="41" spans="2:16">
      <c r="B41" s="22"/>
      <c r="C41" s="527" t="s">
        <v>59</v>
      </c>
      <c r="D41" s="528"/>
      <c r="E41" s="528"/>
      <c r="F41" s="528"/>
      <c r="G41" s="528"/>
      <c r="H41" s="528"/>
      <c r="I41" s="528"/>
      <c r="J41" s="528"/>
      <c r="K41" s="528"/>
      <c r="L41" s="528"/>
      <c r="M41" s="528"/>
      <c r="N41" s="528"/>
      <c r="O41" s="529"/>
      <c r="P41" s="33"/>
    </row>
    <row r="42" spans="2:16">
      <c r="B42" s="22"/>
      <c r="C42" s="530"/>
      <c r="D42" s="531"/>
      <c r="E42" s="531"/>
      <c r="F42" s="531"/>
      <c r="G42" s="531"/>
      <c r="H42" s="531"/>
      <c r="I42" s="531"/>
      <c r="J42" s="531"/>
      <c r="K42" s="531"/>
      <c r="L42" s="531"/>
      <c r="M42" s="531"/>
      <c r="N42" s="531"/>
      <c r="O42" s="532"/>
      <c r="P42" s="33"/>
    </row>
    <row r="43" spans="2:16" ht="13.5" thickBot="1">
      <c r="B43" s="22"/>
      <c r="C43" s="533"/>
      <c r="D43" s="534"/>
      <c r="E43" s="534"/>
      <c r="F43" s="534"/>
      <c r="G43" s="534"/>
      <c r="H43" s="534"/>
      <c r="I43" s="534"/>
      <c r="J43" s="534"/>
      <c r="K43" s="534"/>
      <c r="L43" s="534"/>
      <c r="M43" s="534"/>
      <c r="N43" s="534"/>
      <c r="O43" s="535"/>
      <c r="P43" s="33"/>
    </row>
    <row r="44" spans="2:16" ht="30">
      <c r="B44" s="22"/>
      <c r="C44" s="524" t="s">
        <v>60</v>
      </c>
      <c r="D44" s="559"/>
      <c r="E44" s="559"/>
      <c r="F44" s="559"/>
      <c r="G44" s="559"/>
      <c r="H44" s="559"/>
      <c r="I44" s="559"/>
      <c r="J44" s="150" t="s">
        <v>61</v>
      </c>
      <c r="K44" s="151" t="s">
        <v>62</v>
      </c>
      <c r="L44" s="149" t="s">
        <v>63</v>
      </c>
      <c r="M44" s="497" t="s">
        <v>64</v>
      </c>
      <c r="N44" s="498"/>
      <c r="O44" s="147" t="s">
        <v>55</v>
      </c>
      <c r="P44" s="34"/>
    </row>
    <row r="45" spans="2:16">
      <c r="B45" s="22"/>
      <c r="C45" s="504" t="s">
        <v>111</v>
      </c>
      <c r="D45" s="505"/>
      <c r="E45" s="505"/>
      <c r="F45" s="505"/>
      <c r="G45" s="505"/>
      <c r="H45" s="505"/>
      <c r="I45" s="505"/>
      <c r="J45" s="190"/>
      <c r="K45" s="188"/>
      <c r="L45" s="189">
        <v>3.0000000000000001E-3</v>
      </c>
      <c r="M45" s="598">
        <f>'Transporte de materiales- t'!$O$60</f>
        <v>15371</v>
      </c>
      <c r="N45" s="599"/>
      <c r="O45" s="183">
        <f>M45*L45</f>
        <v>46.113</v>
      </c>
      <c r="P45" s="35"/>
    </row>
    <row r="46" spans="2:16" ht="15" thickBot="1">
      <c r="B46" s="22"/>
      <c r="C46" s="513"/>
      <c r="D46" s="514"/>
      <c r="E46" s="514"/>
      <c r="F46" s="514"/>
      <c r="G46" s="514"/>
      <c r="H46" s="514"/>
      <c r="I46" s="514"/>
      <c r="J46" s="91"/>
      <c r="K46" s="92"/>
      <c r="L46" s="91"/>
      <c r="M46" s="516"/>
      <c r="N46" s="517"/>
      <c r="O46" s="93"/>
      <c r="P46" s="35"/>
    </row>
    <row r="47" spans="2:16" ht="15.75" thickBot="1">
      <c r="B47" s="22"/>
      <c r="C47" s="494" t="s">
        <v>56</v>
      </c>
      <c r="D47" s="495"/>
      <c r="E47" s="495"/>
      <c r="F47" s="495"/>
      <c r="G47" s="495"/>
      <c r="H47" s="495"/>
      <c r="I47" s="495"/>
      <c r="J47" s="495"/>
      <c r="K47" s="495"/>
      <c r="L47" s="495"/>
      <c r="M47" s="495"/>
      <c r="N47" s="496"/>
      <c r="O47" s="187">
        <f>SUM(O45:O46)</f>
        <v>46.113</v>
      </c>
      <c r="P47" s="36"/>
    </row>
    <row r="48" spans="2:16">
      <c r="B48" s="22"/>
      <c r="C48" s="527" t="s">
        <v>65</v>
      </c>
      <c r="D48" s="528"/>
      <c r="E48" s="528"/>
      <c r="F48" s="528"/>
      <c r="G48" s="528"/>
      <c r="H48" s="528"/>
      <c r="I48" s="528"/>
      <c r="J48" s="528"/>
      <c r="K48" s="528"/>
      <c r="L48" s="528"/>
      <c r="M48" s="528"/>
      <c r="N48" s="528"/>
      <c r="O48" s="529"/>
      <c r="P48" s="33"/>
    </row>
    <row r="49" spans="2:16">
      <c r="B49" s="22"/>
      <c r="C49" s="530"/>
      <c r="D49" s="531"/>
      <c r="E49" s="531"/>
      <c r="F49" s="531"/>
      <c r="G49" s="531"/>
      <c r="H49" s="531"/>
      <c r="I49" s="531"/>
      <c r="J49" s="531"/>
      <c r="K49" s="531"/>
      <c r="L49" s="531"/>
      <c r="M49" s="531"/>
      <c r="N49" s="531"/>
      <c r="O49" s="532"/>
      <c r="P49" s="33"/>
    </row>
    <row r="50" spans="2:16" ht="13.5" thickBot="1">
      <c r="B50" s="22"/>
      <c r="C50" s="533"/>
      <c r="D50" s="534"/>
      <c r="E50" s="534"/>
      <c r="F50" s="534"/>
      <c r="G50" s="534"/>
      <c r="H50" s="534"/>
      <c r="I50" s="534"/>
      <c r="J50" s="534"/>
      <c r="K50" s="534"/>
      <c r="L50" s="534"/>
      <c r="M50" s="534"/>
      <c r="N50" s="534"/>
      <c r="O50" s="535"/>
      <c r="P50" s="33"/>
    </row>
    <row r="51" spans="2:16" ht="15">
      <c r="B51" s="22"/>
      <c r="C51" s="524" t="s">
        <v>66</v>
      </c>
      <c r="D51" s="559"/>
      <c r="E51" s="559"/>
      <c r="F51" s="559"/>
      <c r="G51" s="559"/>
      <c r="H51" s="559"/>
      <c r="I51" s="559"/>
      <c r="J51" s="146" t="s">
        <v>67</v>
      </c>
      <c r="K51" s="151" t="s">
        <v>68</v>
      </c>
      <c r="L51" s="150" t="s">
        <v>69</v>
      </c>
      <c r="M51" s="569" t="s">
        <v>54</v>
      </c>
      <c r="N51" s="570"/>
      <c r="O51" s="153" t="s">
        <v>55</v>
      </c>
      <c r="P51" s="37"/>
    </row>
    <row r="52" spans="2:16" ht="14.25">
      <c r="B52" s="22"/>
      <c r="C52" s="191" t="s">
        <v>112</v>
      </c>
      <c r="D52" s="96"/>
      <c r="E52" s="96"/>
      <c r="F52" s="96"/>
      <c r="G52" s="96"/>
      <c r="H52" s="96"/>
      <c r="I52" s="96"/>
      <c r="J52" s="192" t="s">
        <v>103</v>
      </c>
      <c r="K52" s="193"/>
      <c r="L52" s="194">
        <v>31473</v>
      </c>
      <c r="M52" s="573">
        <v>6.6699999999999995E-2</v>
      </c>
      <c r="N52" s="574"/>
      <c r="O52" s="183">
        <f>M52*L52</f>
        <v>2099.2491</v>
      </c>
      <c r="P52" s="38"/>
    </row>
    <row r="53" spans="2:16" ht="14.25">
      <c r="B53" s="22"/>
      <c r="C53" s="95"/>
      <c r="D53" s="96"/>
      <c r="E53" s="96"/>
      <c r="F53" s="96"/>
      <c r="G53" s="96"/>
      <c r="H53" s="96"/>
      <c r="I53" s="96"/>
      <c r="J53" s="97"/>
      <c r="K53" s="98"/>
      <c r="L53" s="99"/>
      <c r="M53" s="575"/>
      <c r="N53" s="576"/>
      <c r="O53" s="100"/>
      <c r="P53" s="38"/>
    </row>
    <row r="54" spans="2:16" ht="14.25">
      <c r="B54" s="22"/>
      <c r="C54" s="95"/>
      <c r="D54" s="96"/>
      <c r="E54" s="96"/>
      <c r="F54" s="96"/>
      <c r="G54" s="96"/>
      <c r="H54" s="96"/>
      <c r="I54" s="96"/>
      <c r="J54" s="97"/>
      <c r="K54" s="98"/>
      <c r="L54" s="99"/>
      <c r="M54" s="571"/>
      <c r="N54" s="572"/>
      <c r="O54" s="100"/>
      <c r="P54" s="38"/>
    </row>
    <row r="55" spans="2:16" ht="15" thickBot="1">
      <c r="B55" s="22"/>
      <c r="C55" s="513"/>
      <c r="D55" s="514"/>
      <c r="E55" s="514"/>
      <c r="F55" s="514"/>
      <c r="G55" s="514"/>
      <c r="H55" s="514"/>
      <c r="I55" s="514"/>
      <c r="J55" s="91"/>
      <c r="K55" s="92"/>
      <c r="L55" s="91"/>
      <c r="M55" s="516"/>
      <c r="N55" s="517"/>
      <c r="O55" s="93"/>
      <c r="P55" s="35"/>
    </row>
    <row r="56" spans="2:16" ht="15.75" thickBot="1">
      <c r="B56" s="22"/>
      <c r="C56" s="494" t="s">
        <v>56</v>
      </c>
      <c r="D56" s="495"/>
      <c r="E56" s="495"/>
      <c r="F56" s="495"/>
      <c r="G56" s="495"/>
      <c r="H56" s="495"/>
      <c r="I56" s="495"/>
      <c r="J56" s="495"/>
      <c r="K56" s="495"/>
      <c r="L56" s="495"/>
      <c r="M56" s="495"/>
      <c r="N56" s="496"/>
      <c r="O56" s="187">
        <f>SUM(O52:O55)</f>
        <v>2099.2491</v>
      </c>
      <c r="P56" s="35"/>
    </row>
    <row r="57" spans="2:16" ht="15" thickBot="1">
      <c r="B57" s="22"/>
      <c r="C57" s="74"/>
      <c r="D57" s="49"/>
      <c r="E57" s="49"/>
      <c r="F57" s="49"/>
      <c r="G57" s="49"/>
      <c r="H57" s="49"/>
      <c r="I57" s="49"/>
      <c r="J57" s="49"/>
      <c r="K57" s="49"/>
      <c r="L57" s="49"/>
      <c r="M57" s="49"/>
      <c r="N57" s="49"/>
      <c r="O57" s="75"/>
      <c r="P57" s="23"/>
    </row>
    <row r="58" spans="2:16" ht="15.75" thickBot="1">
      <c r="B58" s="22"/>
      <c r="C58" s="566" t="s">
        <v>70</v>
      </c>
      <c r="D58" s="567"/>
      <c r="E58" s="567"/>
      <c r="F58" s="567"/>
      <c r="G58" s="567"/>
      <c r="H58" s="567"/>
      <c r="I58" s="567"/>
      <c r="J58" s="567"/>
      <c r="K58" s="567"/>
      <c r="L58" s="567"/>
      <c r="M58" s="567"/>
      <c r="N58" s="568"/>
      <c r="O58" s="195">
        <f>ROUND(+O56+O47+O40+O33,0)</f>
        <v>86450</v>
      </c>
      <c r="P58" s="39"/>
    </row>
    <row r="59" spans="2:16">
      <c r="B59" s="22"/>
      <c r="C59" s="527" t="s">
        <v>71</v>
      </c>
      <c r="D59" s="528"/>
      <c r="E59" s="528"/>
      <c r="F59" s="528"/>
      <c r="G59" s="528"/>
      <c r="H59" s="528"/>
      <c r="I59" s="528"/>
      <c r="J59" s="528"/>
      <c r="K59" s="528"/>
      <c r="L59" s="528"/>
      <c r="M59" s="528"/>
      <c r="N59" s="528"/>
      <c r="O59" s="529"/>
      <c r="P59" s="33"/>
    </row>
    <row r="60" spans="2:16">
      <c r="B60" s="22"/>
      <c r="C60" s="530"/>
      <c r="D60" s="531"/>
      <c r="E60" s="531"/>
      <c r="F60" s="531"/>
      <c r="G60" s="531"/>
      <c r="H60" s="531"/>
      <c r="I60" s="531"/>
      <c r="J60" s="531"/>
      <c r="K60" s="531"/>
      <c r="L60" s="531"/>
      <c r="M60" s="531"/>
      <c r="N60" s="531"/>
      <c r="O60" s="532"/>
      <c r="P60" s="33"/>
    </row>
    <row r="61" spans="2:16" ht="13.5" thickBot="1">
      <c r="B61" s="22"/>
      <c r="C61" s="533"/>
      <c r="D61" s="534"/>
      <c r="E61" s="534"/>
      <c r="F61" s="534"/>
      <c r="G61" s="534"/>
      <c r="H61" s="534"/>
      <c r="I61" s="534"/>
      <c r="J61" s="534"/>
      <c r="K61" s="534"/>
      <c r="L61" s="534"/>
      <c r="M61" s="534"/>
      <c r="N61" s="534"/>
      <c r="O61" s="535"/>
      <c r="P61" s="33"/>
    </row>
    <row r="62" spans="2:16" ht="15">
      <c r="B62" s="22"/>
      <c r="C62" s="524" t="s">
        <v>72</v>
      </c>
      <c r="D62" s="559"/>
      <c r="E62" s="559"/>
      <c r="F62" s="559"/>
      <c r="G62" s="559"/>
      <c r="H62" s="559"/>
      <c r="I62" s="559"/>
      <c r="J62" s="148"/>
      <c r="K62" s="152"/>
      <c r="L62" s="150" t="s">
        <v>73</v>
      </c>
      <c r="M62" s="569" t="s">
        <v>74</v>
      </c>
      <c r="N62" s="570"/>
      <c r="O62" s="94"/>
      <c r="P62" s="37"/>
    </row>
    <row r="63" spans="2:16" ht="14.25">
      <c r="B63" s="22"/>
      <c r="C63" s="518" t="s">
        <v>75</v>
      </c>
      <c r="D63" s="519"/>
      <c r="E63" s="519"/>
      <c r="F63" s="519"/>
      <c r="G63" s="519"/>
      <c r="H63" s="519"/>
      <c r="I63" s="519"/>
      <c r="J63" s="101"/>
      <c r="K63" s="102"/>
      <c r="L63" s="196">
        <v>0.28000000000000003</v>
      </c>
      <c r="M63" s="591">
        <f>O58</f>
        <v>86450</v>
      </c>
      <c r="N63" s="592"/>
      <c r="O63" s="197">
        <f>M63*28%</f>
        <v>24206.000000000004</v>
      </c>
      <c r="P63" s="40"/>
    </row>
    <row r="64" spans="2:16" ht="14.25">
      <c r="B64" s="22"/>
      <c r="C64" s="79" t="s">
        <v>76</v>
      </c>
      <c r="D64" s="80"/>
      <c r="E64" s="80"/>
      <c r="F64" s="80"/>
      <c r="G64" s="80"/>
      <c r="H64" s="80"/>
      <c r="I64" s="80"/>
      <c r="J64" s="101"/>
      <c r="K64" s="102"/>
      <c r="L64" s="196">
        <v>0.01</v>
      </c>
      <c r="M64" s="591">
        <f>M63</f>
        <v>86450</v>
      </c>
      <c r="N64" s="592"/>
      <c r="O64" s="197">
        <f>M64*1%</f>
        <v>864.5</v>
      </c>
      <c r="P64" s="40"/>
    </row>
    <row r="65" spans="2:16" ht="15" thickBot="1">
      <c r="B65" s="22"/>
      <c r="C65" s="68" t="s">
        <v>77</v>
      </c>
      <c r="D65" s="69"/>
      <c r="E65" s="69"/>
      <c r="F65" s="69"/>
      <c r="G65" s="69"/>
      <c r="H65" s="69"/>
      <c r="I65" s="69"/>
      <c r="J65" s="103"/>
      <c r="K65" s="104"/>
      <c r="L65" s="196">
        <v>0.05</v>
      </c>
      <c r="M65" s="593">
        <f>M63</f>
        <v>86450</v>
      </c>
      <c r="N65" s="594"/>
      <c r="O65" s="197">
        <f>M65*5%</f>
        <v>4322.5</v>
      </c>
      <c r="P65" s="40"/>
    </row>
    <row r="66" spans="2:16" ht="15.75" thickBot="1">
      <c r="B66" s="22"/>
      <c r="C66" s="494" t="s">
        <v>56</v>
      </c>
      <c r="D66" s="495"/>
      <c r="E66" s="495"/>
      <c r="F66" s="495"/>
      <c r="G66" s="495"/>
      <c r="H66" s="495"/>
      <c r="I66" s="495"/>
      <c r="J66" s="495"/>
      <c r="K66" s="495"/>
      <c r="L66" s="495"/>
      <c r="M66" s="495"/>
      <c r="N66" s="496"/>
      <c r="O66" s="198">
        <f>ROUND(SUM(O63:O65),0)</f>
        <v>29393</v>
      </c>
      <c r="P66" s="41"/>
    </row>
    <row r="67" spans="2:16" ht="15" thickBot="1">
      <c r="B67" s="22"/>
      <c r="C67" s="74"/>
      <c r="D67" s="49"/>
      <c r="E67" s="49"/>
      <c r="F67" s="49"/>
      <c r="G67" s="49"/>
      <c r="H67" s="49"/>
      <c r="I67" s="49"/>
      <c r="J67" s="49"/>
      <c r="K67" s="49"/>
      <c r="L67" s="49"/>
      <c r="M67" s="49"/>
      <c r="N67" s="49"/>
      <c r="O67" s="75"/>
      <c r="P67" s="23"/>
    </row>
    <row r="68" spans="2:16" ht="15.75" thickBot="1">
      <c r="B68" s="22"/>
      <c r="C68" s="566" t="s">
        <v>78</v>
      </c>
      <c r="D68" s="567"/>
      <c r="E68" s="567"/>
      <c r="F68" s="567"/>
      <c r="G68" s="567"/>
      <c r="H68" s="567"/>
      <c r="I68" s="567"/>
      <c r="J68" s="567"/>
      <c r="K68" s="567"/>
      <c r="L68" s="567"/>
      <c r="M68" s="567"/>
      <c r="N68" s="568"/>
      <c r="O68" s="199">
        <f>ROUND(O66+O58,)</f>
        <v>115843</v>
      </c>
      <c r="P68" s="41"/>
    </row>
    <row r="69" spans="2:16" ht="14.25">
      <c r="B69" s="22"/>
      <c r="C69" s="71"/>
      <c r="D69" s="72"/>
      <c r="E69" s="72"/>
      <c r="F69" s="72"/>
      <c r="G69" s="72"/>
      <c r="H69" s="72"/>
      <c r="I69" s="72"/>
      <c r="J69" s="72"/>
      <c r="K69" s="72"/>
      <c r="L69" s="72"/>
      <c r="M69" s="72"/>
      <c r="N69" s="72"/>
      <c r="O69" s="73"/>
      <c r="P69" s="23"/>
    </row>
    <row r="70" spans="2:16" ht="14.25">
      <c r="B70" s="22"/>
      <c r="C70" s="74"/>
      <c r="D70" s="49"/>
      <c r="E70" s="49"/>
      <c r="F70" s="49"/>
      <c r="G70" s="49"/>
      <c r="H70" s="49"/>
      <c r="I70" s="49"/>
      <c r="J70" s="49"/>
      <c r="K70" s="49"/>
      <c r="L70" s="49"/>
      <c r="M70" s="49"/>
      <c r="N70" s="49"/>
      <c r="O70" s="75"/>
      <c r="P70" s="23"/>
    </row>
    <row r="71" spans="2:16" ht="14.25">
      <c r="B71" s="22"/>
      <c r="C71" s="74"/>
      <c r="D71" s="49"/>
      <c r="E71" s="49"/>
      <c r="F71" s="49"/>
      <c r="G71" s="49"/>
      <c r="H71" s="49"/>
      <c r="I71" s="49"/>
      <c r="J71" s="49"/>
      <c r="K71" s="49"/>
      <c r="L71" s="49"/>
      <c r="M71" s="49"/>
      <c r="N71" s="49"/>
      <c r="O71" s="75"/>
      <c r="P71" s="23"/>
    </row>
    <row r="72" spans="2:16" ht="14.25">
      <c r="B72" s="22"/>
      <c r="C72" s="74"/>
      <c r="D72" s="49"/>
      <c r="E72" s="49"/>
      <c r="F72" s="49"/>
      <c r="G72" s="49"/>
      <c r="H72" s="200" t="s">
        <v>79</v>
      </c>
      <c r="I72" s="200"/>
      <c r="J72" s="200"/>
      <c r="K72" s="200"/>
      <c r="L72" s="49"/>
      <c r="M72" s="49"/>
      <c r="N72" s="49"/>
      <c r="O72" s="75"/>
      <c r="P72" s="23"/>
    </row>
    <row r="73" spans="2:16" ht="15">
      <c r="B73" s="22"/>
      <c r="C73" s="74"/>
      <c r="D73" s="49"/>
      <c r="E73" s="49"/>
      <c r="F73" s="49"/>
      <c r="G73" s="49"/>
      <c r="H73" s="200" t="s">
        <v>104</v>
      </c>
      <c r="I73" s="201"/>
      <c r="J73" s="201"/>
      <c r="K73" s="201"/>
      <c r="L73" s="49"/>
      <c r="M73" s="49"/>
      <c r="N73" s="49"/>
      <c r="O73" s="75"/>
      <c r="P73" s="42"/>
    </row>
    <row r="74" spans="2:16" ht="15">
      <c r="B74" s="22"/>
      <c r="C74" s="74"/>
      <c r="D74" s="49"/>
      <c r="E74" s="49"/>
      <c r="F74" s="49"/>
      <c r="G74" s="49"/>
      <c r="H74" s="201" t="s">
        <v>105</v>
      </c>
      <c r="I74" s="201"/>
      <c r="J74" s="201"/>
      <c r="K74" s="201"/>
      <c r="L74" s="49"/>
      <c r="M74" s="49"/>
      <c r="N74" s="49"/>
      <c r="O74" s="75"/>
      <c r="P74" s="42"/>
    </row>
    <row r="75" spans="2:16" ht="14.25">
      <c r="B75" s="22"/>
      <c r="C75" s="59"/>
      <c r="D75" s="105"/>
      <c r="E75" s="105"/>
      <c r="F75" s="105"/>
      <c r="G75" s="105"/>
      <c r="H75" s="49"/>
      <c r="I75" s="105"/>
      <c r="J75" s="105"/>
      <c r="K75" s="105"/>
      <c r="L75" s="105"/>
      <c r="M75" s="105"/>
      <c r="N75" s="105"/>
      <c r="O75" s="106"/>
      <c r="P75" s="43"/>
    </row>
    <row r="76" spans="2:16" ht="14.25">
      <c r="B76" s="22"/>
      <c r="C76" s="74"/>
      <c r="D76" s="49"/>
      <c r="E76" s="49"/>
      <c r="F76" s="49"/>
      <c r="G76" s="49"/>
      <c r="H76" s="49" t="s">
        <v>81</v>
      </c>
      <c r="I76" s="49"/>
      <c r="J76" s="49"/>
      <c r="K76" s="49"/>
      <c r="L76" s="49"/>
      <c r="M76" s="49"/>
      <c r="N76" s="49"/>
      <c r="O76" s="75"/>
      <c r="P76" s="23"/>
    </row>
    <row r="77" spans="2:16" ht="15">
      <c r="B77" s="22"/>
      <c r="C77" s="107" t="s">
        <v>82</v>
      </c>
      <c r="D77" s="108"/>
      <c r="E77" s="108"/>
      <c r="F77" s="108"/>
      <c r="G77" s="108"/>
      <c r="H77" s="108"/>
      <c r="I77" s="108"/>
      <c r="J77" s="108"/>
      <c r="K77" s="108"/>
      <c r="L77" s="108"/>
      <c r="M77" s="108"/>
      <c r="N77" s="108"/>
      <c r="O77" s="109"/>
      <c r="P77" s="23"/>
    </row>
    <row r="78" spans="2:16" ht="14.25">
      <c r="B78" s="22"/>
      <c r="C78" s="588"/>
      <c r="D78" s="589"/>
      <c r="E78" s="589"/>
      <c r="F78" s="589"/>
      <c r="G78" s="589"/>
      <c r="H78" s="589"/>
      <c r="I78" s="589"/>
      <c r="J78" s="589"/>
      <c r="K78" s="589"/>
      <c r="L78" s="589"/>
      <c r="M78" s="589"/>
      <c r="N78" s="589"/>
      <c r="O78" s="590"/>
      <c r="P78" s="43"/>
    </row>
    <row r="79" spans="2:16" ht="14.25">
      <c r="B79" s="22"/>
      <c r="C79" s="588"/>
      <c r="D79" s="589"/>
      <c r="E79" s="589"/>
      <c r="F79" s="589"/>
      <c r="G79" s="589"/>
      <c r="H79" s="589"/>
      <c r="I79" s="589"/>
      <c r="J79" s="589"/>
      <c r="K79" s="589"/>
      <c r="L79" s="589"/>
      <c r="M79" s="589"/>
      <c r="N79" s="589"/>
      <c r="O79" s="590"/>
      <c r="P79" s="43"/>
    </row>
    <row r="80" spans="2:16" ht="14.25">
      <c r="B80" s="22"/>
      <c r="C80" s="59"/>
      <c r="D80" s="105"/>
      <c r="E80" s="105"/>
      <c r="F80" s="105"/>
      <c r="G80" s="105"/>
      <c r="H80" s="105"/>
      <c r="I80" s="105"/>
      <c r="J80" s="105"/>
      <c r="K80" s="105"/>
      <c r="L80" s="105"/>
      <c r="M80" s="105"/>
      <c r="N80" s="105"/>
      <c r="O80" s="106"/>
      <c r="P80" s="43"/>
    </row>
    <row r="81" spans="2:16" ht="15">
      <c r="B81" s="22"/>
      <c r="C81" s="110" t="s">
        <v>83</v>
      </c>
      <c r="D81" s="105"/>
      <c r="E81" s="105"/>
      <c r="F81" s="105"/>
      <c r="G81" s="105"/>
      <c r="H81" s="105"/>
      <c r="I81" s="105"/>
      <c r="J81" s="105"/>
      <c r="K81" s="105"/>
      <c r="L81" s="105"/>
      <c r="M81" s="105"/>
      <c r="N81" s="105"/>
      <c r="O81" s="106"/>
      <c r="P81" s="43"/>
    </row>
    <row r="82" spans="2:16" ht="12.75" customHeight="1">
      <c r="B82" s="22"/>
      <c r="C82" s="585" t="s">
        <v>84</v>
      </c>
      <c r="D82" s="586"/>
      <c r="E82" s="586"/>
      <c r="F82" s="586"/>
      <c r="G82" s="586"/>
      <c r="H82" s="586"/>
      <c r="I82" s="586"/>
      <c r="J82" s="586"/>
      <c r="K82" s="586"/>
      <c r="L82" s="586"/>
      <c r="M82" s="586"/>
      <c r="N82" s="586"/>
      <c r="O82" s="587"/>
      <c r="P82" s="44"/>
    </row>
    <row r="83" spans="2:16" ht="28.5" customHeight="1">
      <c r="B83" s="22"/>
      <c r="C83" s="585"/>
      <c r="D83" s="586"/>
      <c r="E83" s="586"/>
      <c r="F83" s="586"/>
      <c r="G83" s="586"/>
      <c r="H83" s="586"/>
      <c r="I83" s="586"/>
      <c r="J83" s="586"/>
      <c r="K83" s="586"/>
      <c r="L83" s="586"/>
      <c r="M83" s="586"/>
      <c r="N83" s="586"/>
      <c r="O83" s="587"/>
      <c r="P83" s="44"/>
    </row>
    <row r="84" spans="2:16" ht="12.95" customHeight="1">
      <c r="B84" s="22"/>
      <c r="C84" s="595" t="s">
        <v>85</v>
      </c>
      <c r="D84" s="596"/>
      <c r="E84" s="596"/>
      <c r="F84" s="596"/>
      <c r="G84" s="596"/>
      <c r="H84" s="596"/>
      <c r="I84" s="596"/>
      <c r="J84" s="596"/>
      <c r="K84" s="596"/>
      <c r="L84" s="596"/>
      <c r="M84" s="596"/>
      <c r="N84" s="596"/>
      <c r="O84" s="597"/>
      <c r="P84" s="44"/>
    </row>
    <row r="85" spans="2:16" ht="32.25" customHeight="1">
      <c r="B85" s="22"/>
      <c r="C85" s="595"/>
      <c r="D85" s="596"/>
      <c r="E85" s="596"/>
      <c r="F85" s="596"/>
      <c r="G85" s="596"/>
      <c r="H85" s="596"/>
      <c r="I85" s="596"/>
      <c r="J85" s="596"/>
      <c r="K85" s="596"/>
      <c r="L85" s="596"/>
      <c r="M85" s="596"/>
      <c r="N85" s="596"/>
      <c r="O85" s="597"/>
      <c r="P85" s="44"/>
    </row>
    <row r="86" spans="2:16" ht="14.25">
      <c r="B86" s="22"/>
      <c r="C86" s="59"/>
      <c r="D86" s="105"/>
      <c r="E86" s="105"/>
      <c r="F86" s="105"/>
      <c r="G86" s="105"/>
      <c r="H86" s="105"/>
      <c r="I86" s="105"/>
      <c r="J86" s="105"/>
      <c r="K86" s="105"/>
      <c r="L86" s="105"/>
      <c r="M86" s="105"/>
      <c r="N86" s="105"/>
      <c r="O86" s="106"/>
      <c r="P86" s="43"/>
    </row>
    <row r="87" spans="2:16" ht="14.25">
      <c r="B87" s="22"/>
      <c r="C87" s="74"/>
      <c r="D87" s="49"/>
      <c r="E87" s="49"/>
      <c r="F87" s="49"/>
      <c r="G87" s="49"/>
      <c r="H87" s="200" t="s">
        <v>79</v>
      </c>
      <c r="I87" s="201"/>
      <c r="J87" s="201"/>
      <c r="K87" s="201"/>
      <c r="L87" s="201"/>
      <c r="M87" s="49"/>
      <c r="N87" s="49"/>
      <c r="O87" s="75"/>
      <c r="P87" s="23"/>
    </row>
    <row r="88" spans="2:16" ht="15">
      <c r="B88" s="22"/>
      <c r="C88" s="74"/>
      <c r="D88" s="49"/>
      <c r="E88" s="49"/>
      <c r="F88" s="49"/>
      <c r="G88" s="49"/>
      <c r="H88" s="118" t="s">
        <v>80</v>
      </c>
      <c r="I88" s="202" t="s">
        <v>106</v>
      </c>
      <c r="J88" s="203"/>
      <c r="K88" s="203"/>
      <c r="L88" s="201"/>
      <c r="M88" s="49"/>
      <c r="N88" s="49"/>
      <c r="O88" s="75"/>
      <c r="P88" s="23"/>
    </row>
    <row r="89" spans="2:16" ht="14.25">
      <c r="B89" s="22"/>
      <c r="C89" s="74"/>
      <c r="D89" s="49"/>
      <c r="E89" s="49"/>
      <c r="F89" s="49"/>
      <c r="G89" s="49"/>
      <c r="H89" s="203" t="s">
        <v>107</v>
      </c>
      <c r="I89" s="204"/>
      <c r="J89" s="204"/>
      <c r="K89" s="204"/>
      <c r="L89" s="201"/>
      <c r="M89" s="49"/>
      <c r="N89" s="49"/>
      <c r="O89" s="75"/>
      <c r="P89" s="23"/>
    </row>
    <row r="90" spans="2:16" ht="14.25">
      <c r="B90" s="22"/>
      <c r="C90" s="112"/>
      <c r="D90" s="105"/>
      <c r="E90" s="105"/>
      <c r="F90" s="105"/>
      <c r="G90" s="105"/>
      <c r="H90" s="49"/>
      <c r="I90" s="49"/>
      <c r="J90" s="49"/>
      <c r="K90" s="49"/>
      <c r="L90" s="105"/>
      <c r="M90" s="105"/>
      <c r="N90" s="105"/>
      <c r="O90" s="106"/>
      <c r="P90" s="43"/>
    </row>
    <row r="91" spans="2:16" ht="17.25" customHeight="1">
      <c r="B91" s="22"/>
      <c r="C91" s="112"/>
      <c r="D91" s="111"/>
      <c r="E91" s="111"/>
      <c r="F91" s="49"/>
      <c r="G91" s="49"/>
      <c r="H91" s="49"/>
      <c r="I91" s="49"/>
      <c r="J91" s="49"/>
      <c r="K91" s="577"/>
      <c r="L91" s="577"/>
      <c r="M91" s="577"/>
      <c r="N91" s="577"/>
      <c r="O91" s="578"/>
      <c r="P91" s="45"/>
    </row>
    <row r="92" spans="2:16" ht="18.75" customHeight="1" thickBot="1">
      <c r="B92" s="22"/>
      <c r="C92" s="581"/>
      <c r="D92" s="582"/>
      <c r="E92" s="582"/>
      <c r="F92" s="92"/>
      <c r="G92" s="92"/>
      <c r="H92" s="92"/>
      <c r="I92" s="92"/>
      <c r="J92" s="92"/>
      <c r="K92" s="579"/>
      <c r="L92" s="579"/>
      <c r="M92" s="579"/>
      <c r="N92" s="579"/>
      <c r="O92" s="580"/>
      <c r="P92" s="45"/>
    </row>
    <row r="93" spans="2:16" ht="13.5" thickBot="1">
      <c r="B93" s="46"/>
      <c r="C93" s="47"/>
      <c r="D93" s="47"/>
      <c r="E93" s="47"/>
      <c r="F93" s="47"/>
      <c r="G93" s="47"/>
      <c r="H93" s="47"/>
      <c r="I93" s="47"/>
      <c r="J93" s="47"/>
      <c r="K93" s="47"/>
      <c r="L93" s="47"/>
      <c r="M93" s="47"/>
      <c r="N93" s="47"/>
      <c r="O93" s="47"/>
      <c r="P93" s="48"/>
    </row>
    <row r="94" spans="2:16" ht="13.5" thickTop="1"/>
  </sheetData>
  <mergeCells count="7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J31:K31"/>
    <mergeCell ref="M31:N31"/>
    <mergeCell ref="C32:G32"/>
    <mergeCell ref="H32:I32"/>
    <mergeCell ref="J32:K32"/>
    <mergeCell ref="M32:N32"/>
    <mergeCell ref="C33:N33"/>
    <mergeCell ref="C34:O36"/>
    <mergeCell ref="C37:J37"/>
    <mergeCell ref="M37:N37"/>
    <mergeCell ref="C38:J38"/>
    <mergeCell ref="M38:N38"/>
    <mergeCell ref="C48:O50"/>
    <mergeCell ref="C39:J39"/>
    <mergeCell ref="M39:N39"/>
    <mergeCell ref="C40:N40"/>
    <mergeCell ref="C41:O43"/>
    <mergeCell ref="C44:I44"/>
    <mergeCell ref="M44:N44"/>
    <mergeCell ref="C45:I45"/>
    <mergeCell ref="M45:N45"/>
    <mergeCell ref="C46:I46"/>
    <mergeCell ref="M46:N46"/>
    <mergeCell ref="C47:N47"/>
    <mergeCell ref="C63:I63"/>
    <mergeCell ref="M63:N63"/>
    <mergeCell ref="C51:I51"/>
    <mergeCell ref="M51:N51"/>
    <mergeCell ref="M52:N52"/>
    <mergeCell ref="M53:N53"/>
    <mergeCell ref="M54:N54"/>
    <mergeCell ref="C55:I55"/>
    <mergeCell ref="M55:N55"/>
    <mergeCell ref="C56:N56"/>
    <mergeCell ref="C58:N58"/>
    <mergeCell ref="C59:O61"/>
    <mergeCell ref="C62:I62"/>
    <mergeCell ref="M62:N62"/>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824E6-CEAD-4AA2-8822-74EE1F5C86A0}">
  <dimension ref="B1:P94"/>
  <sheetViews>
    <sheetView showGridLines="0" tabSelected="1" view="pageBreakPreview" topLeftCell="A49" zoomScale="70" zoomScaleNormal="80" zoomScaleSheetLayoutView="70" workbookViewId="0">
      <selection activeCell="Y15" sqref="Y15"/>
    </sheetView>
  </sheetViews>
  <sheetFormatPr baseColWidth="10" defaultColWidth="11.42578125" defaultRowHeight="12.75"/>
  <cols>
    <col min="1" max="2" width="3.42578125" style="16" customWidth="1"/>
    <col min="3" max="3" width="12.5703125" style="16" customWidth="1"/>
    <col min="4" max="4" width="18" style="16" customWidth="1"/>
    <col min="5" max="10" width="11.42578125" style="16"/>
    <col min="11" max="11" width="19.85546875" style="16" customWidth="1"/>
    <col min="12" max="12" width="17.5703125" style="16" customWidth="1"/>
    <col min="13" max="14" width="11.42578125" style="16"/>
    <col min="15" max="15" width="20" style="16" customWidth="1"/>
    <col min="16" max="17" width="3.42578125" style="16" customWidth="1"/>
    <col min="18" max="16384" width="11.42578125" style="16"/>
  </cols>
  <sheetData>
    <row r="1" spans="2:16" ht="13.5" thickBot="1"/>
    <row r="2" spans="2:16" ht="13.5" thickTop="1">
      <c r="B2" s="20"/>
      <c r="C2" s="21"/>
      <c r="D2" s="21"/>
      <c r="E2" s="21"/>
      <c r="F2" s="21"/>
      <c r="G2" s="21"/>
      <c r="H2" s="21"/>
      <c r="I2" s="21"/>
      <c r="J2" s="21"/>
      <c r="K2" s="21"/>
      <c r="L2" s="21"/>
      <c r="M2" s="21"/>
      <c r="N2" s="21"/>
      <c r="O2" s="21"/>
      <c r="P2" s="161"/>
    </row>
    <row r="3" spans="2:16" ht="36.75" customHeight="1">
      <c r="B3" s="22"/>
      <c r="C3" s="484" t="s">
        <v>33</v>
      </c>
      <c r="D3" s="484"/>
      <c r="E3" s="484"/>
      <c r="F3" s="484"/>
      <c r="P3" s="23"/>
    </row>
    <row r="4" spans="2:16">
      <c r="B4" s="22"/>
      <c r="C4" s="137" t="s">
        <v>1</v>
      </c>
      <c r="D4" s="138" t="s">
        <v>2</v>
      </c>
      <c r="E4" s="137" t="s">
        <v>3</v>
      </c>
      <c r="F4" s="138">
        <v>2</v>
      </c>
      <c r="P4" s="23"/>
    </row>
    <row r="5" spans="2:16">
      <c r="B5" s="22"/>
      <c r="C5" s="113"/>
      <c r="D5" s="114"/>
      <c r="E5" s="113"/>
      <c r="F5" s="114"/>
      <c r="P5" s="23"/>
    </row>
    <row r="6" spans="2:16" ht="48" customHeight="1">
      <c r="B6" s="22"/>
      <c r="C6" s="485" t="s">
        <v>34</v>
      </c>
      <c r="D6" s="485"/>
      <c r="E6" s="485"/>
      <c r="F6" s="485"/>
      <c r="G6" s="485"/>
      <c r="H6" s="485"/>
      <c r="I6" s="485"/>
      <c r="J6" s="485"/>
      <c r="K6" s="485"/>
      <c r="L6" s="485"/>
      <c r="M6" s="485"/>
      <c r="N6" s="485"/>
      <c r="O6" s="485"/>
      <c r="P6" s="24"/>
    </row>
    <row r="7" spans="2:16" ht="15" thickBot="1">
      <c r="B7" s="22"/>
      <c r="C7" s="49"/>
      <c r="D7" s="49"/>
      <c r="E7" s="49"/>
      <c r="F7" s="49"/>
      <c r="G7" s="49"/>
      <c r="H7" s="49"/>
      <c r="I7" s="49"/>
      <c r="J7" s="49"/>
      <c r="K7" s="49"/>
      <c r="L7" s="49"/>
      <c r="M7" s="49"/>
      <c r="N7" s="49"/>
      <c r="O7" s="49"/>
      <c r="P7" s="23"/>
    </row>
    <row r="8" spans="2:16" ht="15">
      <c r="B8" s="22"/>
      <c r="C8" s="536"/>
      <c r="D8" s="538"/>
      <c r="E8" s="539"/>
      <c r="F8" s="539"/>
      <c r="G8" s="539"/>
      <c r="H8" s="539"/>
      <c r="I8" s="539"/>
      <c r="J8" s="539"/>
      <c r="K8" s="540"/>
      <c r="L8" s="547"/>
      <c r="M8" s="548"/>
      <c r="N8" s="548"/>
      <c r="O8" s="549"/>
      <c r="P8" s="25"/>
    </row>
    <row r="9" spans="2:16" ht="15">
      <c r="B9" s="22"/>
      <c r="C9" s="537"/>
      <c r="D9" s="488" t="s">
        <v>35</v>
      </c>
      <c r="E9" s="489"/>
      <c r="F9" s="489"/>
      <c r="G9" s="489"/>
      <c r="H9" s="489"/>
      <c r="I9" s="489"/>
      <c r="J9" s="489"/>
      <c r="K9" s="490"/>
      <c r="L9" s="550"/>
      <c r="M9" s="551"/>
      <c r="N9" s="551"/>
      <c r="O9" s="552"/>
      <c r="P9" s="25"/>
    </row>
    <row r="10" spans="2:16" ht="15">
      <c r="B10" s="22"/>
      <c r="C10" s="537"/>
      <c r="D10" s="488"/>
      <c r="E10" s="489"/>
      <c r="F10" s="489"/>
      <c r="G10" s="489"/>
      <c r="H10" s="489"/>
      <c r="I10" s="489"/>
      <c r="J10" s="489"/>
      <c r="K10" s="490"/>
      <c r="L10" s="486" t="s">
        <v>36</v>
      </c>
      <c r="M10" s="553"/>
      <c r="N10" s="554"/>
      <c r="O10" s="555"/>
      <c r="P10" s="25"/>
    </row>
    <row r="11" spans="2:16" ht="15">
      <c r="B11" s="22"/>
      <c r="C11" s="537"/>
      <c r="D11" s="488" t="s">
        <v>37</v>
      </c>
      <c r="E11" s="489"/>
      <c r="F11" s="489"/>
      <c r="G11" s="489"/>
      <c r="H11" s="489"/>
      <c r="I11" s="489"/>
      <c r="J11" s="489"/>
      <c r="K11" s="490"/>
      <c r="L11" s="541"/>
      <c r="M11" s="556"/>
      <c r="N11" s="557"/>
      <c r="O11" s="558"/>
      <c r="P11" s="26"/>
    </row>
    <row r="12" spans="2:16" ht="12.75" customHeight="1">
      <c r="B12" s="22"/>
      <c r="C12" s="537"/>
      <c r="D12" s="491"/>
      <c r="E12" s="492"/>
      <c r="F12" s="492"/>
      <c r="G12" s="492"/>
      <c r="H12" s="492"/>
      <c r="I12" s="492"/>
      <c r="J12" s="492"/>
      <c r="K12" s="493"/>
      <c r="L12" s="486" t="s">
        <v>38</v>
      </c>
      <c r="M12" s="486">
        <v>1</v>
      </c>
      <c r="N12" s="486" t="s">
        <v>39</v>
      </c>
      <c r="O12" s="545">
        <v>1</v>
      </c>
      <c r="P12" s="25"/>
    </row>
    <row r="13" spans="2:16" ht="13.5">
      <c r="B13" s="22"/>
      <c r="C13" s="537"/>
      <c r="D13" s="491"/>
      <c r="E13" s="492"/>
      <c r="F13" s="492"/>
      <c r="G13" s="492"/>
      <c r="H13" s="492"/>
      <c r="I13" s="492"/>
      <c r="J13" s="492"/>
      <c r="K13" s="493"/>
      <c r="L13" s="487"/>
      <c r="M13" s="487"/>
      <c r="N13" s="487"/>
      <c r="O13" s="546"/>
      <c r="P13" s="25"/>
    </row>
    <row r="14" spans="2:16" ht="15">
      <c r="B14" s="22"/>
      <c r="C14" s="537"/>
      <c r="D14" s="488" t="s">
        <v>40</v>
      </c>
      <c r="E14" s="489"/>
      <c r="F14" s="489"/>
      <c r="G14" s="489"/>
      <c r="H14" s="489"/>
      <c r="I14" s="489"/>
      <c r="J14" s="489"/>
      <c r="K14" s="490"/>
      <c r="L14" s="487"/>
      <c r="M14" s="487"/>
      <c r="N14" s="487"/>
      <c r="O14" s="546"/>
      <c r="P14" s="25"/>
    </row>
    <row r="15" spans="2:16" ht="15.75" thickBot="1">
      <c r="B15" s="22"/>
      <c r="C15" s="50"/>
      <c r="D15" s="51"/>
      <c r="E15" s="51"/>
      <c r="F15" s="51"/>
      <c r="G15" s="51"/>
      <c r="H15" s="51"/>
      <c r="I15" s="51"/>
      <c r="J15" s="51"/>
      <c r="K15" s="51"/>
      <c r="L15" s="51"/>
      <c r="M15" s="52"/>
      <c r="N15" s="52"/>
      <c r="O15" s="53"/>
      <c r="P15" s="27"/>
    </row>
    <row r="16" spans="2:16" ht="15">
      <c r="B16" s="22"/>
      <c r="C16" s="54"/>
      <c r="D16" s="55"/>
      <c r="E16" s="55"/>
      <c r="F16" s="55"/>
      <c r="G16" s="55"/>
      <c r="H16" s="55"/>
      <c r="I16" s="55"/>
      <c r="J16" s="55"/>
      <c r="K16" s="55"/>
      <c r="L16" s="56" t="s">
        <v>41</v>
      </c>
      <c r="M16" s="57" t="s">
        <v>42</v>
      </c>
      <c r="N16" s="57" t="s">
        <v>43</v>
      </c>
      <c r="O16" s="58" t="s">
        <v>44</v>
      </c>
      <c r="P16" s="26"/>
    </row>
    <row r="17" spans="2:16" ht="15">
      <c r="B17" s="22"/>
      <c r="C17" s="59"/>
      <c r="D17" s="60"/>
      <c r="E17" s="60"/>
      <c r="F17" s="60"/>
      <c r="G17" s="60"/>
      <c r="H17" s="60"/>
      <c r="I17" s="60"/>
      <c r="J17" s="60"/>
      <c r="K17" s="60"/>
      <c r="L17" s="61"/>
      <c r="M17" s="62">
        <v>1</v>
      </c>
      <c r="N17" s="62">
        <v>7</v>
      </c>
      <c r="O17" s="63">
        <v>2026</v>
      </c>
      <c r="P17" s="28"/>
    </row>
    <row r="18" spans="2:16" ht="18" customHeight="1">
      <c r="B18" s="22"/>
      <c r="C18" s="583" t="s">
        <v>45</v>
      </c>
      <c r="D18" s="584"/>
      <c r="E18" s="584"/>
      <c r="F18" s="584"/>
      <c r="G18" s="60"/>
      <c r="H18" s="60"/>
      <c r="I18" s="60" t="s">
        <v>46</v>
      </c>
      <c r="J18" s="49"/>
      <c r="K18" s="60"/>
      <c r="L18" s="61"/>
      <c r="M18" s="49"/>
      <c r="N18" s="49"/>
      <c r="O18" s="64"/>
      <c r="P18" s="28"/>
    </row>
    <row r="19" spans="2:16" ht="15">
      <c r="B19" s="22"/>
      <c r="C19" s="65"/>
      <c r="D19" s="66"/>
      <c r="E19" s="66"/>
      <c r="F19" s="66"/>
      <c r="G19" s="66"/>
      <c r="H19" s="66"/>
      <c r="I19" s="66"/>
      <c r="J19" s="66"/>
      <c r="K19" s="66"/>
      <c r="L19" s="66"/>
      <c r="M19" s="66"/>
      <c r="N19" s="66"/>
      <c r="O19" s="67"/>
      <c r="P19" s="29"/>
    </row>
    <row r="20" spans="2:16" ht="15" thickBot="1">
      <c r="B20" s="22"/>
      <c r="C20" s="68"/>
      <c r="D20" s="69"/>
      <c r="E20" s="69"/>
      <c r="F20" s="69"/>
      <c r="G20" s="69"/>
      <c r="H20" s="69"/>
      <c r="I20" s="69" t="str">
        <f>'PRESUPUESTO OFICIAL '!C13</f>
        <v xml:space="preserve">1. PUNTO CRITICO CAÑO BLANCO </v>
      </c>
      <c r="J20" s="69"/>
      <c r="K20" s="69"/>
      <c r="L20" s="69"/>
      <c r="M20" s="69"/>
      <c r="N20" s="69"/>
      <c r="O20" s="70"/>
      <c r="P20" s="23"/>
    </row>
    <row r="21" spans="2:16" ht="15" thickBot="1">
      <c r="B21" s="22"/>
      <c r="C21" s="71"/>
      <c r="D21" s="72"/>
      <c r="E21" s="72"/>
      <c r="F21" s="72"/>
      <c r="G21" s="72"/>
      <c r="H21" s="72"/>
      <c r="I21" s="49"/>
      <c r="J21" s="49"/>
      <c r="K21" s="72"/>
      <c r="L21" s="72"/>
      <c r="M21" s="72"/>
      <c r="N21" s="72"/>
      <c r="O21" s="73"/>
      <c r="P21" s="23"/>
    </row>
    <row r="22" spans="2:16" ht="15">
      <c r="B22" s="22"/>
      <c r="C22" s="501" t="s">
        <v>47</v>
      </c>
      <c r="D22" s="502"/>
      <c r="E22" s="502"/>
      <c r="F22" s="502"/>
      <c r="G22" s="502"/>
      <c r="H22" s="502"/>
      <c r="I22" s="502"/>
      <c r="J22" s="502"/>
      <c r="K22" s="502"/>
      <c r="L22" s="502"/>
      <c r="M22" s="502"/>
      <c r="N22" s="502"/>
      <c r="O22" s="503"/>
      <c r="P22" s="30"/>
    </row>
    <row r="23" spans="2:16" ht="15" thickBot="1">
      <c r="B23" s="22"/>
      <c r="C23" s="74"/>
      <c r="D23" s="49"/>
      <c r="E23" s="49"/>
      <c r="F23" s="49"/>
      <c r="G23" s="49"/>
      <c r="H23" s="49"/>
      <c r="I23" s="49"/>
      <c r="J23" s="49"/>
      <c r="K23" s="49"/>
      <c r="L23" s="49"/>
      <c r="M23" s="49"/>
      <c r="N23" s="49"/>
      <c r="O23" s="75"/>
      <c r="P23" s="23"/>
    </row>
    <row r="24" spans="2:16" ht="15">
      <c r="B24" s="22"/>
      <c r="C24" s="144" t="s">
        <v>48</v>
      </c>
      <c r="D24" s="542" t="s">
        <v>10</v>
      </c>
      <c r="E24" s="543"/>
      <c r="F24" s="543"/>
      <c r="G24" s="543"/>
      <c r="H24" s="543"/>
      <c r="I24" s="543"/>
      <c r="J24" s="543"/>
      <c r="K24" s="543"/>
      <c r="L24" s="544"/>
      <c r="M24" s="499" t="s">
        <v>49</v>
      </c>
      <c r="N24" s="500"/>
      <c r="O24" s="144" t="s">
        <v>12</v>
      </c>
      <c r="P24" s="31"/>
    </row>
    <row r="25" spans="2:16" ht="35.25" customHeight="1" thickBot="1">
      <c r="B25" s="22"/>
      <c r="C25" s="76" t="str">
        <f>'PRESUPUESTO OFICIAL '!D16</f>
        <v>1.3</v>
      </c>
      <c r="D25" s="522" t="str">
        <f>'PRESUPUESTO OFICIAL '!G16</f>
        <v>Movilizacion y desmovilizacion de equipo pesado</v>
      </c>
      <c r="E25" s="562"/>
      <c r="F25" s="562"/>
      <c r="G25" s="562"/>
      <c r="H25" s="562"/>
      <c r="I25" s="562"/>
      <c r="J25" s="562"/>
      <c r="K25" s="562"/>
      <c r="L25" s="523"/>
      <c r="M25" s="522" t="str">
        <f>'PRESUPUESTO OFICIAL '!H15</f>
        <v>M</v>
      </c>
      <c r="N25" s="523"/>
      <c r="O25" s="77">
        <f>'PRESUPUESTO OFICIAL '!I16</f>
        <v>177.4</v>
      </c>
      <c r="P25" s="32"/>
    </row>
    <row r="26" spans="2:16">
      <c r="B26" s="22"/>
      <c r="C26" s="527" t="s">
        <v>50</v>
      </c>
      <c r="D26" s="528"/>
      <c r="E26" s="528"/>
      <c r="F26" s="528"/>
      <c r="G26" s="528"/>
      <c r="H26" s="528"/>
      <c r="I26" s="528"/>
      <c r="J26" s="528"/>
      <c r="K26" s="528"/>
      <c r="L26" s="528"/>
      <c r="M26" s="528"/>
      <c r="N26" s="528"/>
      <c r="O26" s="529"/>
      <c r="P26" s="33"/>
    </row>
    <row r="27" spans="2:16">
      <c r="B27" s="22"/>
      <c r="C27" s="530"/>
      <c r="D27" s="531"/>
      <c r="E27" s="531"/>
      <c r="F27" s="531"/>
      <c r="G27" s="531"/>
      <c r="H27" s="531"/>
      <c r="I27" s="531"/>
      <c r="J27" s="531"/>
      <c r="K27" s="531"/>
      <c r="L27" s="531"/>
      <c r="M27" s="531"/>
      <c r="N27" s="531"/>
      <c r="O27" s="532"/>
      <c r="P27" s="33"/>
    </row>
    <row r="28" spans="2:16" ht="13.5" thickBot="1">
      <c r="B28" s="22"/>
      <c r="C28" s="533"/>
      <c r="D28" s="534"/>
      <c r="E28" s="534"/>
      <c r="F28" s="534"/>
      <c r="G28" s="534"/>
      <c r="H28" s="534"/>
      <c r="I28" s="534"/>
      <c r="J28" s="534"/>
      <c r="K28" s="534"/>
      <c r="L28" s="534"/>
      <c r="M28" s="534"/>
      <c r="N28" s="534"/>
      <c r="O28" s="535"/>
      <c r="P28" s="33"/>
    </row>
    <row r="29" spans="2:16" ht="15">
      <c r="B29" s="22"/>
      <c r="C29" s="524" t="s">
        <v>10</v>
      </c>
      <c r="D29" s="525"/>
      <c r="E29" s="525"/>
      <c r="F29" s="525"/>
      <c r="G29" s="526"/>
      <c r="H29" s="497" t="s">
        <v>51</v>
      </c>
      <c r="I29" s="525"/>
      <c r="J29" s="560" t="s">
        <v>52</v>
      </c>
      <c r="K29" s="561"/>
      <c r="L29" s="146" t="s">
        <v>53</v>
      </c>
      <c r="M29" s="497" t="s">
        <v>54</v>
      </c>
      <c r="N29" s="498"/>
      <c r="O29" s="147" t="s">
        <v>55</v>
      </c>
      <c r="P29" s="34"/>
    </row>
    <row r="30" spans="2:16">
      <c r="B30" s="22"/>
      <c r="C30" s="504" t="s">
        <v>113</v>
      </c>
      <c r="D30" s="505"/>
      <c r="E30" s="505"/>
      <c r="F30" s="505"/>
      <c r="G30" s="506"/>
      <c r="H30" s="603"/>
      <c r="I30" s="506"/>
      <c r="J30" s="509" t="s">
        <v>100</v>
      </c>
      <c r="K30" s="510"/>
      <c r="L30" s="182">
        <v>0.1153</v>
      </c>
      <c r="M30" s="511">
        <v>375111</v>
      </c>
      <c r="N30" s="512"/>
      <c r="O30" s="183">
        <f>M30*L30</f>
        <v>43250.298300000002</v>
      </c>
      <c r="P30" s="35"/>
    </row>
    <row r="31" spans="2:16" ht="14.25">
      <c r="B31" s="22"/>
      <c r="C31" s="184"/>
      <c r="D31" s="185"/>
      <c r="E31" s="185"/>
      <c r="F31" s="185"/>
      <c r="G31" s="186"/>
      <c r="H31" s="82"/>
      <c r="I31" s="81"/>
      <c r="J31" s="509"/>
      <c r="K31" s="510"/>
      <c r="L31" s="182"/>
      <c r="M31" s="511"/>
      <c r="N31" s="512"/>
      <c r="O31" s="183"/>
      <c r="P31" s="35"/>
    </row>
    <row r="32" spans="2:16" ht="15" thickBot="1">
      <c r="B32" s="22"/>
      <c r="C32" s="513"/>
      <c r="D32" s="514"/>
      <c r="E32" s="514"/>
      <c r="F32" s="514"/>
      <c r="G32" s="515"/>
      <c r="H32" s="563"/>
      <c r="I32" s="515"/>
      <c r="J32" s="563"/>
      <c r="K32" s="515"/>
      <c r="L32" s="83"/>
      <c r="M32" s="564"/>
      <c r="N32" s="565"/>
      <c r="O32" s="78"/>
      <c r="P32" s="35"/>
    </row>
    <row r="33" spans="2:16" ht="15.75" thickBot="1">
      <c r="B33" s="22"/>
      <c r="C33" s="494" t="s">
        <v>56</v>
      </c>
      <c r="D33" s="495"/>
      <c r="E33" s="495"/>
      <c r="F33" s="495"/>
      <c r="G33" s="495"/>
      <c r="H33" s="495"/>
      <c r="I33" s="495"/>
      <c r="J33" s="495"/>
      <c r="K33" s="495"/>
      <c r="L33" s="495"/>
      <c r="M33" s="495"/>
      <c r="N33" s="496"/>
      <c r="O33" s="187">
        <f>SUM(O30:O32)</f>
        <v>43250.298300000002</v>
      </c>
      <c r="P33" s="36"/>
    </row>
    <row r="34" spans="2:16" ht="13.5" customHeight="1">
      <c r="B34" s="22"/>
      <c r="C34" s="527" t="s">
        <v>57</v>
      </c>
      <c r="D34" s="528"/>
      <c r="E34" s="528"/>
      <c r="F34" s="528"/>
      <c r="G34" s="528"/>
      <c r="H34" s="528"/>
      <c r="I34" s="528"/>
      <c r="J34" s="528"/>
      <c r="K34" s="528"/>
      <c r="L34" s="528"/>
      <c r="M34" s="528"/>
      <c r="N34" s="528"/>
      <c r="O34" s="529"/>
      <c r="P34" s="33"/>
    </row>
    <row r="35" spans="2:16">
      <c r="B35" s="22"/>
      <c r="C35" s="530"/>
      <c r="D35" s="531"/>
      <c r="E35" s="531"/>
      <c r="F35" s="531"/>
      <c r="G35" s="531"/>
      <c r="H35" s="531"/>
      <c r="I35" s="531"/>
      <c r="J35" s="531"/>
      <c r="K35" s="531"/>
      <c r="L35" s="531"/>
      <c r="M35" s="531"/>
      <c r="N35" s="531"/>
      <c r="O35" s="532"/>
      <c r="P35" s="33"/>
    </row>
    <row r="36" spans="2:16" ht="13.5" thickBot="1">
      <c r="B36" s="22"/>
      <c r="C36" s="533"/>
      <c r="D36" s="534"/>
      <c r="E36" s="534"/>
      <c r="F36" s="534"/>
      <c r="G36" s="534"/>
      <c r="H36" s="534"/>
      <c r="I36" s="534"/>
      <c r="J36" s="534"/>
      <c r="K36" s="534"/>
      <c r="L36" s="534"/>
      <c r="M36" s="534"/>
      <c r="N36" s="534"/>
      <c r="O36" s="535"/>
      <c r="P36" s="33"/>
    </row>
    <row r="37" spans="2:16" ht="15">
      <c r="B37" s="22"/>
      <c r="C37" s="524"/>
      <c r="D37" s="559"/>
      <c r="E37" s="559"/>
      <c r="F37" s="559"/>
      <c r="G37" s="559"/>
      <c r="H37" s="559"/>
      <c r="I37" s="559"/>
      <c r="J37" s="498"/>
      <c r="K37" s="145"/>
      <c r="L37" s="146"/>
      <c r="M37" s="497"/>
      <c r="N37" s="498"/>
      <c r="O37" s="147"/>
      <c r="P37" s="34"/>
    </row>
    <row r="38" spans="2:16">
      <c r="B38" s="22"/>
      <c r="C38" s="600"/>
      <c r="D38" s="601"/>
      <c r="E38" s="601"/>
      <c r="F38" s="601"/>
      <c r="G38" s="601"/>
      <c r="H38" s="601"/>
      <c r="I38" s="601"/>
      <c r="J38" s="602"/>
      <c r="K38" s="188"/>
      <c r="L38" s="189"/>
      <c r="M38" s="598"/>
      <c r="N38" s="599"/>
      <c r="O38" s="183"/>
      <c r="P38" s="35"/>
    </row>
    <row r="39" spans="2:16" ht="15" thickBot="1">
      <c r="B39" s="22"/>
      <c r="C39" s="513"/>
      <c r="D39" s="514"/>
      <c r="E39" s="514"/>
      <c r="F39" s="514"/>
      <c r="G39" s="514"/>
      <c r="H39" s="514"/>
      <c r="I39" s="514"/>
      <c r="J39" s="515"/>
      <c r="K39" s="80"/>
      <c r="L39" s="86"/>
      <c r="M39" s="516"/>
      <c r="N39" s="517"/>
      <c r="O39" s="87"/>
      <c r="P39" s="35"/>
    </row>
    <row r="40" spans="2:16" ht="15.75" thickBot="1">
      <c r="B40" s="22"/>
      <c r="C40" s="494" t="s">
        <v>56</v>
      </c>
      <c r="D40" s="495"/>
      <c r="E40" s="495"/>
      <c r="F40" s="495"/>
      <c r="G40" s="495"/>
      <c r="H40" s="495"/>
      <c r="I40" s="495"/>
      <c r="J40" s="495"/>
      <c r="K40" s="495"/>
      <c r="L40" s="495"/>
      <c r="M40" s="495"/>
      <c r="N40" s="496"/>
      <c r="O40" s="187">
        <f>SUM(O38:O39)</f>
        <v>0</v>
      </c>
      <c r="P40" s="35"/>
    </row>
    <row r="41" spans="2:16">
      <c r="B41" s="22"/>
      <c r="C41" s="527" t="s">
        <v>59</v>
      </c>
      <c r="D41" s="528"/>
      <c r="E41" s="528"/>
      <c r="F41" s="528"/>
      <c r="G41" s="528"/>
      <c r="H41" s="528"/>
      <c r="I41" s="528"/>
      <c r="J41" s="528"/>
      <c r="K41" s="528"/>
      <c r="L41" s="528"/>
      <c r="M41" s="528"/>
      <c r="N41" s="528"/>
      <c r="O41" s="529"/>
      <c r="P41" s="33"/>
    </row>
    <row r="42" spans="2:16">
      <c r="B42" s="22"/>
      <c r="C42" s="530"/>
      <c r="D42" s="531"/>
      <c r="E42" s="531"/>
      <c r="F42" s="531"/>
      <c r="G42" s="531"/>
      <c r="H42" s="531"/>
      <c r="I42" s="531"/>
      <c r="J42" s="531"/>
      <c r="K42" s="531"/>
      <c r="L42" s="531"/>
      <c r="M42" s="531"/>
      <c r="N42" s="531"/>
      <c r="O42" s="532"/>
      <c r="P42" s="33"/>
    </row>
    <row r="43" spans="2:16" ht="13.5" thickBot="1">
      <c r="B43" s="22"/>
      <c r="C43" s="533"/>
      <c r="D43" s="534"/>
      <c r="E43" s="534"/>
      <c r="F43" s="534"/>
      <c r="G43" s="534"/>
      <c r="H43" s="534"/>
      <c r="I43" s="534"/>
      <c r="J43" s="534"/>
      <c r="K43" s="534"/>
      <c r="L43" s="534"/>
      <c r="M43" s="534"/>
      <c r="N43" s="534"/>
      <c r="O43" s="535"/>
      <c r="P43" s="33"/>
    </row>
    <row r="44" spans="2:16" ht="30">
      <c r="B44" s="22"/>
      <c r="C44" s="524" t="s">
        <v>60</v>
      </c>
      <c r="D44" s="559"/>
      <c r="E44" s="559"/>
      <c r="F44" s="559"/>
      <c r="G44" s="559"/>
      <c r="H44" s="559"/>
      <c r="I44" s="559"/>
      <c r="J44" s="150" t="s">
        <v>61</v>
      </c>
      <c r="K44" s="151" t="s">
        <v>62</v>
      </c>
      <c r="L44" s="149" t="s">
        <v>63</v>
      </c>
      <c r="M44" s="497" t="s">
        <v>64</v>
      </c>
      <c r="N44" s="498"/>
      <c r="O44" s="147" t="s">
        <v>55</v>
      </c>
      <c r="P44" s="34"/>
    </row>
    <row r="45" spans="2:16">
      <c r="B45" s="22"/>
      <c r="C45" s="504"/>
      <c r="D45" s="505"/>
      <c r="E45" s="505"/>
      <c r="F45" s="505"/>
      <c r="G45" s="505"/>
      <c r="H45" s="505"/>
      <c r="I45" s="505"/>
      <c r="J45" s="190"/>
      <c r="K45" s="188"/>
      <c r="L45" s="189"/>
      <c r="M45" s="598"/>
      <c r="N45" s="599"/>
      <c r="O45" s="183"/>
      <c r="P45" s="35"/>
    </row>
    <row r="46" spans="2:16" ht="15" thickBot="1">
      <c r="B46" s="22"/>
      <c r="C46" s="513"/>
      <c r="D46" s="514"/>
      <c r="E46" s="514"/>
      <c r="F46" s="514"/>
      <c r="G46" s="514"/>
      <c r="H46" s="514"/>
      <c r="I46" s="514"/>
      <c r="J46" s="91"/>
      <c r="K46" s="92"/>
      <c r="L46" s="91"/>
      <c r="M46" s="516"/>
      <c r="N46" s="517"/>
      <c r="O46" s="93"/>
      <c r="P46" s="35"/>
    </row>
    <row r="47" spans="2:16" ht="15.75" thickBot="1">
      <c r="B47" s="22"/>
      <c r="C47" s="494" t="s">
        <v>56</v>
      </c>
      <c r="D47" s="495"/>
      <c r="E47" s="495"/>
      <c r="F47" s="495"/>
      <c r="G47" s="495"/>
      <c r="H47" s="495"/>
      <c r="I47" s="495"/>
      <c r="J47" s="495"/>
      <c r="K47" s="495"/>
      <c r="L47" s="495"/>
      <c r="M47" s="495"/>
      <c r="N47" s="496"/>
      <c r="O47" s="187">
        <f>SUM(O45:O46)</f>
        <v>0</v>
      </c>
      <c r="P47" s="36"/>
    </row>
    <row r="48" spans="2:16">
      <c r="B48" s="22"/>
      <c r="C48" s="527" t="s">
        <v>65</v>
      </c>
      <c r="D48" s="528"/>
      <c r="E48" s="528"/>
      <c r="F48" s="528"/>
      <c r="G48" s="528"/>
      <c r="H48" s="528"/>
      <c r="I48" s="528"/>
      <c r="J48" s="528"/>
      <c r="K48" s="528"/>
      <c r="L48" s="528"/>
      <c r="M48" s="528"/>
      <c r="N48" s="528"/>
      <c r="O48" s="529"/>
      <c r="P48" s="33"/>
    </row>
    <row r="49" spans="2:16">
      <c r="B49" s="22"/>
      <c r="C49" s="530"/>
      <c r="D49" s="531"/>
      <c r="E49" s="531"/>
      <c r="F49" s="531"/>
      <c r="G49" s="531"/>
      <c r="H49" s="531"/>
      <c r="I49" s="531"/>
      <c r="J49" s="531"/>
      <c r="K49" s="531"/>
      <c r="L49" s="531"/>
      <c r="M49" s="531"/>
      <c r="N49" s="531"/>
      <c r="O49" s="532"/>
      <c r="P49" s="33"/>
    </row>
    <row r="50" spans="2:16" ht="13.5" thickBot="1">
      <c r="B50" s="22"/>
      <c r="C50" s="533"/>
      <c r="D50" s="534"/>
      <c r="E50" s="534"/>
      <c r="F50" s="534"/>
      <c r="G50" s="534"/>
      <c r="H50" s="534"/>
      <c r="I50" s="534"/>
      <c r="J50" s="534"/>
      <c r="K50" s="534"/>
      <c r="L50" s="534"/>
      <c r="M50" s="534"/>
      <c r="N50" s="534"/>
      <c r="O50" s="535"/>
      <c r="P50" s="33"/>
    </row>
    <row r="51" spans="2:16" ht="15">
      <c r="B51" s="22"/>
      <c r="C51" s="524" t="s">
        <v>66</v>
      </c>
      <c r="D51" s="559"/>
      <c r="E51" s="559"/>
      <c r="F51" s="559"/>
      <c r="G51" s="559"/>
      <c r="H51" s="559"/>
      <c r="I51" s="559"/>
      <c r="J51" s="146" t="s">
        <v>67</v>
      </c>
      <c r="K51" s="151" t="s">
        <v>68</v>
      </c>
      <c r="L51" s="150" t="s">
        <v>69</v>
      </c>
      <c r="M51" s="569" t="s">
        <v>54</v>
      </c>
      <c r="N51" s="570"/>
      <c r="O51" s="153" t="s">
        <v>55</v>
      </c>
      <c r="P51" s="37"/>
    </row>
    <row r="52" spans="2:16" ht="14.25">
      <c r="B52" s="22"/>
      <c r="C52" s="191"/>
      <c r="D52" s="96"/>
      <c r="E52" s="96"/>
      <c r="F52" s="96"/>
      <c r="G52" s="96"/>
      <c r="H52" s="96"/>
      <c r="I52" s="96"/>
      <c r="J52" s="192"/>
      <c r="K52" s="193"/>
      <c r="L52" s="194"/>
      <c r="M52" s="573"/>
      <c r="N52" s="574"/>
      <c r="O52" s="183"/>
      <c r="P52" s="38"/>
    </row>
    <row r="53" spans="2:16" ht="14.25">
      <c r="B53" s="22"/>
      <c r="C53" s="95"/>
      <c r="D53" s="96"/>
      <c r="E53" s="96"/>
      <c r="F53" s="96"/>
      <c r="G53" s="96"/>
      <c r="H53" s="96"/>
      <c r="I53" s="96"/>
      <c r="J53" s="97"/>
      <c r="K53" s="98"/>
      <c r="L53" s="99"/>
      <c r="M53" s="575"/>
      <c r="N53" s="576"/>
      <c r="O53" s="100"/>
      <c r="P53" s="38"/>
    </row>
    <row r="54" spans="2:16" ht="14.25">
      <c r="B54" s="22"/>
      <c r="C54" s="95"/>
      <c r="D54" s="96"/>
      <c r="E54" s="96"/>
      <c r="F54" s="96"/>
      <c r="G54" s="96"/>
      <c r="H54" s="96"/>
      <c r="I54" s="96"/>
      <c r="J54" s="97"/>
      <c r="K54" s="98"/>
      <c r="L54" s="99"/>
      <c r="M54" s="571"/>
      <c r="N54" s="572"/>
      <c r="O54" s="100"/>
      <c r="P54" s="38"/>
    </row>
    <row r="55" spans="2:16" ht="15" thickBot="1">
      <c r="B55" s="22"/>
      <c r="C55" s="513"/>
      <c r="D55" s="514"/>
      <c r="E55" s="514"/>
      <c r="F55" s="514"/>
      <c r="G55" s="514"/>
      <c r="H55" s="514"/>
      <c r="I55" s="514"/>
      <c r="J55" s="91"/>
      <c r="K55" s="92"/>
      <c r="L55" s="91"/>
      <c r="M55" s="516"/>
      <c r="N55" s="517"/>
      <c r="O55" s="93"/>
      <c r="P55" s="35"/>
    </row>
    <row r="56" spans="2:16" ht="15.75" thickBot="1">
      <c r="B56" s="22"/>
      <c r="C56" s="494" t="s">
        <v>56</v>
      </c>
      <c r="D56" s="495"/>
      <c r="E56" s="495"/>
      <c r="F56" s="495"/>
      <c r="G56" s="495"/>
      <c r="H56" s="495"/>
      <c r="I56" s="495"/>
      <c r="J56" s="495"/>
      <c r="K56" s="495"/>
      <c r="L56" s="495"/>
      <c r="M56" s="495"/>
      <c r="N56" s="496"/>
      <c r="O56" s="187">
        <f>SUM(O52:O55)</f>
        <v>0</v>
      </c>
      <c r="P56" s="35"/>
    </row>
    <row r="57" spans="2:16" ht="15" thickBot="1">
      <c r="B57" s="22"/>
      <c r="C57" s="74"/>
      <c r="D57" s="49"/>
      <c r="E57" s="49"/>
      <c r="F57" s="49"/>
      <c r="G57" s="49"/>
      <c r="H57" s="49"/>
      <c r="I57" s="49"/>
      <c r="J57" s="49"/>
      <c r="K57" s="49"/>
      <c r="L57" s="49"/>
      <c r="M57" s="49"/>
      <c r="N57" s="49"/>
      <c r="O57" s="75"/>
      <c r="P57" s="23"/>
    </row>
    <row r="58" spans="2:16" ht="15.75" thickBot="1">
      <c r="B58" s="22"/>
      <c r="C58" s="566" t="s">
        <v>70</v>
      </c>
      <c r="D58" s="567"/>
      <c r="E58" s="567"/>
      <c r="F58" s="567"/>
      <c r="G58" s="567"/>
      <c r="H58" s="567"/>
      <c r="I58" s="567"/>
      <c r="J58" s="567"/>
      <c r="K58" s="567"/>
      <c r="L58" s="567"/>
      <c r="M58" s="567"/>
      <c r="N58" s="568"/>
      <c r="O58" s="195">
        <f>ROUND(+O56+O47+O40+O33,0)</f>
        <v>43250</v>
      </c>
      <c r="P58" s="39"/>
    </row>
    <row r="59" spans="2:16">
      <c r="B59" s="22"/>
      <c r="C59" s="527" t="s">
        <v>71</v>
      </c>
      <c r="D59" s="528"/>
      <c r="E59" s="528"/>
      <c r="F59" s="528"/>
      <c r="G59" s="528"/>
      <c r="H59" s="528"/>
      <c r="I59" s="528"/>
      <c r="J59" s="528"/>
      <c r="K59" s="528"/>
      <c r="L59" s="528"/>
      <c r="M59" s="528"/>
      <c r="N59" s="528"/>
      <c r="O59" s="529"/>
      <c r="P59" s="33"/>
    </row>
    <row r="60" spans="2:16">
      <c r="B60" s="22"/>
      <c r="C60" s="530"/>
      <c r="D60" s="531"/>
      <c r="E60" s="531"/>
      <c r="F60" s="531"/>
      <c r="G60" s="531"/>
      <c r="H60" s="531"/>
      <c r="I60" s="531"/>
      <c r="J60" s="531"/>
      <c r="K60" s="531"/>
      <c r="L60" s="531"/>
      <c r="M60" s="531"/>
      <c r="N60" s="531"/>
      <c r="O60" s="532"/>
      <c r="P60" s="33"/>
    </row>
    <row r="61" spans="2:16" ht="13.5" thickBot="1">
      <c r="B61" s="22"/>
      <c r="C61" s="533"/>
      <c r="D61" s="534"/>
      <c r="E61" s="534"/>
      <c r="F61" s="534"/>
      <c r="G61" s="534"/>
      <c r="H61" s="534"/>
      <c r="I61" s="534"/>
      <c r="J61" s="534"/>
      <c r="K61" s="534"/>
      <c r="L61" s="534"/>
      <c r="M61" s="534"/>
      <c r="N61" s="534"/>
      <c r="O61" s="535"/>
      <c r="P61" s="33"/>
    </row>
    <row r="62" spans="2:16" ht="15">
      <c r="B62" s="22"/>
      <c r="C62" s="524" t="s">
        <v>72</v>
      </c>
      <c r="D62" s="559"/>
      <c r="E62" s="559"/>
      <c r="F62" s="559"/>
      <c r="G62" s="559"/>
      <c r="H62" s="559"/>
      <c r="I62" s="559"/>
      <c r="J62" s="148"/>
      <c r="K62" s="152"/>
      <c r="L62" s="150" t="s">
        <v>73</v>
      </c>
      <c r="M62" s="569" t="s">
        <v>74</v>
      </c>
      <c r="N62" s="570"/>
      <c r="O62" s="94"/>
      <c r="P62" s="37"/>
    </row>
    <row r="63" spans="2:16" ht="14.25">
      <c r="B63" s="22"/>
      <c r="C63" s="518" t="s">
        <v>75</v>
      </c>
      <c r="D63" s="519"/>
      <c r="E63" s="519"/>
      <c r="F63" s="519"/>
      <c r="G63" s="519"/>
      <c r="H63" s="519"/>
      <c r="I63" s="519"/>
      <c r="J63" s="101"/>
      <c r="K63" s="102"/>
      <c r="L63" s="196">
        <v>0.28000000000000003</v>
      </c>
      <c r="M63" s="591">
        <f>O58</f>
        <v>43250</v>
      </c>
      <c r="N63" s="592"/>
      <c r="O63" s="197">
        <f>M63*28%</f>
        <v>12110.000000000002</v>
      </c>
      <c r="P63" s="40"/>
    </row>
    <row r="64" spans="2:16" ht="14.25">
      <c r="B64" s="22"/>
      <c r="C64" s="79" t="s">
        <v>76</v>
      </c>
      <c r="D64" s="80"/>
      <c r="E64" s="80"/>
      <c r="F64" s="80"/>
      <c r="G64" s="80"/>
      <c r="H64" s="80"/>
      <c r="I64" s="80"/>
      <c r="J64" s="101"/>
      <c r="K64" s="102"/>
      <c r="L64" s="196">
        <v>0.01</v>
      </c>
      <c r="M64" s="591">
        <f>M63</f>
        <v>43250</v>
      </c>
      <c r="N64" s="592"/>
      <c r="O64" s="197">
        <f>M64*1%</f>
        <v>432.5</v>
      </c>
      <c r="P64" s="40"/>
    </row>
    <row r="65" spans="2:16" ht="15" thickBot="1">
      <c r="B65" s="22"/>
      <c r="C65" s="68" t="s">
        <v>77</v>
      </c>
      <c r="D65" s="69"/>
      <c r="E65" s="69"/>
      <c r="F65" s="69"/>
      <c r="G65" s="69"/>
      <c r="H65" s="69"/>
      <c r="I65" s="69"/>
      <c r="J65" s="103"/>
      <c r="K65" s="104"/>
      <c r="L65" s="196">
        <v>0.05</v>
      </c>
      <c r="M65" s="593">
        <f>M63</f>
        <v>43250</v>
      </c>
      <c r="N65" s="594"/>
      <c r="O65" s="197">
        <f>M65*5%</f>
        <v>2162.5</v>
      </c>
      <c r="P65" s="40"/>
    </row>
    <row r="66" spans="2:16" ht="15.75" thickBot="1">
      <c r="B66" s="22"/>
      <c r="C66" s="494" t="s">
        <v>56</v>
      </c>
      <c r="D66" s="495"/>
      <c r="E66" s="495"/>
      <c r="F66" s="495"/>
      <c r="G66" s="495"/>
      <c r="H66" s="495"/>
      <c r="I66" s="495"/>
      <c r="J66" s="495"/>
      <c r="K66" s="495"/>
      <c r="L66" s="495"/>
      <c r="M66" s="495"/>
      <c r="N66" s="496"/>
      <c r="O66" s="198">
        <f>ROUND(SUM(O63:O65),0)</f>
        <v>14705</v>
      </c>
      <c r="P66" s="41"/>
    </row>
    <row r="67" spans="2:16" ht="15" thickBot="1">
      <c r="B67" s="22"/>
      <c r="C67" s="74"/>
      <c r="D67" s="49"/>
      <c r="E67" s="49"/>
      <c r="F67" s="49"/>
      <c r="G67" s="49"/>
      <c r="H67" s="49"/>
      <c r="I67" s="49"/>
      <c r="J67" s="49"/>
      <c r="K67" s="49"/>
      <c r="L67" s="49"/>
      <c r="M67" s="49"/>
      <c r="N67" s="49"/>
      <c r="O67" s="75"/>
      <c r="P67" s="23"/>
    </row>
    <row r="68" spans="2:16" ht="15.75" thickBot="1">
      <c r="B68" s="22"/>
      <c r="C68" s="566" t="s">
        <v>78</v>
      </c>
      <c r="D68" s="567"/>
      <c r="E68" s="567"/>
      <c r="F68" s="567"/>
      <c r="G68" s="567"/>
      <c r="H68" s="567"/>
      <c r="I68" s="567"/>
      <c r="J68" s="567"/>
      <c r="K68" s="567"/>
      <c r="L68" s="567"/>
      <c r="M68" s="567"/>
      <c r="N68" s="568"/>
      <c r="O68" s="199">
        <f>ROUND(O66+O58,)</f>
        <v>57955</v>
      </c>
      <c r="P68" s="41"/>
    </row>
    <row r="69" spans="2:16" ht="14.25">
      <c r="B69" s="22"/>
      <c r="C69" s="71"/>
      <c r="D69" s="72"/>
      <c r="E69" s="72"/>
      <c r="F69" s="72"/>
      <c r="G69" s="72"/>
      <c r="H69" s="72"/>
      <c r="I69" s="72"/>
      <c r="J69" s="72"/>
      <c r="K69" s="72"/>
      <c r="L69" s="72"/>
      <c r="M69" s="72"/>
      <c r="N69" s="72"/>
      <c r="O69" s="73"/>
      <c r="P69" s="23"/>
    </row>
    <row r="70" spans="2:16" ht="14.25">
      <c r="B70" s="22"/>
      <c r="C70" s="74"/>
      <c r="D70" s="49"/>
      <c r="E70" s="49"/>
      <c r="F70" s="49"/>
      <c r="G70" s="49"/>
      <c r="H70" s="49"/>
      <c r="I70" s="49"/>
      <c r="J70" s="49"/>
      <c r="K70" s="49"/>
      <c r="L70" s="49"/>
      <c r="M70" s="49"/>
      <c r="N70" s="49"/>
      <c r="O70" s="75"/>
      <c r="P70" s="23"/>
    </row>
    <row r="71" spans="2:16" ht="14.25">
      <c r="B71" s="22"/>
      <c r="C71" s="74"/>
      <c r="D71" s="49"/>
      <c r="E71" s="49"/>
      <c r="F71" s="49"/>
      <c r="G71" s="49"/>
      <c r="H71" s="49"/>
      <c r="I71" s="49"/>
      <c r="J71" s="49"/>
      <c r="K71" s="49"/>
      <c r="L71" s="49"/>
      <c r="M71" s="49"/>
      <c r="N71" s="49"/>
      <c r="O71" s="75"/>
      <c r="P71" s="23"/>
    </row>
    <row r="72" spans="2:16" ht="14.25">
      <c r="B72" s="22"/>
      <c r="C72" s="74"/>
      <c r="D72" s="49"/>
      <c r="E72" s="49"/>
      <c r="F72" s="49"/>
      <c r="G72" s="49"/>
      <c r="H72" s="200" t="s">
        <v>79</v>
      </c>
      <c r="I72" s="200"/>
      <c r="J72" s="200"/>
      <c r="K72" s="200"/>
      <c r="L72" s="49"/>
      <c r="M72" s="49"/>
      <c r="N72" s="49"/>
      <c r="O72" s="75"/>
      <c r="P72" s="23"/>
    </row>
    <row r="73" spans="2:16" ht="15">
      <c r="B73" s="22"/>
      <c r="C73" s="74"/>
      <c r="D73" s="49"/>
      <c r="E73" s="49"/>
      <c r="F73" s="49"/>
      <c r="G73" s="49"/>
      <c r="H73" s="200" t="s">
        <v>104</v>
      </c>
      <c r="I73" s="201"/>
      <c r="J73" s="201"/>
      <c r="K73" s="201"/>
      <c r="L73" s="49"/>
      <c r="M73" s="49"/>
      <c r="N73" s="49"/>
      <c r="O73" s="75"/>
      <c r="P73" s="42"/>
    </row>
    <row r="74" spans="2:16" ht="15">
      <c r="B74" s="22"/>
      <c r="C74" s="74"/>
      <c r="D74" s="49"/>
      <c r="E74" s="49"/>
      <c r="F74" s="49"/>
      <c r="G74" s="49"/>
      <c r="H74" s="201" t="s">
        <v>105</v>
      </c>
      <c r="I74" s="201"/>
      <c r="J74" s="201"/>
      <c r="K74" s="201"/>
      <c r="L74" s="49"/>
      <c r="M74" s="49"/>
      <c r="N74" s="49"/>
      <c r="O74" s="75"/>
      <c r="P74" s="42"/>
    </row>
    <row r="75" spans="2:16" ht="14.25">
      <c r="B75" s="22"/>
      <c r="C75" s="59"/>
      <c r="D75" s="105"/>
      <c r="E75" s="105"/>
      <c r="F75" s="105"/>
      <c r="G75" s="105"/>
      <c r="H75" s="49"/>
      <c r="I75" s="105"/>
      <c r="J75" s="105"/>
      <c r="K75" s="105"/>
      <c r="L75" s="105"/>
      <c r="M75" s="105"/>
      <c r="N75" s="105"/>
      <c r="O75" s="106"/>
      <c r="P75" s="43"/>
    </row>
    <row r="76" spans="2:16" ht="14.25">
      <c r="B76" s="22"/>
      <c r="C76" s="74"/>
      <c r="D76" s="49"/>
      <c r="E76" s="49"/>
      <c r="F76" s="49"/>
      <c r="G76" s="49"/>
      <c r="H76" s="49" t="s">
        <v>81</v>
      </c>
      <c r="I76" s="49"/>
      <c r="J76" s="49"/>
      <c r="K76" s="49"/>
      <c r="L76" s="49"/>
      <c r="M76" s="49"/>
      <c r="N76" s="49"/>
      <c r="O76" s="75"/>
      <c r="P76" s="23"/>
    </row>
    <row r="77" spans="2:16" ht="15">
      <c r="B77" s="22"/>
      <c r="C77" s="107" t="s">
        <v>82</v>
      </c>
      <c r="D77" s="108"/>
      <c r="E77" s="108"/>
      <c r="F77" s="108"/>
      <c r="G77" s="108"/>
      <c r="H77" s="108"/>
      <c r="I77" s="108"/>
      <c r="J77" s="108"/>
      <c r="K77" s="108"/>
      <c r="L77" s="108"/>
      <c r="M77" s="108"/>
      <c r="N77" s="108"/>
      <c r="O77" s="109"/>
      <c r="P77" s="23"/>
    </row>
    <row r="78" spans="2:16" ht="14.25">
      <c r="B78" s="22"/>
      <c r="C78" s="588"/>
      <c r="D78" s="589"/>
      <c r="E78" s="589"/>
      <c r="F78" s="589"/>
      <c r="G78" s="589"/>
      <c r="H78" s="589"/>
      <c r="I78" s="589"/>
      <c r="J78" s="589"/>
      <c r="K78" s="589"/>
      <c r="L78" s="589"/>
      <c r="M78" s="589"/>
      <c r="N78" s="589"/>
      <c r="O78" s="590"/>
      <c r="P78" s="43"/>
    </row>
    <row r="79" spans="2:16" ht="14.25">
      <c r="B79" s="22"/>
      <c r="C79" s="588"/>
      <c r="D79" s="589"/>
      <c r="E79" s="589"/>
      <c r="F79" s="589"/>
      <c r="G79" s="589"/>
      <c r="H79" s="589"/>
      <c r="I79" s="589"/>
      <c r="J79" s="589"/>
      <c r="K79" s="589"/>
      <c r="L79" s="589"/>
      <c r="M79" s="589"/>
      <c r="N79" s="589"/>
      <c r="O79" s="590"/>
      <c r="P79" s="43"/>
    </row>
    <row r="80" spans="2:16" ht="14.25">
      <c r="B80" s="22"/>
      <c r="C80" s="59"/>
      <c r="D80" s="105"/>
      <c r="E80" s="105"/>
      <c r="F80" s="105"/>
      <c r="G80" s="105"/>
      <c r="H80" s="105"/>
      <c r="I80" s="105"/>
      <c r="J80" s="105"/>
      <c r="K80" s="105"/>
      <c r="L80" s="105"/>
      <c r="M80" s="105"/>
      <c r="N80" s="105"/>
      <c r="O80" s="106"/>
      <c r="P80" s="43"/>
    </row>
    <row r="81" spans="2:16" ht="15">
      <c r="B81" s="22"/>
      <c r="C81" s="110" t="s">
        <v>83</v>
      </c>
      <c r="D81" s="105"/>
      <c r="E81" s="105"/>
      <c r="F81" s="105"/>
      <c r="G81" s="105"/>
      <c r="H81" s="105"/>
      <c r="I81" s="105"/>
      <c r="J81" s="105"/>
      <c r="K81" s="105"/>
      <c r="L81" s="105"/>
      <c r="M81" s="105"/>
      <c r="N81" s="105"/>
      <c r="O81" s="106"/>
      <c r="P81" s="43"/>
    </row>
    <row r="82" spans="2:16" ht="12.75" customHeight="1">
      <c r="B82" s="22"/>
      <c r="C82" s="585" t="s">
        <v>84</v>
      </c>
      <c r="D82" s="586"/>
      <c r="E82" s="586"/>
      <c r="F82" s="586"/>
      <c r="G82" s="586"/>
      <c r="H82" s="586"/>
      <c r="I82" s="586"/>
      <c r="J82" s="586"/>
      <c r="K82" s="586"/>
      <c r="L82" s="586"/>
      <c r="M82" s="586"/>
      <c r="N82" s="586"/>
      <c r="O82" s="587"/>
      <c r="P82" s="44"/>
    </row>
    <row r="83" spans="2:16" ht="28.5" customHeight="1">
      <c r="B83" s="22"/>
      <c r="C83" s="585"/>
      <c r="D83" s="586"/>
      <c r="E83" s="586"/>
      <c r="F83" s="586"/>
      <c r="G83" s="586"/>
      <c r="H83" s="586"/>
      <c r="I83" s="586"/>
      <c r="J83" s="586"/>
      <c r="K83" s="586"/>
      <c r="L83" s="586"/>
      <c r="M83" s="586"/>
      <c r="N83" s="586"/>
      <c r="O83" s="587"/>
      <c r="P83" s="44"/>
    </row>
    <row r="84" spans="2:16" ht="12.95" customHeight="1">
      <c r="B84" s="22"/>
      <c r="C84" s="595" t="s">
        <v>85</v>
      </c>
      <c r="D84" s="596"/>
      <c r="E84" s="596"/>
      <c r="F84" s="596"/>
      <c r="G84" s="596"/>
      <c r="H84" s="596"/>
      <c r="I84" s="596"/>
      <c r="J84" s="596"/>
      <c r="K84" s="596"/>
      <c r="L84" s="596"/>
      <c r="M84" s="596"/>
      <c r="N84" s="596"/>
      <c r="O84" s="597"/>
      <c r="P84" s="44"/>
    </row>
    <row r="85" spans="2:16" ht="32.25" customHeight="1">
      <c r="B85" s="22"/>
      <c r="C85" s="595"/>
      <c r="D85" s="596"/>
      <c r="E85" s="596"/>
      <c r="F85" s="596"/>
      <c r="G85" s="596"/>
      <c r="H85" s="596"/>
      <c r="I85" s="596"/>
      <c r="J85" s="596"/>
      <c r="K85" s="596"/>
      <c r="L85" s="596"/>
      <c r="M85" s="596"/>
      <c r="N85" s="596"/>
      <c r="O85" s="597"/>
      <c r="P85" s="44"/>
    </row>
    <row r="86" spans="2:16" ht="14.25">
      <c r="B86" s="22"/>
      <c r="C86" s="59"/>
      <c r="D86" s="105"/>
      <c r="E86" s="105"/>
      <c r="F86" s="105"/>
      <c r="G86" s="105"/>
      <c r="H86" s="105"/>
      <c r="I86" s="105"/>
      <c r="J86" s="105"/>
      <c r="K86" s="105"/>
      <c r="L86" s="105"/>
      <c r="M86" s="105"/>
      <c r="N86" s="105"/>
      <c r="O86" s="106"/>
      <c r="P86" s="43"/>
    </row>
    <row r="87" spans="2:16" ht="14.25">
      <c r="B87" s="22"/>
      <c r="C87" s="74"/>
      <c r="D87" s="49"/>
      <c r="E87" s="49"/>
      <c r="F87" s="49"/>
      <c r="G87" s="49"/>
      <c r="H87" s="200" t="s">
        <v>79</v>
      </c>
      <c r="I87" s="201"/>
      <c r="J87" s="201"/>
      <c r="K87" s="201"/>
      <c r="L87" s="201"/>
      <c r="M87" s="49"/>
      <c r="N87" s="49"/>
      <c r="O87" s="75"/>
      <c r="P87" s="23"/>
    </row>
    <row r="88" spans="2:16" ht="15">
      <c r="B88" s="22"/>
      <c r="C88" s="74"/>
      <c r="D88" s="49"/>
      <c r="E88" s="49"/>
      <c r="F88" s="49"/>
      <c r="G88" s="49"/>
      <c r="H88" s="118" t="s">
        <v>80</v>
      </c>
      <c r="I88" s="202" t="s">
        <v>106</v>
      </c>
      <c r="J88" s="203"/>
      <c r="K88" s="203"/>
      <c r="L88" s="201"/>
      <c r="M88" s="49"/>
      <c r="N88" s="49"/>
      <c r="O88" s="75"/>
      <c r="P88" s="23"/>
    </row>
    <row r="89" spans="2:16" ht="14.25">
      <c r="B89" s="22"/>
      <c r="C89" s="74"/>
      <c r="D89" s="49"/>
      <c r="E89" s="49"/>
      <c r="F89" s="49"/>
      <c r="G89" s="49"/>
      <c r="H89" s="203" t="s">
        <v>107</v>
      </c>
      <c r="I89" s="204"/>
      <c r="J89" s="204"/>
      <c r="K89" s="204"/>
      <c r="L89" s="201"/>
      <c r="M89" s="49"/>
      <c r="N89" s="49"/>
      <c r="O89" s="75"/>
      <c r="P89" s="23"/>
    </row>
    <row r="90" spans="2:16" ht="14.25">
      <c r="B90" s="22"/>
      <c r="C90" s="112"/>
      <c r="D90" s="105"/>
      <c r="E90" s="105"/>
      <c r="F90" s="105"/>
      <c r="G90" s="105"/>
      <c r="H90" s="49"/>
      <c r="I90" s="49"/>
      <c r="J90" s="49"/>
      <c r="K90" s="49"/>
      <c r="L90" s="105"/>
      <c r="M90" s="105"/>
      <c r="N90" s="105"/>
      <c r="O90" s="106"/>
      <c r="P90" s="43"/>
    </row>
    <row r="91" spans="2:16" ht="17.25" customHeight="1">
      <c r="B91" s="22"/>
      <c r="C91" s="112"/>
      <c r="D91" s="111"/>
      <c r="E91" s="111"/>
      <c r="F91" s="49"/>
      <c r="G91" s="49"/>
      <c r="H91" s="49"/>
      <c r="I91" s="49"/>
      <c r="J91" s="49"/>
      <c r="K91" s="577"/>
      <c r="L91" s="577"/>
      <c r="M91" s="577"/>
      <c r="N91" s="577"/>
      <c r="O91" s="578"/>
      <c r="P91" s="45"/>
    </row>
    <row r="92" spans="2:16" ht="18.75" customHeight="1" thickBot="1">
      <c r="B92" s="22"/>
      <c r="C92" s="581"/>
      <c r="D92" s="582"/>
      <c r="E92" s="582"/>
      <c r="F92" s="92"/>
      <c r="G92" s="92"/>
      <c r="H92" s="92"/>
      <c r="I92" s="92"/>
      <c r="J92" s="92"/>
      <c r="K92" s="579"/>
      <c r="L92" s="579"/>
      <c r="M92" s="579"/>
      <c r="N92" s="579"/>
      <c r="O92" s="580"/>
      <c r="P92" s="45"/>
    </row>
    <row r="93" spans="2:16" ht="13.5" thickBot="1">
      <c r="B93" s="46"/>
      <c r="C93" s="47"/>
      <c r="D93" s="47"/>
      <c r="E93" s="47"/>
      <c r="F93" s="47"/>
      <c r="G93" s="47"/>
      <c r="H93" s="47"/>
      <c r="I93" s="47"/>
      <c r="J93" s="47"/>
      <c r="K93" s="47"/>
      <c r="L93" s="47"/>
      <c r="M93" s="47"/>
      <c r="N93" s="47"/>
      <c r="O93" s="47"/>
      <c r="P93" s="48"/>
    </row>
    <row r="94" spans="2:16" ht="13.5" thickTop="1"/>
  </sheetData>
  <mergeCells count="7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J31:K31"/>
    <mergeCell ref="M31:N31"/>
    <mergeCell ref="C32:G32"/>
    <mergeCell ref="H32:I32"/>
    <mergeCell ref="J32:K32"/>
    <mergeCell ref="M32:N32"/>
    <mergeCell ref="C33:N33"/>
    <mergeCell ref="C34:O36"/>
    <mergeCell ref="C37:J37"/>
    <mergeCell ref="M37:N37"/>
    <mergeCell ref="C38:J38"/>
    <mergeCell ref="M38:N38"/>
    <mergeCell ref="C48:O50"/>
    <mergeCell ref="C39:J39"/>
    <mergeCell ref="M39:N39"/>
    <mergeCell ref="C40:N40"/>
    <mergeCell ref="C41:O43"/>
    <mergeCell ref="C44:I44"/>
    <mergeCell ref="M44:N44"/>
    <mergeCell ref="C45:I45"/>
    <mergeCell ref="M45:N45"/>
    <mergeCell ref="C46:I46"/>
    <mergeCell ref="M46:N46"/>
    <mergeCell ref="C47:N47"/>
    <mergeCell ref="C63:I63"/>
    <mergeCell ref="M63:N63"/>
    <mergeCell ref="C51:I51"/>
    <mergeCell ref="M51:N51"/>
    <mergeCell ref="M52:N52"/>
    <mergeCell ref="M53:N53"/>
    <mergeCell ref="M54:N54"/>
    <mergeCell ref="C55:I55"/>
    <mergeCell ref="M55:N55"/>
    <mergeCell ref="C56:N56"/>
    <mergeCell ref="C58:N58"/>
    <mergeCell ref="C59:O61"/>
    <mergeCell ref="C62:I62"/>
    <mergeCell ref="M62:N62"/>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8B0CD-A20B-413E-B9E6-3FACCAB2E541}">
  <sheetPr>
    <tabColor theme="9" tint="-0.249977111117893"/>
    <pageSetUpPr fitToPage="1"/>
  </sheetPr>
  <dimension ref="A1:V95"/>
  <sheetViews>
    <sheetView view="pageBreakPreview" topLeftCell="A46" zoomScale="70" zoomScaleNormal="100" zoomScaleSheetLayoutView="70" workbookViewId="0">
      <selection activeCell="S45" sqref="S44:S45"/>
    </sheetView>
  </sheetViews>
  <sheetFormatPr baseColWidth="10" defaultRowHeight="15"/>
  <cols>
    <col min="1" max="1" width="11.42578125" style="206"/>
    <col min="2" max="2" width="13.5703125" style="206" bestFit="1" customWidth="1"/>
    <col min="3" max="3" width="11.42578125" style="206"/>
    <col min="4" max="4" width="15.7109375" style="206" customWidth="1"/>
    <col min="5" max="5" width="11.42578125" style="206"/>
    <col min="6" max="6" width="24.28515625" style="206" customWidth="1"/>
    <col min="7" max="7" width="12.7109375" style="206" customWidth="1"/>
    <col min="8" max="8" width="15" style="206" customWidth="1"/>
    <col min="9" max="9" width="19.5703125" style="206" customWidth="1"/>
    <col min="10" max="10" width="12.5703125" style="206" bestFit="1" customWidth="1"/>
    <col min="11" max="11" width="13.140625" style="206" customWidth="1"/>
    <col min="12" max="12" width="11.85546875" style="206" customWidth="1"/>
    <col min="13" max="16384" width="11.42578125" style="206"/>
  </cols>
  <sheetData>
    <row r="1" spans="1:22" ht="14.1" customHeight="1">
      <c r="A1" s="641"/>
      <c r="B1" s="642"/>
      <c r="C1" s="643"/>
      <c r="D1" s="649" t="s">
        <v>114</v>
      </c>
      <c r="E1" s="650"/>
      <c r="F1" s="650"/>
      <c r="G1" s="650"/>
      <c r="H1" s="650"/>
      <c r="I1" s="650"/>
      <c r="J1" s="650"/>
      <c r="K1" s="650"/>
      <c r="L1" s="651"/>
    </row>
    <row r="2" spans="1:22" ht="14.1" customHeight="1" thickBot="1">
      <c r="A2" s="644"/>
      <c r="B2" s="645"/>
      <c r="C2" s="646"/>
      <c r="D2" s="652"/>
      <c r="E2" s="653"/>
      <c r="F2" s="653"/>
      <c r="G2" s="653"/>
      <c r="H2" s="653"/>
      <c r="I2" s="653"/>
      <c r="J2" s="653"/>
      <c r="K2" s="653"/>
      <c r="L2" s="654"/>
    </row>
    <row r="3" spans="1:22" ht="14.1" customHeight="1">
      <c r="A3" s="644"/>
      <c r="B3" s="645"/>
      <c r="C3" s="645"/>
      <c r="D3" s="649" t="s">
        <v>115</v>
      </c>
      <c r="E3" s="650"/>
      <c r="F3" s="650"/>
      <c r="G3" s="650"/>
      <c r="H3" s="650"/>
      <c r="I3" s="650"/>
      <c r="J3" s="650"/>
      <c r="K3" s="650"/>
      <c r="L3" s="651"/>
    </row>
    <row r="4" spans="1:22" ht="14.1" customHeight="1" thickBot="1">
      <c r="A4" s="644"/>
      <c r="B4" s="645"/>
      <c r="C4" s="645"/>
      <c r="D4" s="652"/>
      <c r="E4" s="653"/>
      <c r="F4" s="653"/>
      <c r="G4" s="653"/>
      <c r="H4" s="653"/>
      <c r="I4" s="653"/>
      <c r="J4" s="653"/>
      <c r="K4" s="653"/>
      <c r="L4" s="654"/>
    </row>
    <row r="5" spans="1:22" ht="14.1" customHeight="1">
      <c r="A5" s="644"/>
      <c r="B5" s="645"/>
      <c r="C5" s="645"/>
      <c r="D5" s="649" t="s">
        <v>116</v>
      </c>
      <c r="E5" s="650"/>
      <c r="F5" s="650"/>
      <c r="G5" s="650"/>
      <c r="H5" s="650"/>
      <c r="I5" s="650"/>
      <c r="J5" s="650"/>
      <c r="K5" s="650"/>
      <c r="L5" s="651"/>
    </row>
    <row r="6" spans="1:22" ht="14.1" customHeight="1" thickBot="1">
      <c r="A6" s="647"/>
      <c r="B6" s="648"/>
      <c r="C6" s="648"/>
      <c r="D6" s="652"/>
      <c r="E6" s="653"/>
      <c r="F6" s="653"/>
      <c r="G6" s="653"/>
      <c r="H6" s="653"/>
      <c r="I6" s="653"/>
      <c r="J6" s="653"/>
      <c r="K6" s="653"/>
      <c r="L6" s="654"/>
    </row>
    <row r="7" spans="1:22" ht="54" customHeight="1" thickBot="1">
      <c r="A7" s="655" t="s">
        <v>117</v>
      </c>
      <c r="B7" s="656"/>
      <c r="C7" s="657"/>
      <c r="D7" s="667" t="s">
        <v>86</v>
      </c>
      <c r="E7" s="668"/>
      <c r="F7" s="668"/>
      <c r="G7" s="668"/>
      <c r="H7" s="668"/>
      <c r="I7" s="668"/>
      <c r="J7" s="668"/>
      <c r="K7" s="668"/>
      <c r="L7" s="669"/>
    </row>
    <row r="8" spans="1:22" ht="15.75" thickBot="1">
      <c r="A8" s="618" t="str">
        <f>'PRESUPUESTO OFICIAL '!C13</f>
        <v xml:space="preserve">1. PUNTO CRITICO CAÑO BLANCO </v>
      </c>
      <c r="B8" s="619"/>
      <c r="C8" s="619"/>
      <c r="D8" s="619"/>
      <c r="E8" s="619"/>
      <c r="F8" s="619"/>
      <c r="G8" s="619"/>
      <c r="H8" s="619"/>
      <c r="I8" s="619"/>
      <c r="J8" s="619"/>
      <c r="K8" s="619"/>
      <c r="L8" s="620"/>
    </row>
    <row r="9" spans="1:22" ht="33.75" customHeight="1" thickBot="1">
      <c r="A9" s="207" t="s">
        <v>98</v>
      </c>
      <c r="B9" s="208" t="str">
        <f>'PRESUPUESTO OFICIAL '!D14</f>
        <v>1.1</v>
      </c>
      <c r="C9" s="621" t="s">
        <v>10</v>
      </c>
      <c r="D9" s="622"/>
      <c r="E9" s="623"/>
      <c r="F9" s="624" t="str">
        <f>'PRESUPUESTO OFICIAL '!G14</f>
        <v>Estabilización de talud mediante terraceo y conformación de enrocado con material pétreo del sitio de intervencion.</v>
      </c>
      <c r="G9" s="625"/>
      <c r="H9" s="626"/>
      <c r="I9" s="209" t="s">
        <v>118</v>
      </c>
      <c r="J9" s="210">
        <f>L21</f>
        <v>190</v>
      </c>
      <c r="K9" s="211" t="s">
        <v>49</v>
      </c>
      <c r="L9" s="212" t="str">
        <f>'PRESUPUESTO OFICIAL '!H14</f>
        <v>M3</v>
      </c>
    </row>
    <row r="10" spans="1:22">
      <c r="A10" s="627" t="s">
        <v>119</v>
      </c>
      <c r="B10" s="628"/>
      <c r="C10" s="628"/>
      <c r="D10" s="628"/>
      <c r="E10" s="628"/>
      <c r="F10" s="213" t="s">
        <v>120</v>
      </c>
      <c r="G10" s="214" t="s">
        <v>121</v>
      </c>
      <c r="H10" s="214" t="s">
        <v>122</v>
      </c>
      <c r="I10" s="214" t="s">
        <v>123</v>
      </c>
      <c r="J10" s="214" t="s">
        <v>124</v>
      </c>
      <c r="K10" s="214" t="s">
        <v>12</v>
      </c>
      <c r="L10" s="215" t="s">
        <v>125</v>
      </c>
    </row>
    <row r="11" spans="1:22" ht="45" customHeight="1">
      <c r="A11" s="629"/>
      <c r="B11" s="630"/>
      <c r="C11" s="630"/>
      <c r="D11" s="630"/>
      <c r="E11" s="631"/>
      <c r="F11" s="216" t="s">
        <v>126</v>
      </c>
      <c r="G11" s="217">
        <v>3.8</v>
      </c>
      <c r="H11" s="217">
        <v>20</v>
      </c>
      <c r="I11" s="218">
        <v>2.5</v>
      </c>
      <c r="J11" s="217">
        <f>I11*H11*G11</f>
        <v>190</v>
      </c>
      <c r="K11" s="219">
        <v>1</v>
      </c>
      <c r="L11" s="220">
        <f>K11*J11</f>
        <v>190</v>
      </c>
    </row>
    <row r="12" spans="1:22" ht="25.5" customHeight="1">
      <c r="A12" s="632"/>
      <c r="B12" s="633"/>
      <c r="C12" s="633"/>
      <c r="D12" s="633"/>
      <c r="E12" s="634"/>
      <c r="F12" s="216"/>
      <c r="G12" s="217"/>
      <c r="H12" s="217"/>
      <c r="I12" s="218"/>
      <c r="J12" s="217"/>
      <c r="K12" s="219"/>
      <c r="L12" s="220"/>
    </row>
    <row r="13" spans="1:22" ht="24.95" customHeight="1">
      <c r="A13" s="632"/>
      <c r="B13" s="633"/>
      <c r="C13" s="633"/>
      <c r="D13" s="633"/>
      <c r="E13" s="634"/>
      <c r="F13" s="216"/>
      <c r="G13" s="217"/>
      <c r="H13" s="217"/>
      <c r="I13" s="218"/>
      <c r="J13" s="217"/>
      <c r="K13" s="219"/>
      <c r="L13" s="220"/>
      <c r="P13" s="221"/>
      <c r="Q13" s="222"/>
      <c r="R13" s="222"/>
      <c r="S13" s="223"/>
      <c r="T13" s="222"/>
      <c r="U13" s="224"/>
      <c r="V13" s="222"/>
    </row>
    <row r="14" spans="1:22" ht="24.95" customHeight="1">
      <c r="A14" s="632"/>
      <c r="B14" s="633"/>
      <c r="C14" s="633"/>
      <c r="D14" s="633"/>
      <c r="E14" s="634"/>
      <c r="F14" s="216"/>
      <c r="G14" s="217"/>
      <c r="H14" s="217"/>
      <c r="I14" s="218"/>
      <c r="J14" s="217"/>
      <c r="K14" s="219"/>
      <c r="L14" s="220"/>
    </row>
    <row r="15" spans="1:22" ht="24.95" customHeight="1">
      <c r="A15" s="632"/>
      <c r="B15" s="633"/>
      <c r="C15" s="633"/>
      <c r="D15" s="633"/>
      <c r="E15" s="634"/>
      <c r="F15" s="216"/>
      <c r="G15" s="217"/>
      <c r="H15" s="217"/>
      <c r="I15" s="218"/>
      <c r="J15" s="217"/>
      <c r="K15" s="219"/>
      <c r="L15" s="220"/>
    </row>
    <row r="16" spans="1:22" ht="24.95" customHeight="1">
      <c r="A16" s="632"/>
      <c r="B16" s="633"/>
      <c r="C16" s="633"/>
      <c r="D16" s="633"/>
      <c r="E16" s="634"/>
      <c r="F16" s="225"/>
      <c r="G16" s="217"/>
      <c r="H16" s="217"/>
      <c r="I16" s="218"/>
      <c r="J16" s="217"/>
      <c r="K16" s="219"/>
      <c r="L16" s="220"/>
    </row>
    <row r="17" spans="1:12" ht="24.95" customHeight="1">
      <c r="A17" s="632"/>
      <c r="B17" s="633"/>
      <c r="C17" s="633"/>
      <c r="D17" s="633"/>
      <c r="E17" s="634"/>
      <c r="F17" s="216"/>
      <c r="G17" s="218"/>
      <c r="H17" s="218"/>
      <c r="I17" s="218"/>
      <c r="J17" s="226"/>
      <c r="K17" s="216"/>
      <c r="L17" s="220"/>
    </row>
    <row r="18" spans="1:12" ht="24.95" customHeight="1">
      <c r="A18" s="632"/>
      <c r="B18" s="633"/>
      <c r="C18" s="633"/>
      <c r="D18" s="633"/>
      <c r="E18" s="634"/>
      <c r="F18" s="225"/>
      <c r="G18" s="218"/>
      <c r="H18" s="218"/>
      <c r="I18" s="218"/>
      <c r="J18" s="226"/>
      <c r="K18" s="216"/>
      <c r="L18" s="220"/>
    </row>
    <row r="19" spans="1:12" ht="24.95" customHeight="1">
      <c r="A19" s="632"/>
      <c r="B19" s="633"/>
      <c r="C19" s="633"/>
      <c r="D19" s="633"/>
      <c r="E19" s="634"/>
      <c r="F19" s="227"/>
      <c r="G19" s="218"/>
      <c r="H19" s="218"/>
      <c r="I19" s="218"/>
      <c r="J19" s="226"/>
      <c r="K19" s="216"/>
      <c r="L19" s="220"/>
    </row>
    <row r="20" spans="1:12" ht="24.95" customHeight="1" thickBot="1">
      <c r="A20" s="632"/>
      <c r="B20" s="633"/>
      <c r="C20" s="633"/>
      <c r="D20" s="633"/>
      <c r="E20" s="634"/>
      <c r="F20" s="216"/>
      <c r="G20" s="216"/>
      <c r="H20" s="216"/>
      <c r="I20" s="228"/>
      <c r="J20" s="226"/>
      <c r="K20" s="218"/>
      <c r="L20" s="220"/>
    </row>
    <row r="21" spans="1:12" ht="15.75" thickBot="1">
      <c r="A21" s="635"/>
      <c r="B21" s="636"/>
      <c r="C21" s="636"/>
      <c r="D21" s="636"/>
      <c r="E21" s="636"/>
      <c r="F21" s="637" t="s">
        <v>125</v>
      </c>
      <c r="G21" s="638"/>
      <c r="H21" s="638"/>
      <c r="I21" s="638"/>
      <c r="J21" s="638"/>
      <c r="K21" s="639"/>
      <c r="L21" s="229">
        <f>+ROUND(SUM(L11:L20),2)</f>
        <v>190</v>
      </c>
    </row>
    <row r="22" spans="1:12">
      <c r="A22" s="230"/>
      <c r="B22" s="231"/>
      <c r="C22" s="231"/>
      <c r="D22" s="231"/>
      <c r="E22" s="231"/>
      <c r="F22" s="231"/>
      <c r="G22" s="231"/>
      <c r="H22" s="231"/>
      <c r="I22" s="231"/>
      <c r="J22" s="231"/>
      <c r="K22" s="231"/>
      <c r="L22" s="232"/>
    </row>
    <row r="23" spans="1:12">
      <c r="A23" s="606" t="s">
        <v>127</v>
      </c>
      <c r="B23" s="607"/>
      <c r="C23" s="608"/>
      <c r="D23" s="609"/>
      <c r="E23" s="609"/>
      <c r="F23" s="609"/>
      <c r="G23" s="609"/>
      <c r="H23" s="609"/>
      <c r="I23" s="609"/>
      <c r="J23" s="609"/>
      <c r="K23" s="610"/>
      <c r="L23" s="233"/>
    </row>
    <row r="24" spans="1:12">
      <c r="A24" s="606"/>
      <c r="B24" s="607"/>
      <c r="C24" s="611"/>
      <c r="D24" s="612"/>
      <c r="E24" s="612"/>
      <c r="F24" s="612"/>
      <c r="G24" s="612"/>
      <c r="H24" s="612"/>
      <c r="I24" s="612"/>
      <c r="J24" s="612"/>
      <c r="K24" s="613"/>
      <c r="L24" s="233"/>
    </row>
    <row r="25" spans="1:12">
      <c r="A25" s="234"/>
      <c r="B25" s="614"/>
      <c r="C25" s="614"/>
      <c r="D25" s="614"/>
      <c r="E25" s="614"/>
      <c r="F25" s="235"/>
      <c r="G25" s="235"/>
      <c r="H25" s="614"/>
      <c r="I25" s="614"/>
      <c r="J25" s="614"/>
      <c r="K25" s="614"/>
      <c r="L25" s="233"/>
    </row>
    <row r="26" spans="1:12">
      <c r="A26" s="236" t="s">
        <v>128</v>
      </c>
      <c r="B26" s="615"/>
      <c r="C26" s="615"/>
      <c r="D26" s="615"/>
      <c r="E26" s="615"/>
      <c r="F26" s="235"/>
      <c r="G26" s="237"/>
      <c r="H26" s="615"/>
      <c r="I26" s="615"/>
      <c r="J26" s="615"/>
      <c r="K26" s="615"/>
      <c r="L26" s="233"/>
    </row>
    <row r="27" spans="1:12">
      <c r="A27" s="238"/>
      <c r="B27" s="616" t="s">
        <v>129</v>
      </c>
      <c r="C27" s="616"/>
      <c r="D27" s="616"/>
      <c r="E27" s="616"/>
      <c r="F27" s="239"/>
      <c r="G27" s="239"/>
      <c r="H27" s="617" t="s">
        <v>106</v>
      </c>
      <c r="I27" s="617"/>
      <c r="J27" s="617"/>
      <c r="K27" s="617"/>
      <c r="L27" s="240"/>
    </row>
    <row r="28" spans="1:12">
      <c r="A28" s="238"/>
      <c r="B28" s="604" t="s">
        <v>130</v>
      </c>
      <c r="C28" s="604"/>
      <c r="D28" s="604"/>
      <c r="E28" s="604"/>
      <c r="F28" s="241"/>
      <c r="G28" s="241"/>
      <c r="H28" s="605" t="s">
        <v>131</v>
      </c>
      <c r="I28" s="605"/>
      <c r="J28" s="605"/>
      <c r="K28" s="605"/>
      <c r="L28" s="240"/>
    </row>
    <row r="29" spans="1:12">
      <c r="A29" s="238"/>
      <c r="B29" s="604" t="s">
        <v>132</v>
      </c>
      <c r="C29" s="604"/>
      <c r="D29" s="604"/>
      <c r="E29" s="604"/>
      <c r="F29" s="241"/>
      <c r="G29" s="241"/>
      <c r="H29" s="604" t="s">
        <v>133</v>
      </c>
      <c r="I29" s="604"/>
      <c r="J29" s="604"/>
      <c r="K29" s="604"/>
      <c r="L29" s="240"/>
    </row>
    <row r="30" spans="1:12" ht="15.75" thickBot="1">
      <c r="A30" s="242"/>
      <c r="B30" s="640"/>
      <c r="C30" s="640"/>
      <c r="D30" s="640"/>
      <c r="E30" s="640"/>
      <c r="F30" s="243"/>
      <c r="G30" s="243"/>
      <c r="H30" s="244"/>
      <c r="I30" s="243"/>
      <c r="J30" s="243"/>
      <c r="K30" s="243"/>
      <c r="L30" s="245"/>
    </row>
    <row r="31" spans="1:12">
      <c r="A31" s="641"/>
      <c r="B31" s="642"/>
      <c r="C31" s="643"/>
      <c r="D31" s="649" t="s">
        <v>114</v>
      </c>
      <c r="E31" s="650"/>
      <c r="F31" s="650"/>
      <c r="G31" s="650"/>
      <c r="H31" s="650"/>
      <c r="I31" s="650"/>
      <c r="J31" s="650"/>
      <c r="K31" s="650"/>
      <c r="L31" s="651"/>
    </row>
    <row r="32" spans="1:12" ht="15.75" thickBot="1">
      <c r="A32" s="644"/>
      <c r="B32" s="645"/>
      <c r="C32" s="646"/>
      <c r="D32" s="652"/>
      <c r="E32" s="653"/>
      <c r="F32" s="653"/>
      <c r="G32" s="653"/>
      <c r="H32" s="653"/>
      <c r="I32" s="653"/>
      <c r="J32" s="653"/>
      <c r="K32" s="653"/>
      <c r="L32" s="654"/>
    </row>
    <row r="33" spans="1:12">
      <c r="A33" s="644"/>
      <c r="B33" s="645"/>
      <c r="C33" s="645"/>
      <c r="D33" s="649" t="s">
        <v>115</v>
      </c>
      <c r="E33" s="650"/>
      <c r="F33" s="650"/>
      <c r="G33" s="650"/>
      <c r="H33" s="650"/>
      <c r="I33" s="650"/>
      <c r="J33" s="650"/>
      <c r="K33" s="650"/>
      <c r="L33" s="651"/>
    </row>
    <row r="34" spans="1:12" ht="15.75" thickBot="1">
      <c r="A34" s="644"/>
      <c r="B34" s="645"/>
      <c r="C34" s="645"/>
      <c r="D34" s="652"/>
      <c r="E34" s="653"/>
      <c r="F34" s="653"/>
      <c r="G34" s="653"/>
      <c r="H34" s="653"/>
      <c r="I34" s="653"/>
      <c r="J34" s="653"/>
      <c r="K34" s="653"/>
      <c r="L34" s="654"/>
    </row>
    <row r="35" spans="1:12">
      <c r="A35" s="644"/>
      <c r="B35" s="645"/>
      <c r="C35" s="645"/>
      <c r="D35" s="649" t="s">
        <v>116</v>
      </c>
      <c r="E35" s="650"/>
      <c r="F35" s="650"/>
      <c r="G35" s="650"/>
      <c r="H35" s="650"/>
      <c r="I35" s="650"/>
      <c r="J35" s="650"/>
      <c r="K35" s="650"/>
      <c r="L35" s="651"/>
    </row>
    <row r="36" spans="1:12" ht="15.75" thickBot="1">
      <c r="A36" s="647"/>
      <c r="B36" s="648"/>
      <c r="C36" s="648"/>
      <c r="D36" s="652"/>
      <c r="E36" s="653"/>
      <c r="F36" s="653"/>
      <c r="G36" s="653"/>
      <c r="H36" s="653"/>
      <c r="I36" s="653"/>
      <c r="J36" s="653"/>
      <c r="K36" s="653"/>
      <c r="L36" s="654"/>
    </row>
    <row r="37" spans="1:12" ht="46.5" customHeight="1" thickBot="1">
      <c r="A37" s="655" t="s">
        <v>117</v>
      </c>
      <c r="B37" s="656"/>
      <c r="C37" s="657"/>
      <c r="D37" s="658" t="str">
        <f>D7</f>
        <v>"Estabilización de punto crítico por deslizamiento lateral de talud contiguo a placa huella en la vía Caño Blanco PR 15+600, mediante conformación de terrazas, construcción de enrocado de protección y obras de drenaje en el municipio de sabanalarga, casanare."</v>
      </c>
      <c r="E37" s="659"/>
      <c r="F37" s="659"/>
      <c r="G37" s="659"/>
      <c r="H37" s="659"/>
      <c r="I37" s="659"/>
      <c r="J37" s="659"/>
      <c r="K37" s="659"/>
      <c r="L37" s="660"/>
    </row>
    <row r="38" spans="1:12" ht="15.75" thickBot="1">
      <c r="A38" s="618" t="str">
        <f>'PRESUPUESTO OFICIAL '!C13</f>
        <v xml:space="preserve">1. PUNTO CRITICO CAÑO BLANCO </v>
      </c>
      <c r="B38" s="619"/>
      <c r="C38" s="619"/>
      <c r="D38" s="619"/>
      <c r="E38" s="619"/>
      <c r="F38" s="619"/>
      <c r="G38" s="619"/>
      <c r="H38" s="619"/>
      <c r="I38" s="619"/>
      <c r="J38" s="619"/>
      <c r="K38" s="619"/>
      <c r="L38" s="620"/>
    </row>
    <row r="39" spans="1:12" ht="35.25" customHeight="1" thickBot="1">
      <c r="A39" s="207" t="s">
        <v>98</v>
      </c>
      <c r="B39" s="208" t="str">
        <f>'PRESUPUESTO OFICIAL '!D15</f>
        <v>1.2</v>
      </c>
      <c r="C39" s="621" t="s">
        <v>10</v>
      </c>
      <c r="D39" s="622"/>
      <c r="E39" s="623"/>
      <c r="F39" s="624" t="str">
        <f>'PRESUPUESTO OFICIAL '!G15</f>
        <v>Geodren vial con tuberia de drenaje Ø 100 mm,
H=1.00 m</v>
      </c>
      <c r="G39" s="625"/>
      <c r="H39" s="626"/>
      <c r="I39" s="209" t="s">
        <v>118</v>
      </c>
      <c r="J39" s="246">
        <f>L54</f>
        <v>41</v>
      </c>
      <c r="K39" s="211" t="s">
        <v>49</v>
      </c>
      <c r="L39" s="212" t="str">
        <f>'PRESUPUESTO OFICIAL '!H15</f>
        <v>M</v>
      </c>
    </row>
    <row r="40" spans="1:12">
      <c r="A40" s="627" t="s">
        <v>119</v>
      </c>
      <c r="B40" s="628"/>
      <c r="C40" s="628"/>
      <c r="D40" s="628"/>
      <c r="E40" s="628"/>
      <c r="F40" s="213" t="s">
        <v>120</v>
      </c>
      <c r="G40" s="214" t="s">
        <v>121</v>
      </c>
      <c r="H40" s="214" t="s">
        <v>134</v>
      </c>
      <c r="I40" s="214" t="s">
        <v>123</v>
      </c>
      <c r="J40" s="214" t="s">
        <v>135</v>
      </c>
      <c r="K40" s="214" t="s">
        <v>12</v>
      </c>
      <c r="L40" s="215" t="s">
        <v>125</v>
      </c>
    </row>
    <row r="41" spans="1:12" ht="16.5">
      <c r="A41" s="629"/>
      <c r="B41" s="630"/>
      <c r="C41" s="630"/>
      <c r="D41" s="630"/>
      <c r="E41" s="631"/>
      <c r="F41" s="247" t="s">
        <v>136</v>
      </c>
      <c r="G41" s="217"/>
      <c r="H41" s="217">
        <v>41</v>
      </c>
      <c r="I41" s="218"/>
      <c r="J41" s="219"/>
      <c r="K41" s="219">
        <v>1</v>
      </c>
      <c r="L41" s="220">
        <f>K41*H41</f>
        <v>41</v>
      </c>
    </row>
    <row r="42" spans="1:12" ht="16.5">
      <c r="A42" s="632"/>
      <c r="B42" s="633"/>
      <c r="C42" s="633"/>
      <c r="D42" s="633"/>
      <c r="E42" s="634"/>
      <c r="F42" s="247"/>
      <c r="G42" s="217"/>
      <c r="H42" s="217"/>
      <c r="I42" s="218"/>
      <c r="J42" s="219"/>
      <c r="K42" s="219"/>
      <c r="L42" s="220"/>
    </row>
    <row r="43" spans="1:12">
      <c r="A43" s="632"/>
      <c r="B43" s="633"/>
      <c r="C43" s="633"/>
      <c r="D43" s="633"/>
      <c r="E43" s="634"/>
      <c r="F43" s="248"/>
      <c r="G43" s="217"/>
      <c r="H43" s="217"/>
      <c r="I43" s="218"/>
      <c r="J43" s="219"/>
      <c r="K43" s="219"/>
      <c r="L43" s="220"/>
    </row>
    <row r="44" spans="1:12">
      <c r="A44" s="632"/>
      <c r="B44" s="633"/>
      <c r="C44" s="633"/>
      <c r="D44" s="633"/>
      <c r="E44" s="634"/>
      <c r="F44" s="216"/>
      <c r="G44" s="217"/>
      <c r="H44" s="217"/>
      <c r="I44" s="218"/>
      <c r="J44" s="219"/>
      <c r="K44" s="219"/>
      <c r="L44" s="220"/>
    </row>
    <row r="45" spans="1:12">
      <c r="A45" s="632"/>
      <c r="B45" s="633"/>
      <c r="C45" s="633"/>
      <c r="D45" s="633"/>
      <c r="E45" s="634"/>
      <c r="F45" s="225"/>
      <c r="G45" s="217"/>
      <c r="H45" s="217"/>
      <c r="I45" s="218"/>
      <c r="J45" s="219"/>
      <c r="K45" s="219"/>
      <c r="L45" s="220"/>
    </row>
    <row r="46" spans="1:12">
      <c r="A46" s="632"/>
      <c r="B46" s="633"/>
      <c r="C46" s="633"/>
      <c r="D46" s="633"/>
      <c r="E46" s="634"/>
      <c r="F46" s="216"/>
      <c r="G46" s="218"/>
      <c r="H46" s="218"/>
      <c r="I46" s="218"/>
      <c r="J46" s="226"/>
      <c r="K46" s="216"/>
      <c r="L46" s="220"/>
    </row>
    <row r="47" spans="1:12">
      <c r="A47" s="632"/>
      <c r="B47" s="633"/>
      <c r="C47" s="633"/>
      <c r="D47" s="633"/>
      <c r="E47" s="634"/>
      <c r="F47" s="216"/>
      <c r="G47" s="218"/>
      <c r="H47" s="218"/>
      <c r="I47" s="218"/>
      <c r="J47" s="226"/>
      <c r="K47" s="216"/>
      <c r="L47" s="220"/>
    </row>
    <row r="48" spans="1:12">
      <c r="A48" s="632"/>
      <c r="B48" s="633"/>
      <c r="C48" s="633"/>
      <c r="D48" s="633"/>
      <c r="E48" s="634"/>
      <c r="F48" s="216"/>
      <c r="G48" s="218"/>
      <c r="H48" s="218"/>
      <c r="I48" s="218"/>
      <c r="J48" s="226"/>
      <c r="K48" s="216"/>
      <c r="L48" s="220"/>
    </row>
    <row r="49" spans="1:12">
      <c r="A49" s="632"/>
      <c r="B49" s="633"/>
      <c r="C49" s="633"/>
      <c r="D49" s="633"/>
      <c r="E49" s="634"/>
      <c r="F49" s="225"/>
      <c r="G49" s="218"/>
      <c r="H49" s="218"/>
      <c r="I49" s="218"/>
      <c r="J49" s="226"/>
      <c r="K49" s="216"/>
      <c r="L49" s="220"/>
    </row>
    <row r="50" spans="1:12">
      <c r="A50" s="632"/>
      <c r="B50" s="633"/>
      <c r="C50" s="633"/>
      <c r="D50" s="633"/>
      <c r="E50" s="634"/>
      <c r="F50" s="225"/>
      <c r="G50" s="218"/>
      <c r="H50" s="218"/>
      <c r="I50" s="218"/>
      <c r="J50" s="226"/>
      <c r="K50" s="216"/>
      <c r="L50" s="220"/>
    </row>
    <row r="51" spans="1:12">
      <c r="A51" s="632"/>
      <c r="B51" s="633"/>
      <c r="C51" s="633"/>
      <c r="D51" s="633"/>
      <c r="E51" s="634"/>
      <c r="F51" s="227"/>
      <c r="G51" s="218"/>
      <c r="H51" s="218"/>
      <c r="I51" s="218"/>
      <c r="J51" s="226"/>
      <c r="K51" s="216"/>
      <c r="L51" s="220"/>
    </row>
    <row r="52" spans="1:12">
      <c r="A52" s="632"/>
      <c r="B52" s="633"/>
      <c r="C52" s="633"/>
      <c r="D52" s="633"/>
      <c r="E52" s="634"/>
      <c r="F52" s="216"/>
      <c r="G52" s="216"/>
      <c r="H52" s="216"/>
      <c r="I52" s="228"/>
      <c r="J52" s="226"/>
      <c r="K52" s="218"/>
      <c r="L52" s="220"/>
    </row>
    <row r="53" spans="1:12" ht="15.75" thickBot="1">
      <c r="A53" s="632"/>
      <c r="B53" s="633"/>
      <c r="C53" s="633"/>
      <c r="D53" s="633"/>
      <c r="E53" s="634"/>
      <c r="F53" s="249"/>
      <c r="G53" s="249"/>
      <c r="H53" s="249"/>
      <c r="I53" s="250"/>
      <c r="J53" s="250"/>
      <c r="K53" s="251"/>
      <c r="L53" s="220"/>
    </row>
    <row r="54" spans="1:12" ht="15.75" thickBot="1">
      <c r="A54" s="635"/>
      <c r="B54" s="636"/>
      <c r="C54" s="636"/>
      <c r="D54" s="636"/>
      <c r="E54" s="636"/>
      <c r="F54" s="637" t="s">
        <v>125</v>
      </c>
      <c r="G54" s="638"/>
      <c r="H54" s="638"/>
      <c r="I54" s="638"/>
      <c r="J54" s="638"/>
      <c r="K54" s="639"/>
      <c r="L54" s="229">
        <f>+ROUND(L41+L42+L43+L44+L45+L46+L47+L48+L49+L50+L51+L52+L53,2)</f>
        <v>41</v>
      </c>
    </row>
    <row r="55" spans="1:12">
      <c r="A55" s="230"/>
      <c r="B55" s="231"/>
      <c r="C55" s="231"/>
      <c r="D55" s="231"/>
      <c r="E55" s="231"/>
      <c r="F55" s="231"/>
      <c r="G55" s="231"/>
      <c r="H55" s="231"/>
      <c r="I55" s="231"/>
      <c r="J55" s="231"/>
      <c r="K55" s="231"/>
      <c r="L55" s="232"/>
    </row>
    <row r="56" spans="1:12">
      <c r="A56" s="606" t="s">
        <v>127</v>
      </c>
      <c r="B56" s="607"/>
      <c r="C56" s="661"/>
      <c r="D56" s="662"/>
      <c r="E56" s="662"/>
      <c r="F56" s="662"/>
      <c r="G56" s="662"/>
      <c r="H56" s="662"/>
      <c r="I56" s="662"/>
      <c r="J56" s="662"/>
      <c r="K56" s="663"/>
      <c r="L56" s="233"/>
    </row>
    <row r="57" spans="1:12">
      <c r="A57" s="606"/>
      <c r="B57" s="607"/>
      <c r="C57" s="664"/>
      <c r="D57" s="665"/>
      <c r="E57" s="665"/>
      <c r="F57" s="665"/>
      <c r="G57" s="665"/>
      <c r="H57" s="665"/>
      <c r="I57" s="665"/>
      <c r="J57" s="665"/>
      <c r="K57" s="666"/>
      <c r="L57" s="233"/>
    </row>
    <row r="58" spans="1:12">
      <c r="A58" s="234"/>
      <c r="B58" s="614"/>
      <c r="C58" s="614"/>
      <c r="D58" s="614"/>
      <c r="E58" s="614"/>
      <c r="F58" s="235"/>
      <c r="G58" s="235"/>
      <c r="H58" s="614"/>
      <c r="I58" s="614"/>
      <c r="J58" s="614"/>
      <c r="K58" s="614"/>
      <c r="L58" s="233"/>
    </row>
    <row r="59" spans="1:12">
      <c r="A59" s="236" t="s">
        <v>128</v>
      </c>
      <c r="B59" s="615"/>
      <c r="C59" s="615"/>
      <c r="D59" s="615"/>
      <c r="E59" s="615"/>
      <c r="F59" s="235"/>
      <c r="G59" s="237"/>
      <c r="H59" s="615"/>
      <c r="I59" s="615"/>
      <c r="J59" s="615"/>
      <c r="K59" s="615"/>
      <c r="L59" s="233"/>
    </row>
    <row r="60" spans="1:12">
      <c r="A60" s="238"/>
      <c r="B60" s="616" t="s">
        <v>129</v>
      </c>
      <c r="C60" s="616"/>
      <c r="D60" s="616"/>
      <c r="E60" s="616"/>
      <c r="F60" s="239"/>
      <c r="G60" s="239"/>
      <c r="H60" s="617" t="s">
        <v>106</v>
      </c>
      <c r="I60" s="617"/>
      <c r="J60" s="617"/>
      <c r="K60" s="617"/>
      <c r="L60" s="240"/>
    </row>
    <row r="61" spans="1:12">
      <c r="A61" s="238"/>
      <c r="B61" s="604" t="s">
        <v>130</v>
      </c>
      <c r="C61" s="604"/>
      <c r="D61" s="604"/>
      <c r="E61" s="604"/>
      <c r="F61" s="241"/>
      <c r="G61" s="241"/>
      <c r="H61" s="605" t="s">
        <v>131</v>
      </c>
      <c r="I61" s="605"/>
      <c r="J61" s="605"/>
      <c r="K61" s="605"/>
      <c r="L61" s="240"/>
    </row>
    <row r="62" spans="1:12">
      <c r="A62" s="238"/>
      <c r="B62" s="604" t="s">
        <v>132</v>
      </c>
      <c r="C62" s="604"/>
      <c r="D62" s="604"/>
      <c r="E62" s="604"/>
      <c r="F62" s="241"/>
      <c r="G62" s="241"/>
      <c r="H62" s="604" t="s">
        <v>133</v>
      </c>
      <c r="I62" s="604"/>
      <c r="J62" s="604"/>
      <c r="K62" s="604"/>
      <c r="L62" s="240"/>
    </row>
    <row r="63" spans="1:12" ht="15.75" thickBot="1">
      <c r="A63" s="242"/>
      <c r="B63" s="640"/>
      <c r="C63" s="640"/>
      <c r="D63" s="640"/>
      <c r="E63" s="640"/>
      <c r="F63" s="243"/>
      <c r="G63" s="243"/>
      <c r="H63" s="244"/>
      <c r="I63" s="243"/>
      <c r="J63" s="243"/>
      <c r="K63" s="243"/>
      <c r="L63" s="245"/>
    </row>
    <row r="64" spans="1:12">
      <c r="A64" s="641"/>
      <c r="B64" s="642"/>
      <c r="C64" s="643"/>
      <c r="D64" s="649" t="s">
        <v>114</v>
      </c>
      <c r="E64" s="650"/>
      <c r="F64" s="650"/>
      <c r="G64" s="650"/>
      <c r="H64" s="650"/>
      <c r="I64" s="650"/>
      <c r="J64" s="650"/>
      <c r="K64" s="650"/>
      <c r="L64" s="651"/>
    </row>
    <row r="65" spans="1:12" ht="15.75" thickBot="1">
      <c r="A65" s="644"/>
      <c r="B65" s="645"/>
      <c r="C65" s="646"/>
      <c r="D65" s="652"/>
      <c r="E65" s="653"/>
      <c r="F65" s="653"/>
      <c r="G65" s="653"/>
      <c r="H65" s="653"/>
      <c r="I65" s="653"/>
      <c r="J65" s="653"/>
      <c r="K65" s="653"/>
      <c r="L65" s="654"/>
    </row>
    <row r="66" spans="1:12">
      <c r="A66" s="644"/>
      <c r="B66" s="645"/>
      <c r="C66" s="645"/>
      <c r="D66" s="649" t="s">
        <v>115</v>
      </c>
      <c r="E66" s="650"/>
      <c r="F66" s="650"/>
      <c r="G66" s="650"/>
      <c r="H66" s="650"/>
      <c r="I66" s="650"/>
      <c r="J66" s="650"/>
      <c r="K66" s="650"/>
      <c r="L66" s="651"/>
    </row>
    <row r="67" spans="1:12" ht="15.75" thickBot="1">
      <c r="A67" s="644"/>
      <c r="B67" s="645"/>
      <c r="C67" s="645"/>
      <c r="D67" s="652"/>
      <c r="E67" s="653"/>
      <c r="F67" s="653"/>
      <c r="G67" s="653"/>
      <c r="H67" s="653"/>
      <c r="I67" s="653"/>
      <c r="J67" s="653"/>
      <c r="K67" s="653"/>
      <c r="L67" s="654"/>
    </row>
    <row r="68" spans="1:12">
      <c r="A68" s="644"/>
      <c r="B68" s="645"/>
      <c r="C68" s="645"/>
      <c r="D68" s="649" t="s">
        <v>116</v>
      </c>
      <c r="E68" s="650"/>
      <c r="F68" s="650"/>
      <c r="G68" s="650"/>
      <c r="H68" s="650"/>
      <c r="I68" s="650"/>
      <c r="J68" s="650"/>
      <c r="K68" s="650"/>
      <c r="L68" s="651"/>
    </row>
    <row r="69" spans="1:12" ht="15.75" thickBot="1">
      <c r="A69" s="647"/>
      <c r="B69" s="648"/>
      <c r="C69" s="648"/>
      <c r="D69" s="652"/>
      <c r="E69" s="653"/>
      <c r="F69" s="653"/>
      <c r="G69" s="653"/>
      <c r="H69" s="653"/>
      <c r="I69" s="653"/>
      <c r="J69" s="653"/>
      <c r="K69" s="653"/>
      <c r="L69" s="654"/>
    </row>
    <row r="70" spans="1:12" ht="54" customHeight="1" thickBot="1">
      <c r="A70" s="655" t="s">
        <v>117</v>
      </c>
      <c r="B70" s="656"/>
      <c r="C70" s="657"/>
      <c r="D70" s="658" t="str">
        <f>D37</f>
        <v>"Estabilización de punto crítico por deslizamiento lateral de talud contiguo a placa huella en la vía Caño Blanco PR 15+600, mediante conformación de terrazas, construcción de enrocado de protección y obras de drenaje en el municipio de sabanalarga, casanare."</v>
      </c>
      <c r="E70" s="659"/>
      <c r="F70" s="659"/>
      <c r="G70" s="659"/>
      <c r="H70" s="659"/>
      <c r="I70" s="659"/>
      <c r="J70" s="659"/>
      <c r="K70" s="659"/>
      <c r="L70" s="660"/>
    </row>
    <row r="71" spans="1:12" ht="15.75" thickBot="1">
      <c r="A71" s="618" t="str">
        <f>A38</f>
        <v xml:space="preserve">1. PUNTO CRITICO CAÑO BLANCO </v>
      </c>
      <c r="B71" s="619"/>
      <c r="C71" s="619"/>
      <c r="D71" s="619"/>
      <c r="E71" s="619"/>
      <c r="F71" s="619"/>
      <c r="G71" s="619"/>
      <c r="H71" s="619"/>
      <c r="I71" s="619"/>
      <c r="J71" s="619"/>
      <c r="K71" s="619"/>
      <c r="L71" s="620"/>
    </row>
    <row r="72" spans="1:12" ht="37.5" customHeight="1" thickBot="1">
      <c r="A72" s="207" t="s">
        <v>98</v>
      </c>
      <c r="B72" s="208" t="str">
        <f>'PRESUPUESTO OFICIAL '!D16</f>
        <v>1.3</v>
      </c>
      <c r="C72" s="621" t="s">
        <v>10</v>
      </c>
      <c r="D72" s="622"/>
      <c r="E72" s="623"/>
      <c r="F72" s="624" t="str">
        <f>'PRESUPUESTO OFICIAL '!G16</f>
        <v>Movilizacion y desmovilizacion de equipo pesado</v>
      </c>
      <c r="G72" s="625"/>
      <c r="H72" s="626"/>
      <c r="I72" s="209" t="s">
        <v>118</v>
      </c>
      <c r="J72" s="246">
        <f>L87</f>
        <v>177.4</v>
      </c>
      <c r="K72" s="211" t="s">
        <v>49</v>
      </c>
      <c r="L72" s="212" t="str">
        <f>'PRESUPUESTO OFICIAL '!H16</f>
        <v>KM</v>
      </c>
    </row>
    <row r="73" spans="1:12">
      <c r="A73" s="627" t="s">
        <v>119</v>
      </c>
      <c r="B73" s="628"/>
      <c r="C73" s="628"/>
      <c r="D73" s="628"/>
      <c r="E73" s="628"/>
      <c r="F73" s="213" t="s">
        <v>120</v>
      </c>
      <c r="G73" s="214" t="s">
        <v>121</v>
      </c>
      <c r="H73" s="214" t="s">
        <v>134</v>
      </c>
      <c r="I73" s="214" t="s">
        <v>123</v>
      </c>
      <c r="J73" s="214" t="s">
        <v>135</v>
      </c>
      <c r="K73" s="214" t="s">
        <v>12</v>
      </c>
      <c r="L73" s="215" t="s">
        <v>125</v>
      </c>
    </row>
    <row r="74" spans="1:12" ht="37.5" customHeight="1">
      <c r="A74" s="629"/>
      <c r="B74" s="630"/>
      <c r="C74" s="630"/>
      <c r="D74" s="630"/>
      <c r="E74" s="631"/>
      <c r="F74" s="216" t="s">
        <v>137</v>
      </c>
      <c r="G74" s="217"/>
      <c r="H74" s="217">
        <v>27.4</v>
      </c>
      <c r="I74" s="218"/>
      <c r="J74" s="219"/>
      <c r="K74" s="219">
        <v>2</v>
      </c>
      <c r="L74" s="220">
        <f>K74*H74</f>
        <v>54.8</v>
      </c>
    </row>
    <row r="75" spans="1:12" ht="36.75" customHeight="1">
      <c r="A75" s="632"/>
      <c r="B75" s="633"/>
      <c r="C75" s="633"/>
      <c r="D75" s="633"/>
      <c r="E75" s="634"/>
      <c r="F75" s="216" t="s">
        <v>138</v>
      </c>
      <c r="G75" s="217"/>
      <c r="H75" s="217">
        <v>61.3</v>
      </c>
      <c r="I75" s="218"/>
      <c r="J75" s="219"/>
      <c r="K75" s="219">
        <v>2</v>
      </c>
      <c r="L75" s="220">
        <f>K75*H75</f>
        <v>122.6</v>
      </c>
    </row>
    <row r="76" spans="1:12" ht="25.5" customHeight="1">
      <c r="A76" s="632"/>
      <c r="B76" s="633"/>
      <c r="C76" s="633"/>
      <c r="D76" s="633"/>
      <c r="E76" s="634"/>
      <c r="F76" s="216"/>
      <c r="G76" s="217"/>
      <c r="H76" s="217"/>
      <c r="I76" s="218"/>
      <c r="J76" s="219"/>
      <c r="K76" s="219"/>
      <c r="L76" s="220"/>
    </row>
    <row r="77" spans="1:12" ht="18.75" customHeight="1">
      <c r="A77" s="632"/>
      <c r="B77" s="633"/>
      <c r="C77" s="633"/>
      <c r="D77" s="633"/>
      <c r="E77" s="634"/>
      <c r="F77" s="216"/>
      <c r="G77" s="217"/>
      <c r="H77" s="217"/>
      <c r="I77" s="218"/>
      <c r="J77" s="219"/>
      <c r="K77" s="219"/>
      <c r="L77" s="220"/>
    </row>
    <row r="78" spans="1:12" ht="33" customHeight="1">
      <c r="A78" s="632"/>
      <c r="B78" s="633"/>
      <c r="C78" s="633"/>
      <c r="D78" s="633"/>
      <c r="E78" s="634"/>
      <c r="F78" s="216"/>
      <c r="G78" s="217"/>
      <c r="H78" s="217"/>
      <c r="I78" s="218"/>
      <c r="J78" s="219"/>
      <c r="K78" s="219"/>
      <c r="L78" s="220"/>
    </row>
    <row r="79" spans="1:12">
      <c r="A79" s="632"/>
      <c r="B79" s="633"/>
      <c r="C79" s="633"/>
      <c r="D79" s="633"/>
      <c r="E79" s="634"/>
      <c r="F79" s="216"/>
      <c r="G79" s="218"/>
      <c r="H79" s="218"/>
      <c r="I79" s="218"/>
      <c r="J79" s="226"/>
      <c r="K79" s="216"/>
      <c r="L79" s="220"/>
    </row>
    <row r="80" spans="1:12">
      <c r="A80" s="632"/>
      <c r="B80" s="633"/>
      <c r="C80" s="633"/>
      <c r="D80" s="633"/>
      <c r="E80" s="634"/>
      <c r="F80" s="216"/>
      <c r="G80" s="218"/>
      <c r="H80" s="218"/>
      <c r="I80" s="218"/>
      <c r="J80" s="226"/>
      <c r="K80" s="216"/>
      <c r="L80" s="220"/>
    </row>
    <row r="81" spans="1:12">
      <c r="A81" s="632"/>
      <c r="B81" s="633"/>
      <c r="C81" s="633"/>
      <c r="D81" s="633"/>
      <c r="E81" s="634"/>
      <c r="F81" s="216"/>
      <c r="G81" s="218"/>
      <c r="H81" s="218"/>
      <c r="I81" s="218"/>
      <c r="J81" s="226"/>
      <c r="K81" s="216"/>
      <c r="L81" s="220"/>
    </row>
    <row r="82" spans="1:12">
      <c r="A82" s="632"/>
      <c r="B82" s="633"/>
      <c r="C82" s="633"/>
      <c r="D82" s="633"/>
      <c r="E82" s="634"/>
      <c r="F82" s="225"/>
      <c r="G82" s="218"/>
      <c r="H82" s="218"/>
      <c r="I82" s="218"/>
      <c r="J82" s="226"/>
      <c r="K82" s="216"/>
      <c r="L82" s="220"/>
    </row>
    <row r="83" spans="1:12">
      <c r="A83" s="632"/>
      <c r="B83" s="633"/>
      <c r="C83" s="633"/>
      <c r="D83" s="633"/>
      <c r="E83" s="634"/>
      <c r="F83" s="225"/>
      <c r="G83" s="218"/>
      <c r="H83" s="218"/>
      <c r="I83" s="218"/>
      <c r="J83" s="226"/>
      <c r="K83" s="216"/>
      <c r="L83" s="220"/>
    </row>
    <row r="84" spans="1:12">
      <c r="A84" s="632"/>
      <c r="B84" s="633"/>
      <c r="C84" s="633"/>
      <c r="D84" s="633"/>
      <c r="E84" s="634"/>
      <c r="F84" s="227"/>
      <c r="G84" s="218"/>
      <c r="H84" s="218"/>
      <c r="I84" s="218"/>
      <c r="J84" s="226"/>
      <c r="K84" s="216"/>
      <c r="L84" s="220"/>
    </row>
    <row r="85" spans="1:12">
      <c r="A85" s="632"/>
      <c r="B85" s="633"/>
      <c r="C85" s="633"/>
      <c r="D85" s="633"/>
      <c r="E85" s="634"/>
      <c r="F85" s="216"/>
      <c r="G85" s="216"/>
      <c r="H85" s="216"/>
      <c r="I85" s="228"/>
      <c r="J85" s="226"/>
      <c r="K85" s="218"/>
      <c r="L85" s="220"/>
    </row>
    <row r="86" spans="1:12" ht="15.75" thickBot="1">
      <c r="A86" s="632"/>
      <c r="B86" s="633"/>
      <c r="C86" s="633"/>
      <c r="D86" s="633"/>
      <c r="E86" s="634"/>
      <c r="F86" s="249"/>
      <c r="G86" s="249"/>
      <c r="H86" s="249"/>
      <c r="I86" s="250"/>
      <c r="J86" s="250"/>
      <c r="K86" s="251"/>
      <c r="L86" s="220"/>
    </row>
    <row r="87" spans="1:12" ht="15.75" thickBot="1">
      <c r="A87" s="635"/>
      <c r="B87" s="636"/>
      <c r="C87" s="636"/>
      <c r="D87" s="636"/>
      <c r="E87" s="636"/>
      <c r="F87" s="637" t="s">
        <v>125</v>
      </c>
      <c r="G87" s="638"/>
      <c r="H87" s="638"/>
      <c r="I87" s="638"/>
      <c r="J87" s="638"/>
      <c r="K87" s="639"/>
      <c r="L87" s="229">
        <f>+ROUND(L74+L75+L76+L77+L78+L79+L80+L81+L82+L83+L84+L85+L86,2)</f>
        <v>177.4</v>
      </c>
    </row>
    <row r="88" spans="1:12">
      <c r="A88" s="230"/>
      <c r="B88" s="231"/>
      <c r="C88" s="231"/>
      <c r="D88" s="231"/>
      <c r="E88" s="231"/>
      <c r="F88" s="231"/>
      <c r="G88" s="231"/>
      <c r="H88" s="231"/>
      <c r="I88" s="231"/>
      <c r="J88" s="231"/>
      <c r="K88" s="231"/>
      <c r="L88" s="232"/>
    </row>
    <row r="89" spans="1:12">
      <c r="A89" s="606" t="s">
        <v>127</v>
      </c>
      <c r="B89" s="607"/>
      <c r="C89" s="608" t="s">
        <v>139</v>
      </c>
      <c r="D89" s="609"/>
      <c r="E89" s="609"/>
      <c r="F89" s="609"/>
      <c r="G89" s="609"/>
      <c r="H89" s="609"/>
      <c r="I89" s="609"/>
      <c r="J89" s="609"/>
      <c r="K89" s="610"/>
      <c r="L89" s="233"/>
    </row>
    <row r="90" spans="1:12">
      <c r="A90" s="606"/>
      <c r="B90" s="607"/>
      <c r="C90" s="611"/>
      <c r="D90" s="612"/>
      <c r="E90" s="612"/>
      <c r="F90" s="612"/>
      <c r="G90" s="612"/>
      <c r="H90" s="612"/>
      <c r="I90" s="612"/>
      <c r="J90" s="612"/>
      <c r="K90" s="613"/>
      <c r="L90" s="233"/>
    </row>
    <row r="91" spans="1:12">
      <c r="A91" s="234"/>
      <c r="B91" s="614"/>
      <c r="C91" s="614"/>
      <c r="D91" s="614"/>
      <c r="E91" s="614"/>
      <c r="F91" s="235"/>
      <c r="G91" s="235"/>
      <c r="H91" s="614"/>
      <c r="I91" s="614"/>
      <c r="J91" s="614"/>
      <c r="K91" s="614"/>
      <c r="L91" s="233"/>
    </row>
    <row r="92" spans="1:12">
      <c r="A92" s="236" t="s">
        <v>128</v>
      </c>
      <c r="B92" s="615"/>
      <c r="C92" s="615"/>
      <c r="D92" s="615"/>
      <c r="E92" s="615"/>
      <c r="F92" s="235"/>
      <c r="G92" s="237"/>
      <c r="H92" s="615"/>
      <c r="I92" s="615"/>
      <c r="J92" s="615"/>
      <c r="K92" s="615"/>
      <c r="L92" s="233"/>
    </row>
    <row r="93" spans="1:12">
      <c r="A93" s="238"/>
      <c r="B93" s="616" t="s">
        <v>129</v>
      </c>
      <c r="C93" s="616"/>
      <c r="D93" s="616"/>
      <c r="E93" s="616"/>
      <c r="F93" s="239"/>
      <c r="G93" s="239"/>
      <c r="H93" s="617" t="s">
        <v>106</v>
      </c>
      <c r="I93" s="617"/>
      <c r="J93" s="617"/>
      <c r="K93" s="617"/>
      <c r="L93" s="240"/>
    </row>
    <row r="94" spans="1:12">
      <c r="A94" s="238"/>
      <c r="B94" s="604" t="s">
        <v>130</v>
      </c>
      <c r="C94" s="604"/>
      <c r="D94" s="604"/>
      <c r="E94" s="604"/>
      <c r="F94" s="241"/>
      <c r="G94" s="241"/>
      <c r="H94" s="605" t="s">
        <v>131</v>
      </c>
      <c r="I94" s="605"/>
      <c r="J94" s="605"/>
      <c r="K94" s="605"/>
      <c r="L94" s="240"/>
    </row>
    <row r="95" spans="1:12">
      <c r="A95" s="238"/>
      <c r="B95" s="604" t="s">
        <v>132</v>
      </c>
      <c r="C95" s="604"/>
      <c r="D95" s="604"/>
      <c r="E95" s="604"/>
      <c r="F95" s="241"/>
      <c r="G95" s="241"/>
      <c r="H95" s="604" t="s">
        <v>133</v>
      </c>
      <c r="I95" s="604"/>
      <c r="J95" s="604"/>
      <c r="K95" s="604"/>
      <c r="L95" s="240"/>
    </row>
  </sheetData>
  <mergeCells count="68">
    <mergeCell ref="A1:C6"/>
    <mergeCell ref="D1:L2"/>
    <mergeCell ref="D3:L4"/>
    <mergeCell ref="D5:L6"/>
    <mergeCell ref="A7:C7"/>
    <mergeCell ref="D7:L7"/>
    <mergeCell ref="A8:L8"/>
    <mergeCell ref="C9:E9"/>
    <mergeCell ref="F9:H9"/>
    <mergeCell ref="A10:E10"/>
    <mergeCell ref="A11:E21"/>
    <mergeCell ref="F21:K21"/>
    <mergeCell ref="A23:B24"/>
    <mergeCell ref="C23:K24"/>
    <mergeCell ref="B25:E26"/>
    <mergeCell ref="H25:K26"/>
    <mergeCell ref="B27:E27"/>
    <mergeCell ref="H27:K27"/>
    <mergeCell ref="A40:E40"/>
    <mergeCell ref="B28:E28"/>
    <mergeCell ref="H28:K28"/>
    <mergeCell ref="B29:E29"/>
    <mergeCell ref="H29:K29"/>
    <mergeCell ref="B30:E30"/>
    <mergeCell ref="A31:C36"/>
    <mergeCell ref="D31:L32"/>
    <mergeCell ref="D33:L34"/>
    <mergeCell ref="D35:L36"/>
    <mergeCell ref="A37:C37"/>
    <mergeCell ref="D37:L37"/>
    <mergeCell ref="A38:L38"/>
    <mergeCell ref="C39:E39"/>
    <mergeCell ref="F39:H39"/>
    <mergeCell ref="A41:E54"/>
    <mergeCell ref="F54:K54"/>
    <mergeCell ref="A56:B57"/>
    <mergeCell ref="C56:K57"/>
    <mergeCell ref="B58:E59"/>
    <mergeCell ref="H58:K59"/>
    <mergeCell ref="A70:C70"/>
    <mergeCell ref="D70:L70"/>
    <mergeCell ref="B60:E60"/>
    <mergeCell ref="H60:K60"/>
    <mergeCell ref="B61:E61"/>
    <mergeCell ref="H61:K61"/>
    <mergeCell ref="B62:E62"/>
    <mergeCell ref="H62:K62"/>
    <mergeCell ref="B63:E63"/>
    <mergeCell ref="A64:C69"/>
    <mergeCell ref="D64:L65"/>
    <mergeCell ref="D66:L67"/>
    <mergeCell ref="D68:L69"/>
    <mergeCell ref="A71:L71"/>
    <mergeCell ref="C72:E72"/>
    <mergeCell ref="F72:H72"/>
    <mergeCell ref="A73:E73"/>
    <mergeCell ref="A74:E87"/>
    <mergeCell ref="F87:K87"/>
    <mergeCell ref="B94:E94"/>
    <mergeCell ref="H94:K94"/>
    <mergeCell ref="B95:E95"/>
    <mergeCell ref="H95:K95"/>
    <mergeCell ref="A89:B90"/>
    <mergeCell ref="C89:K90"/>
    <mergeCell ref="B91:E92"/>
    <mergeCell ref="H91:K92"/>
    <mergeCell ref="B93:E93"/>
    <mergeCell ref="H93:K93"/>
  </mergeCells>
  <printOptions horizontalCentered="1" verticalCentered="1"/>
  <pageMargins left="0.70866141732283472" right="0.70866141732283472" top="0.74803149606299213" bottom="0.74803149606299213" header="0.31496062992125984" footer="0.31496062992125984"/>
  <pageSetup paperSize="9" scale="77" fitToHeight="0" orientation="landscape" r:id="rId1"/>
  <rowBreaks count="2" manualBreakCount="2">
    <brk id="30" max="11" man="1"/>
    <brk id="63" max="11"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EFE46-D123-4922-8723-51803AF78580}">
  <dimension ref="B1:P96"/>
  <sheetViews>
    <sheetView showGridLines="0" view="pageBreakPreview" topLeftCell="A4" zoomScale="70" zoomScaleNormal="80" zoomScaleSheetLayoutView="70" workbookViewId="0">
      <selection activeCell="U16" sqref="U16"/>
    </sheetView>
  </sheetViews>
  <sheetFormatPr baseColWidth="10" defaultColWidth="11.42578125" defaultRowHeight="12.75"/>
  <cols>
    <col min="1" max="2" width="3.42578125" style="16" customWidth="1"/>
    <col min="3" max="3" width="12.5703125" style="16" customWidth="1"/>
    <col min="4" max="4" width="18" style="16" customWidth="1"/>
    <col min="5" max="10" width="11.42578125" style="16"/>
    <col min="11" max="11" width="19.85546875" style="16" customWidth="1"/>
    <col min="12" max="12" width="17.5703125" style="16" customWidth="1"/>
    <col min="13" max="14" width="11.42578125" style="16"/>
    <col min="15" max="15" width="20" style="16" customWidth="1"/>
    <col min="16" max="17" width="3.42578125" style="16" customWidth="1"/>
    <col min="18" max="16384" width="11.42578125" style="16"/>
  </cols>
  <sheetData>
    <row r="1" spans="2:16" ht="13.5" thickBot="1"/>
    <row r="2" spans="2:16" ht="13.5" thickTop="1">
      <c r="B2" s="20"/>
      <c r="C2" s="21"/>
      <c r="D2" s="21"/>
      <c r="E2" s="21"/>
      <c r="F2" s="21"/>
      <c r="G2" s="21"/>
      <c r="H2" s="21"/>
      <c r="I2" s="21"/>
      <c r="J2" s="21"/>
      <c r="K2" s="21"/>
      <c r="L2" s="21"/>
      <c r="M2" s="21"/>
      <c r="N2" s="21"/>
      <c r="O2" s="21"/>
      <c r="P2" s="161"/>
    </row>
    <row r="3" spans="2:16" ht="36.75" customHeight="1">
      <c r="B3" s="22"/>
      <c r="C3" s="484" t="s">
        <v>33</v>
      </c>
      <c r="D3" s="484"/>
      <c r="E3" s="484"/>
      <c r="F3" s="484"/>
      <c r="P3" s="23"/>
    </row>
    <row r="4" spans="2:16">
      <c r="B4" s="22"/>
      <c r="C4" s="137" t="s">
        <v>1</v>
      </c>
      <c r="D4" s="138" t="s">
        <v>2</v>
      </c>
      <c r="E4" s="137" t="s">
        <v>3</v>
      </c>
      <c r="F4" s="138">
        <v>2</v>
      </c>
      <c r="P4" s="23"/>
    </row>
    <row r="5" spans="2:16">
      <c r="B5" s="22"/>
      <c r="C5" s="113"/>
      <c r="D5" s="114"/>
      <c r="E5" s="113"/>
      <c r="F5" s="114"/>
      <c r="P5" s="23"/>
    </row>
    <row r="6" spans="2:16" ht="48" customHeight="1">
      <c r="B6" s="22"/>
      <c r="C6" s="485" t="s">
        <v>34</v>
      </c>
      <c r="D6" s="485"/>
      <c r="E6" s="485"/>
      <c r="F6" s="485"/>
      <c r="G6" s="485"/>
      <c r="H6" s="485"/>
      <c r="I6" s="485"/>
      <c r="J6" s="485"/>
      <c r="K6" s="485"/>
      <c r="L6" s="485"/>
      <c r="M6" s="485"/>
      <c r="N6" s="485"/>
      <c r="O6" s="485"/>
      <c r="P6" s="24"/>
    </row>
    <row r="7" spans="2:16" ht="15" thickBot="1">
      <c r="B7" s="22"/>
      <c r="C7" s="49"/>
      <c r="D7" s="49"/>
      <c r="E7" s="49"/>
      <c r="F7" s="49"/>
      <c r="G7" s="49"/>
      <c r="H7" s="49"/>
      <c r="I7" s="49"/>
      <c r="J7" s="49"/>
      <c r="K7" s="49"/>
      <c r="L7" s="49"/>
      <c r="M7" s="49"/>
      <c r="N7" s="49"/>
      <c r="O7" s="49"/>
      <c r="P7" s="23"/>
    </row>
    <row r="8" spans="2:16" ht="15">
      <c r="B8" s="22"/>
      <c r="C8" s="536"/>
      <c r="D8" s="538"/>
      <c r="E8" s="539"/>
      <c r="F8" s="539"/>
      <c r="G8" s="539"/>
      <c r="H8" s="539"/>
      <c r="I8" s="539"/>
      <c r="J8" s="539"/>
      <c r="K8" s="540"/>
      <c r="L8" s="547"/>
      <c r="M8" s="548"/>
      <c r="N8" s="548"/>
      <c r="O8" s="549"/>
      <c r="P8" s="25"/>
    </row>
    <row r="9" spans="2:16" ht="15">
      <c r="B9" s="22"/>
      <c r="C9" s="537"/>
      <c r="D9" s="488" t="s">
        <v>35</v>
      </c>
      <c r="E9" s="489"/>
      <c r="F9" s="489"/>
      <c r="G9" s="489"/>
      <c r="H9" s="489"/>
      <c r="I9" s="489"/>
      <c r="J9" s="489"/>
      <c r="K9" s="490"/>
      <c r="L9" s="550"/>
      <c r="M9" s="551"/>
      <c r="N9" s="551"/>
      <c r="O9" s="552"/>
      <c r="P9" s="25"/>
    </row>
    <row r="10" spans="2:16" ht="15">
      <c r="B10" s="22"/>
      <c r="C10" s="537"/>
      <c r="D10" s="488"/>
      <c r="E10" s="489"/>
      <c r="F10" s="489"/>
      <c r="G10" s="489"/>
      <c r="H10" s="489"/>
      <c r="I10" s="489"/>
      <c r="J10" s="489"/>
      <c r="K10" s="490"/>
      <c r="L10" s="486" t="s">
        <v>36</v>
      </c>
      <c r="M10" s="553"/>
      <c r="N10" s="554"/>
      <c r="O10" s="555"/>
      <c r="P10" s="25"/>
    </row>
    <row r="11" spans="2:16" ht="15">
      <c r="B11" s="22"/>
      <c r="C11" s="537"/>
      <c r="D11" s="488" t="s">
        <v>37</v>
      </c>
      <c r="E11" s="489"/>
      <c r="F11" s="489"/>
      <c r="G11" s="489"/>
      <c r="H11" s="489"/>
      <c r="I11" s="489"/>
      <c r="J11" s="489"/>
      <c r="K11" s="490"/>
      <c r="L11" s="541"/>
      <c r="M11" s="556"/>
      <c r="N11" s="557"/>
      <c r="O11" s="558"/>
      <c r="P11" s="26"/>
    </row>
    <row r="12" spans="2:16" ht="12.75" customHeight="1">
      <c r="B12" s="22"/>
      <c r="C12" s="537"/>
      <c r="D12" s="491"/>
      <c r="E12" s="492"/>
      <c r="F12" s="492"/>
      <c r="G12" s="492"/>
      <c r="H12" s="492"/>
      <c r="I12" s="492"/>
      <c r="J12" s="492"/>
      <c r="K12" s="493"/>
      <c r="L12" s="486" t="s">
        <v>38</v>
      </c>
      <c r="M12" s="486">
        <v>1</v>
      </c>
      <c r="N12" s="486" t="s">
        <v>39</v>
      </c>
      <c r="O12" s="545">
        <v>1</v>
      </c>
      <c r="P12" s="25"/>
    </row>
    <row r="13" spans="2:16" ht="13.5">
      <c r="B13" s="22"/>
      <c r="C13" s="537"/>
      <c r="D13" s="491"/>
      <c r="E13" s="492"/>
      <c r="F13" s="492"/>
      <c r="G13" s="492"/>
      <c r="H13" s="492"/>
      <c r="I13" s="492"/>
      <c r="J13" s="492"/>
      <c r="K13" s="493"/>
      <c r="L13" s="487"/>
      <c r="M13" s="487"/>
      <c r="N13" s="487"/>
      <c r="O13" s="546"/>
      <c r="P13" s="25"/>
    </row>
    <row r="14" spans="2:16" ht="15">
      <c r="B14" s="22"/>
      <c r="C14" s="537"/>
      <c r="D14" s="488" t="s">
        <v>40</v>
      </c>
      <c r="E14" s="489"/>
      <c r="F14" s="489"/>
      <c r="G14" s="489"/>
      <c r="H14" s="489"/>
      <c r="I14" s="489"/>
      <c r="J14" s="489"/>
      <c r="K14" s="490"/>
      <c r="L14" s="487"/>
      <c r="M14" s="487"/>
      <c r="N14" s="487"/>
      <c r="O14" s="546"/>
      <c r="P14" s="25"/>
    </row>
    <row r="15" spans="2:16" ht="15.75" thickBot="1">
      <c r="B15" s="22"/>
      <c r="C15" s="50"/>
      <c r="D15" s="51"/>
      <c r="E15" s="51"/>
      <c r="F15" s="51"/>
      <c r="G15" s="51"/>
      <c r="H15" s="51"/>
      <c r="I15" s="51"/>
      <c r="J15" s="51"/>
      <c r="K15" s="51"/>
      <c r="L15" s="51"/>
      <c r="M15" s="52"/>
      <c r="N15" s="52"/>
      <c r="O15" s="53"/>
      <c r="P15" s="27"/>
    </row>
    <row r="16" spans="2:16" ht="15">
      <c r="B16" s="22"/>
      <c r="C16" s="54"/>
      <c r="D16" s="55"/>
      <c r="E16" s="55"/>
      <c r="F16" s="55"/>
      <c r="G16" s="55"/>
      <c r="H16" s="55"/>
      <c r="I16" s="55"/>
      <c r="J16" s="55"/>
      <c r="K16" s="55"/>
      <c r="L16" s="56" t="s">
        <v>41</v>
      </c>
      <c r="M16" s="57" t="s">
        <v>42</v>
      </c>
      <c r="N16" s="57" t="s">
        <v>43</v>
      </c>
      <c r="O16" s="58" t="s">
        <v>44</v>
      </c>
      <c r="P16" s="26"/>
    </row>
    <row r="17" spans="2:16" ht="15">
      <c r="B17" s="22"/>
      <c r="C17" s="59"/>
      <c r="D17" s="60"/>
      <c r="E17" s="60"/>
      <c r="F17" s="60"/>
      <c r="G17" s="60"/>
      <c r="H17" s="60"/>
      <c r="I17" s="60"/>
      <c r="J17" s="60"/>
      <c r="K17" s="60"/>
      <c r="L17" s="61"/>
      <c r="M17" s="62">
        <v>1</v>
      </c>
      <c r="N17" s="62">
        <v>7</v>
      </c>
      <c r="O17" s="63">
        <v>2026</v>
      </c>
      <c r="P17" s="28"/>
    </row>
    <row r="18" spans="2:16" ht="18" customHeight="1">
      <c r="B18" s="22"/>
      <c r="C18" s="583" t="s">
        <v>45</v>
      </c>
      <c r="D18" s="584"/>
      <c r="E18" s="584"/>
      <c r="F18" s="584"/>
      <c r="G18" s="60"/>
      <c r="H18" s="60"/>
      <c r="I18" s="60" t="s">
        <v>46</v>
      </c>
      <c r="J18" s="49"/>
      <c r="K18" s="60"/>
      <c r="L18" s="61"/>
      <c r="M18" s="49"/>
      <c r="N18" s="49"/>
      <c r="O18" s="64"/>
      <c r="P18" s="28"/>
    </row>
    <row r="19" spans="2:16" ht="15">
      <c r="B19" s="22"/>
      <c r="C19" s="65"/>
      <c r="D19" s="66"/>
      <c r="E19" s="66"/>
      <c r="F19" s="66"/>
      <c r="G19" s="66"/>
      <c r="H19" s="66"/>
      <c r="I19" s="66"/>
      <c r="J19" s="66"/>
      <c r="K19" s="66"/>
      <c r="L19" s="66"/>
      <c r="M19" s="66"/>
      <c r="N19" s="66"/>
      <c r="O19" s="67"/>
      <c r="P19" s="29"/>
    </row>
    <row r="20" spans="2:16" ht="15" thickBot="1">
      <c r="B20" s="22"/>
      <c r="C20" s="68"/>
      <c r="D20" s="69"/>
      <c r="E20" s="69"/>
      <c r="F20" s="69"/>
      <c r="G20" s="69"/>
      <c r="H20" s="69"/>
      <c r="I20" s="69" t="str">
        <f>'PRESUPUESTO OFICIAL '!C13</f>
        <v xml:space="preserve">1. PUNTO CRITICO CAÑO BLANCO </v>
      </c>
      <c r="J20" s="69"/>
      <c r="K20" s="69"/>
      <c r="L20" s="69"/>
      <c r="M20" s="69"/>
      <c r="N20" s="69"/>
      <c r="O20" s="70"/>
      <c r="P20" s="23"/>
    </row>
    <row r="21" spans="2:16" ht="15" thickBot="1">
      <c r="B21" s="22"/>
      <c r="C21" s="71"/>
      <c r="D21" s="72"/>
      <c r="E21" s="72"/>
      <c r="F21" s="72"/>
      <c r="G21" s="72"/>
      <c r="H21" s="72"/>
      <c r="I21" s="49" t="s">
        <v>140</v>
      </c>
      <c r="J21" s="49"/>
      <c r="K21" s="72"/>
      <c r="L21" s="72"/>
      <c r="M21" s="72"/>
      <c r="N21" s="72"/>
      <c r="O21" s="73"/>
      <c r="P21" s="23"/>
    </row>
    <row r="22" spans="2:16" ht="15">
      <c r="B22" s="22"/>
      <c r="C22" s="501" t="s">
        <v>47</v>
      </c>
      <c r="D22" s="502"/>
      <c r="E22" s="502"/>
      <c r="F22" s="502"/>
      <c r="G22" s="502"/>
      <c r="H22" s="502"/>
      <c r="I22" s="502"/>
      <c r="J22" s="502"/>
      <c r="K22" s="502"/>
      <c r="L22" s="502"/>
      <c r="M22" s="502"/>
      <c r="N22" s="502"/>
      <c r="O22" s="503"/>
      <c r="P22" s="30"/>
    </row>
    <row r="23" spans="2:16" ht="15" thickBot="1">
      <c r="B23" s="22"/>
      <c r="C23" s="74"/>
      <c r="D23" s="49"/>
      <c r="E23" s="49"/>
      <c r="F23" s="49"/>
      <c r="G23" s="49"/>
      <c r="H23" s="49"/>
      <c r="I23" s="49"/>
      <c r="J23" s="49"/>
      <c r="K23" s="49"/>
      <c r="L23" s="49"/>
      <c r="M23" s="49"/>
      <c r="N23" s="49"/>
      <c r="O23" s="75"/>
      <c r="P23" s="23"/>
    </row>
    <row r="24" spans="2:16" ht="15">
      <c r="B24" s="22"/>
      <c r="C24" s="144" t="s">
        <v>48</v>
      </c>
      <c r="D24" s="542" t="s">
        <v>10</v>
      </c>
      <c r="E24" s="543"/>
      <c r="F24" s="543"/>
      <c r="G24" s="543"/>
      <c r="H24" s="543"/>
      <c r="I24" s="543"/>
      <c r="J24" s="543"/>
      <c r="K24" s="543"/>
      <c r="L24" s="544"/>
      <c r="M24" s="499" t="s">
        <v>49</v>
      </c>
      <c r="N24" s="500"/>
      <c r="O24" s="144" t="s">
        <v>12</v>
      </c>
      <c r="P24" s="31"/>
    </row>
    <row r="25" spans="2:16" ht="35.25" customHeight="1" thickBot="1">
      <c r="B25" s="22"/>
      <c r="C25" s="76"/>
      <c r="D25" s="522" t="s">
        <v>141</v>
      </c>
      <c r="E25" s="562"/>
      <c r="F25" s="562"/>
      <c r="G25" s="562"/>
      <c r="H25" s="562"/>
      <c r="I25" s="562"/>
      <c r="J25" s="562"/>
      <c r="K25" s="562"/>
      <c r="L25" s="523"/>
      <c r="M25" s="522" t="s">
        <v>142</v>
      </c>
      <c r="N25" s="523"/>
      <c r="O25" s="77"/>
      <c r="P25" s="32"/>
    </row>
    <row r="26" spans="2:16">
      <c r="B26" s="22"/>
      <c r="C26" s="527" t="s">
        <v>50</v>
      </c>
      <c r="D26" s="528"/>
      <c r="E26" s="528"/>
      <c r="F26" s="528"/>
      <c r="G26" s="528"/>
      <c r="H26" s="528"/>
      <c r="I26" s="528"/>
      <c r="J26" s="528"/>
      <c r="K26" s="528"/>
      <c r="L26" s="528"/>
      <c r="M26" s="528"/>
      <c r="N26" s="528"/>
      <c r="O26" s="529"/>
      <c r="P26" s="33"/>
    </row>
    <row r="27" spans="2:16">
      <c r="B27" s="22"/>
      <c r="C27" s="530"/>
      <c r="D27" s="531"/>
      <c r="E27" s="531"/>
      <c r="F27" s="531"/>
      <c r="G27" s="531"/>
      <c r="H27" s="531"/>
      <c r="I27" s="531"/>
      <c r="J27" s="531"/>
      <c r="K27" s="531"/>
      <c r="L27" s="531"/>
      <c r="M27" s="531"/>
      <c r="N27" s="531"/>
      <c r="O27" s="532"/>
      <c r="P27" s="33"/>
    </row>
    <row r="28" spans="2:16" ht="13.5" thickBot="1">
      <c r="B28" s="22"/>
      <c r="C28" s="533"/>
      <c r="D28" s="534"/>
      <c r="E28" s="534"/>
      <c r="F28" s="534"/>
      <c r="G28" s="534"/>
      <c r="H28" s="534"/>
      <c r="I28" s="534"/>
      <c r="J28" s="534"/>
      <c r="K28" s="534"/>
      <c r="L28" s="534"/>
      <c r="M28" s="534"/>
      <c r="N28" s="534"/>
      <c r="O28" s="535"/>
      <c r="P28" s="33"/>
    </row>
    <row r="29" spans="2:16" ht="15">
      <c r="B29" s="22"/>
      <c r="C29" s="524" t="s">
        <v>10</v>
      </c>
      <c r="D29" s="525"/>
      <c r="E29" s="525"/>
      <c r="F29" s="525"/>
      <c r="G29" s="526"/>
      <c r="H29" s="497" t="s">
        <v>51</v>
      </c>
      <c r="I29" s="525"/>
      <c r="J29" s="560" t="s">
        <v>52</v>
      </c>
      <c r="K29" s="561"/>
      <c r="L29" s="146" t="s">
        <v>53</v>
      </c>
      <c r="M29" s="497" t="s">
        <v>54</v>
      </c>
      <c r="N29" s="498"/>
      <c r="O29" s="147" t="s">
        <v>55</v>
      </c>
      <c r="P29" s="34"/>
    </row>
    <row r="30" spans="2:16">
      <c r="B30" s="22"/>
      <c r="C30" s="504"/>
      <c r="D30" s="505"/>
      <c r="E30" s="505"/>
      <c r="F30" s="505"/>
      <c r="G30" s="506"/>
      <c r="H30" s="603"/>
      <c r="I30" s="506"/>
      <c r="J30" s="509"/>
      <c r="K30" s="510"/>
      <c r="L30" s="205"/>
      <c r="M30" s="511"/>
      <c r="N30" s="512"/>
      <c r="O30" s="183"/>
      <c r="P30" s="35"/>
    </row>
    <row r="31" spans="2:16" ht="14.25">
      <c r="B31" s="22"/>
      <c r="C31" s="184"/>
      <c r="D31" s="185"/>
      <c r="E31" s="185"/>
      <c r="F31" s="185"/>
      <c r="G31" s="186"/>
      <c r="H31" s="82"/>
      <c r="I31" s="81"/>
      <c r="J31" s="509"/>
      <c r="K31" s="510"/>
      <c r="L31" s="182"/>
      <c r="M31" s="511"/>
      <c r="N31" s="512"/>
      <c r="O31" s="183"/>
      <c r="P31" s="35"/>
    </row>
    <row r="32" spans="2:16" ht="15" thickBot="1">
      <c r="B32" s="22"/>
      <c r="C32" s="513"/>
      <c r="D32" s="514"/>
      <c r="E32" s="514"/>
      <c r="F32" s="514"/>
      <c r="G32" s="515"/>
      <c r="H32" s="563"/>
      <c r="I32" s="515"/>
      <c r="J32" s="563"/>
      <c r="K32" s="515"/>
      <c r="L32" s="83"/>
      <c r="M32" s="564"/>
      <c r="N32" s="565"/>
      <c r="O32" s="78"/>
      <c r="P32" s="35"/>
    </row>
    <row r="33" spans="2:16" ht="15.75" thickBot="1">
      <c r="B33" s="22"/>
      <c r="C33" s="494" t="s">
        <v>56</v>
      </c>
      <c r="D33" s="495"/>
      <c r="E33" s="495"/>
      <c r="F33" s="495"/>
      <c r="G33" s="495"/>
      <c r="H33" s="495"/>
      <c r="I33" s="495"/>
      <c r="J33" s="495"/>
      <c r="K33" s="495"/>
      <c r="L33" s="495"/>
      <c r="M33" s="495"/>
      <c r="N33" s="496"/>
      <c r="O33" s="187">
        <f>SUM(O30:O32)</f>
        <v>0</v>
      </c>
      <c r="P33" s="36"/>
    </row>
    <row r="34" spans="2:16" ht="13.5" customHeight="1">
      <c r="B34" s="22"/>
      <c r="C34" s="527" t="s">
        <v>57</v>
      </c>
      <c r="D34" s="528"/>
      <c r="E34" s="528"/>
      <c r="F34" s="528"/>
      <c r="G34" s="528"/>
      <c r="H34" s="528"/>
      <c r="I34" s="528"/>
      <c r="J34" s="528"/>
      <c r="K34" s="528"/>
      <c r="L34" s="528"/>
      <c r="M34" s="528"/>
      <c r="N34" s="528"/>
      <c r="O34" s="529"/>
      <c r="P34" s="33"/>
    </row>
    <row r="35" spans="2:16">
      <c r="B35" s="22"/>
      <c r="C35" s="530"/>
      <c r="D35" s="531"/>
      <c r="E35" s="531"/>
      <c r="F35" s="531"/>
      <c r="G35" s="531"/>
      <c r="H35" s="531"/>
      <c r="I35" s="531"/>
      <c r="J35" s="531"/>
      <c r="K35" s="531"/>
      <c r="L35" s="531"/>
      <c r="M35" s="531"/>
      <c r="N35" s="531"/>
      <c r="O35" s="532"/>
      <c r="P35" s="33"/>
    </row>
    <row r="36" spans="2:16" ht="13.5" thickBot="1">
      <c r="B36" s="22"/>
      <c r="C36" s="533"/>
      <c r="D36" s="534"/>
      <c r="E36" s="534"/>
      <c r="F36" s="534"/>
      <c r="G36" s="534"/>
      <c r="H36" s="534"/>
      <c r="I36" s="534"/>
      <c r="J36" s="534"/>
      <c r="K36" s="534"/>
      <c r="L36" s="534"/>
      <c r="M36" s="534"/>
      <c r="N36" s="534"/>
      <c r="O36" s="535"/>
      <c r="P36" s="33"/>
    </row>
    <row r="37" spans="2:16" ht="15">
      <c r="B37" s="22"/>
      <c r="C37" s="524" t="s">
        <v>10</v>
      </c>
      <c r="D37" s="559"/>
      <c r="E37" s="559"/>
      <c r="F37" s="559"/>
      <c r="G37" s="559"/>
      <c r="H37" s="559"/>
      <c r="I37" s="559"/>
      <c r="J37" s="498"/>
      <c r="K37" s="145" t="s">
        <v>49</v>
      </c>
      <c r="L37" s="146" t="s">
        <v>12</v>
      </c>
      <c r="M37" s="497" t="s">
        <v>58</v>
      </c>
      <c r="N37" s="498"/>
      <c r="O37" s="147" t="s">
        <v>55</v>
      </c>
      <c r="P37" s="34"/>
    </row>
    <row r="38" spans="2:16">
      <c r="B38" s="22"/>
      <c r="C38" s="600"/>
      <c r="D38" s="601"/>
      <c r="E38" s="601"/>
      <c r="F38" s="601"/>
      <c r="G38" s="601"/>
      <c r="H38" s="601"/>
      <c r="I38" s="601"/>
      <c r="J38" s="602"/>
      <c r="K38" s="188"/>
      <c r="L38" s="189"/>
      <c r="M38" s="598"/>
      <c r="N38" s="599"/>
      <c r="O38" s="183"/>
      <c r="P38" s="35"/>
    </row>
    <row r="39" spans="2:16" ht="15" thickBot="1">
      <c r="B39" s="22"/>
      <c r="C39" s="513"/>
      <c r="D39" s="514"/>
      <c r="E39" s="514"/>
      <c r="F39" s="514"/>
      <c r="G39" s="514"/>
      <c r="H39" s="514"/>
      <c r="I39" s="514"/>
      <c r="J39" s="515"/>
      <c r="K39" s="80"/>
      <c r="L39" s="86"/>
      <c r="M39" s="516"/>
      <c r="N39" s="517"/>
      <c r="O39" s="87"/>
      <c r="P39" s="35"/>
    </row>
    <row r="40" spans="2:16" ht="15.75" thickBot="1">
      <c r="B40" s="22"/>
      <c r="C40" s="494" t="s">
        <v>56</v>
      </c>
      <c r="D40" s="495"/>
      <c r="E40" s="495"/>
      <c r="F40" s="495"/>
      <c r="G40" s="495"/>
      <c r="H40" s="495"/>
      <c r="I40" s="495"/>
      <c r="J40" s="495"/>
      <c r="K40" s="495"/>
      <c r="L40" s="495"/>
      <c r="M40" s="495"/>
      <c r="N40" s="496"/>
      <c r="O40" s="187">
        <f>SUM(O38:O39)</f>
        <v>0</v>
      </c>
      <c r="P40" s="35"/>
    </row>
    <row r="41" spans="2:16">
      <c r="B41" s="22"/>
      <c r="C41" s="527" t="s">
        <v>59</v>
      </c>
      <c r="D41" s="528"/>
      <c r="E41" s="528"/>
      <c r="F41" s="528"/>
      <c r="G41" s="528"/>
      <c r="H41" s="528"/>
      <c r="I41" s="528"/>
      <c r="J41" s="528"/>
      <c r="K41" s="528"/>
      <c r="L41" s="528"/>
      <c r="M41" s="528"/>
      <c r="N41" s="528"/>
      <c r="O41" s="529"/>
      <c r="P41" s="33"/>
    </row>
    <row r="42" spans="2:16">
      <c r="B42" s="22"/>
      <c r="C42" s="530"/>
      <c r="D42" s="531"/>
      <c r="E42" s="531"/>
      <c r="F42" s="531"/>
      <c r="G42" s="531"/>
      <c r="H42" s="531"/>
      <c r="I42" s="531"/>
      <c r="J42" s="531"/>
      <c r="K42" s="531"/>
      <c r="L42" s="531"/>
      <c r="M42" s="531"/>
      <c r="N42" s="531"/>
      <c r="O42" s="532"/>
      <c r="P42" s="33"/>
    </row>
    <row r="43" spans="2:16" ht="13.5" thickBot="1">
      <c r="B43" s="22"/>
      <c r="C43" s="533"/>
      <c r="D43" s="534"/>
      <c r="E43" s="534"/>
      <c r="F43" s="534"/>
      <c r="G43" s="534"/>
      <c r="H43" s="534"/>
      <c r="I43" s="534"/>
      <c r="J43" s="534"/>
      <c r="K43" s="534"/>
      <c r="L43" s="534"/>
      <c r="M43" s="534"/>
      <c r="N43" s="534"/>
      <c r="O43" s="535"/>
      <c r="P43" s="33"/>
    </row>
    <row r="44" spans="2:16" ht="30">
      <c r="B44" s="22"/>
      <c r="C44" s="524" t="s">
        <v>60</v>
      </c>
      <c r="D44" s="559"/>
      <c r="E44" s="559"/>
      <c r="F44" s="559"/>
      <c r="G44" s="559"/>
      <c r="H44" s="559"/>
      <c r="I44" s="559"/>
      <c r="J44" s="150" t="s">
        <v>61</v>
      </c>
      <c r="K44" s="151" t="s">
        <v>62</v>
      </c>
      <c r="L44" s="149" t="s">
        <v>63</v>
      </c>
      <c r="M44" s="497" t="s">
        <v>64</v>
      </c>
      <c r="N44" s="498"/>
      <c r="O44" s="147" t="s">
        <v>55</v>
      </c>
      <c r="P44" s="34"/>
    </row>
    <row r="45" spans="2:16">
      <c r="B45" s="22"/>
      <c r="C45" s="504" t="s">
        <v>143</v>
      </c>
      <c r="D45" s="673"/>
      <c r="E45" s="673"/>
      <c r="F45" s="673"/>
      <c r="G45" s="673"/>
      <c r="H45" s="673"/>
      <c r="I45" s="674"/>
      <c r="J45" s="190"/>
      <c r="K45" s="252">
        <v>27.4</v>
      </c>
      <c r="L45" s="253" t="s">
        <v>144</v>
      </c>
      <c r="M45" s="598">
        <v>561</v>
      </c>
      <c r="N45" s="599"/>
      <c r="O45" s="183">
        <f>M45*K45</f>
        <v>15371.4</v>
      </c>
      <c r="P45" s="35"/>
    </row>
    <row r="46" spans="2:16" ht="13.5" thickBot="1">
      <c r="B46" s="22"/>
      <c r="C46" s="670" t="s">
        <v>145</v>
      </c>
      <c r="D46" s="671"/>
      <c r="E46" s="671"/>
      <c r="F46" s="671"/>
      <c r="G46" s="671"/>
      <c r="H46" s="671"/>
      <c r="I46" s="672"/>
      <c r="J46" s="190"/>
      <c r="K46" s="188"/>
      <c r="L46" s="189"/>
      <c r="M46" s="255"/>
      <c r="N46" s="256"/>
      <c r="O46" s="183">
        <f t="shared" ref="O46:O48" si="0">M46*L46</f>
        <v>0</v>
      </c>
      <c r="P46" s="35"/>
    </row>
    <row r="47" spans="2:16">
      <c r="B47" s="22"/>
      <c r="C47" s="254"/>
      <c r="D47" s="185"/>
      <c r="E47" s="185"/>
      <c r="F47" s="185"/>
      <c r="G47" s="185"/>
      <c r="H47" s="185"/>
      <c r="I47" s="185"/>
      <c r="J47" s="190"/>
      <c r="K47" s="188"/>
      <c r="L47" s="189"/>
      <c r="M47" s="255"/>
      <c r="N47" s="256"/>
      <c r="O47" s="183">
        <f t="shared" si="0"/>
        <v>0</v>
      </c>
      <c r="P47" s="35"/>
    </row>
    <row r="48" spans="2:16" ht="15" thickBot="1">
      <c r="B48" s="22"/>
      <c r="C48" s="513"/>
      <c r="D48" s="514"/>
      <c r="E48" s="514"/>
      <c r="F48" s="514"/>
      <c r="G48" s="514"/>
      <c r="H48" s="514"/>
      <c r="I48" s="515"/>
      <c r="J48" s="190"/>
      <c r="K48" s="188"/>
      <c r="L48" s="189"/>
      <c r="M48" s="516"/>
      <c r="N48" s="517"/>
      <c r="O48" s="183">
        <f t="shared" si="0"/>
        <v>0</v>
      </c>
      <c r="P48" s="35"/>
    </row>
    <row r="49" spans="2:16" ht="15.75" thickBot="1">
      <c r="B49" s="22"/>
      <c r="C49" s="494" t="s">
        <v>56</v>
      </c>
      <c r="D49" s="495"/>
      <c r="E49" s="495"/>
      <c r="F49" s="495"/>
      <c r="G49" s="495"/>
      <c r="H49" s="495"/>
      <c r="I49" s="495"/>
      <c r="J49" s="495"/>
      <c r="K49" s="495"/>
      <c r="L49" s="495"/>
      <c r="M49" s="495"/>
      <c r="N49" s="496"/>
      <c r="O49" s="187">
        <f>SUM(O45:O48)</f>
        <v>15371.4</v>
      </c>
      <c r="P49" s="36"/>
    </row>
    <row r="50" spans="2:16" ht="12.75" customHeight="1">
      <c r="B50" s="22"/>
      <c r="C50" s="527" t="s">
        <v>65</v>
      </c>
      <c r="D50" s="528"/>
      <c r="E50" s="528"/>
      <c r="F50" s="528"/>
      <c r="G50" s="528"/>
      <c r="H50" s="528"/>
      <c r="I50" s="528"/>
      <c r="J50" s="528"/>
      <c r="K50" s="528"/>
      <c r="L50" s="528"/>
      <c r="M50" s="528"/>
      <c r="N50" s="528"/>
      <c r="O50" s="529"/>
      <c r="P50" s="33"/>
    </row>
    <row r="51" spans="2:16" ht="12.75" customHeight="1">
      <c r="B51" s="22"/>
      <c r="C51" s="530"/>
      <c r="D51" s="531"/>
      <c r="E51" s="531"/>
      <c r="F51" s="531"/>
      <c r="G51" s="531"/>
      <c r="H51" s="531"/>
      <c r="I51" s="531"/>
      <c r="J51" s="531"/>
      <c r="K51" s="531"/>
      <c r="L51" s="531"/>
      <c r="M51" s="531"/>
      <c r="N51" s="531"/>
      <c r="O51" s="532"/>
      <c r="P51" s="33"/>
    </row>
    <row r="52" spans="2:16" ht="13.5" customHeight="1" thickBot="1">
      <c r="B52" s="22"/>
      <c r="C52" s="533"/>
      <c r="D52" s="534"/>
      <c r="E52" s="534"/>
      <c r="F52" s="534"/>
      <c r="G52" s="534"/>
      <c r="H52" s="534"/>
      <c r="I52" s="534"/>
      <c r="J52" s="534"/>
      <c r="K52" s="534"/>
      <c r="L52" s="534"/>
      <c r="M52" s="534"/>
      <c r="N52" s="534"/>
      <c r="O52" s="535"/>
      <c r="P52" s="33"/>
    </row>
    <row r="53" spans="2:16" ht="15">
      <c r="B53" s="22"/>
      <c r="C53" s="524" t="s">
        <v>66</v>
      </c>
      <c r="D53" s="559"/>
      <c r="E53" s="559"/>
      <c r="F53" s="559"/>
      <c r="G53" s="559"/>
      <c r="H53" s="559"/>
      <c r="I53" s="498"/>
      <c r="J53" s="146" t="s">
        <v>67</v>
      </c>
      <c r="K53" s="151" t="s">
        <v>68</v>
      </c>
      <c r="L53" s="150" t="s">
        <v>69</v>
      </c>
      <c r="M53" s="569" t="s">
        <v>54</v>
      </c>
      <c r="N53" s="570"/>
      <c r="O53" s="153" t="s">
        <v>55</v>
      </c>
      <c r="P53" s="37"/>
    </row>
    <row r="54" spans="2:16" ht="14.25">
      <c r="B54" s="22"/>
      <c r="C54" s="191"/>
      <c r="D54" s="96"/>
      <c r="E54" s="96"/>
      <c r="F54" s="96"/>
      <c r="G54" s="96"/>
      <c r="H54" s="96"/>
      <c r="I54" s="96"/>
      <c r="J54" s="192"/>
      <c r="K54" s="193"/>
      <c r="L54" s="194"/>
      <c r="M54" s="573"/>
      <c r="N54" s="574"/>
      <c r="O54" s="183"/>
      <c r="P54" s="38"/>
    </row>
    <row r="55" spans="2:16" ht="14.25">
      <c r="B55" s="22"/>
      <c r="C55" s="95"/>
      <c r="D55" s="96"/>
      <c r="E55" s="96"/>
      <c r="F55" s="96"/>
      <c r="G55" s="96"/>
      <c r="H55" s="96"/>
      <c r="I55" s="96"/>
      <c r="J55" s="97"/>
      <c r="K55" s="98"/>
      <c r="L55" s="99"/>
      <c r="M55" s="575"/>
      <c r="N55" s="576"/>
      <c r="O55" s="100"/>
      <c r="P55" s="38"/>
    </row>
    <row r="56" spans="2:16" ht="14.25">
      <c r="B56" s="22"/>
      <c r="C56" s="95"/>
      <c r="D56" s="96"/>
      <c r="E56" s="96"/>
      <c r="F56" s="96"/>
      <c r="G56" s="96"/>
      <c r="H56" s="96"/>
      <c r="I56" s="96"/>
      <c r="J56" s="97"/>
      <c r="K56" s="98"/>
      <c r="L56" s="99"/>
      <c r="M56" s="571"/>
      <c r="N56" s="572"/>
      <c r="O56" s="100"/>
      <c r="P56" s="38"/>
    </row>
    <row r="57" spans="2:16" ht="15" thickBot="1">
      <c r="B57" s="22"/>
      <c r="C57" s="513"/>
      <c r="D57" s="514"/>
      <c r="E57" s="514"/>
      <c r="F57" s="514"/>
      <c r="G57" s="514"/>
      <c r="H57" s="514"/>
      <c r="I57" s="515"/>
      <c r="J57" s="91"/>
      <c r="K57" s="92"/>
      <c r="L57" s="91"/>
      <c r="M57" s="516"/>
      <c r="N57" s="517"/>
      <c r="O57" s="93"/>
      <c r="P57" s="35"/>
    </row>
    <row r="58" spans="2:16" ht="15.75" thickBot="1">
      <c r="B58" s="22"/>
      <c r="C58" s="494" t="s">
        <v>56</v>
      </c>
      <c r="D58" s="495"/>
      <c r="E58" s="495"/>
      <c r="F58" s="495"/>
      <c r="G58" s="495"/>
      <c r="H58" s="495"/>
      <c r="I58" s="495"/>
      <c r="J58" s="495"/>
      <c r="K58" s="495"/>
      <c r="L58" s="495"/>
      <c r="M58" s="495"/>
      <c r="N58" s="496"/>
      <c r="O58" s="187">
        <f>SUM(O54:O57)</f>
        <v>0</v>
      </c>
      <c r="P58" s="35"/>
    </row>
    <row r="59" spans="2:16" ht="15" thickBot="1">
      <c r="B59" s="22"/>
      <c r="C59" s="74"/>
      <c r="D59" s="49"/>
      <c r="E59" s="49"/>
      <c r="F59" s="49"/>
      <c r="G59" s="49"/>
      <c r="H59" s="49"/>
      <c r="I59" s="49"/>
      <c r="J59" s="49"/>
      <c r="K59" s="49"/>
      <c r="L59" s="49"/>
      <c r="M59" s="49"/>
      <c r="N59" s="49"/>
      <c r="O59" s="75"/>
      <c r="P59" s="23"/>
    </row>
    <row r="60" spans="2:16" ht="15.75" thickBot="1">
      <c r="B60" s="22"/>
      <c r="C60" s="566" t="s">
        <v>70</v>
      </c>
      <c r="D60" s="567"/>
      <c r="E60" s="567"/>
      <c r="F60" s="567"/>
      <c r="G60" s="567"/>
      <c r="H60" s="567"/>
      <c r="I60" s="567"/>
      <c r="J60" s="567"/>
      <c r="K60" s="567"/>
      <c r="L60" s="567"/>
      <c r="M60" s="567"/>
      <c r="N60" s="568"/>
      <c r="O60" s="195">
        <f>ROUND(+O58+O49+O40+O33,0)</f>
        <v>15371</v>
      </c>
      <c r="P60" s="39"/>
    </row>
    <row r="61" spans="2:16" ht="12.75" customHeight="1">
      <c r="B61" s="22"/>
      <c r="C61" s="527" t="s">
        <v>71</v>
      </c>
      <c r="D61" s="528"/>
      <c r="E61" s="528"/>
      <c r="F61" s="528"/>
      <c r="G61" s="528"/>
      <c r="H61" s="528"/>
      <c r="I61" s="528"/>
      <c r="J61" s="528"/>
      <c r="K61" s="528"/>
      <c r="L61" s="528"/>
      <c r="M61" s="528"/>
      <c r="N61" s="528"/>
      <c r="O61" s="529"/>
      <c r="P61" s="33"/>
    </row>
    <row r="62" spans="2:16" ht="12.75" customHeight="1">
      <c r="B62" s="22"/>
      <c r="C62" s="530"/>
      <c r="D62" s="531"/>
      <c r="E62" s="531"/>
      <c r="F62" s="531"/>
      <c r="G62" s="531"/>
      <c r="H62" s="531"/>
      <c r="I62" s="531"/>
      <c r="J62" s="531"/>
      <c r="K62" s="531"/>
      <c r="L62" s="531"/>
      <c r="M62" s="531"/>
      <c r="N62" s="531"/>
      <c r="O62" s="532"/>
      <c r="P62" s="33"/>
    </row>
    <row r="63" spans="2:16" ht="13.5" customHeight="1" thickBot="1">
      <c r="B63" s="22"/>
      <c r="C63" s="533"/>
      <c r="D63" s="534"/>
      <c r="E63" s="534"/>
      <c r="F63" s="534"/>
      <c r="G63" s="534"/>
      <c r="H63" s="534"/>
      <c r="I63" s="534"/>
      <c r="J63" s="534"/>
      <c r="K63" s="534"/>
      <c r="L63" s="534"/>
      <c r="M63" s="534"/>
      <c r="N63" s="534"/>
      <c r="O63" s="535"/>
      <c r="P63" s="33"/>
    </row>
    <row r="64" spans="2:16" ht="15">
      <c r="B64" s="22"/>
      <c r="C64" s="524" t="s">
        <v>72</v>
      </c>
      <c r="D64" s="559"/>
      <c r="E64" s="559"/>
      <c r="F64" s="559"/>
      <c r="G64" s="559"/>
      <c r="H64" s="559"/>
      <c r="I64" s="559"/>
      <c r="J64" s="148"/>
      <c r="K64" s="152"/>
      <c r="L64" s="150" t="s">
        <v>73</v>
      </c>
      <c r="M64" s="569" t="s">
        <v>74</v>
      </c>
      <c r="N64" s="570"/>
      <c r="O64" s="94"/>
      <c r="P64" s="37"/>
    </row>
    <row r="65" spans="2:16" ht="14.25">
      <c r="B65" s="22"/>
      <c r="C65" s="518" t="s">
        <v>75</v>
      </c>
      <c r="D65" s="519"/>
      <c r="E65" s="519"/>
      <c r="F65" s="519"/>
      <c r="G65" s="519"/>
      <c r="H65" s="519"/>
      <c r="I65" s="519"/>
      <c r="J65" s="101"/>
      <c r="K65" s="102"/>
      <c r="L65" s="196"/>
      <c r="M65" s="591"/>
      <c r="N65" s="592"/>
      <c r="O65" s="197"/>
      <c r="P65" s="40"/>
    </row>
    <row r="66" spans="2:16" ht="14.25">
      <c r="B66" s="22"/>
      <c r="C66" s="79" t="s">
        <v>76</v>
      </c>
      <c r="D66" s="80"/>
      <c r="E66" s="80"/>
      <c r="F66" s="80"/>
      <c r="G66" s="80"/>
      <c r="H66" s="80"/>
      <c r="I66" s="80"/>
      <c r="J66" s="101"/>
      <c r="K66" s="102"/>
      <c r="L66" s="196"/>
      <c r="M66" s="591"/>
      <c r="N66" s="592"/>
      <c r="O66" s="197"/>
      <c r="P66" s="40"/>
    </row>
    <row r="67" spans="2:16" ht="15" thickBot="1">
      <c r="B67" s="22"/>
      <c r="C67" s="68" t="s">
        <v>77</v>
      </c>
      <c r="D67" s="69"/>
      <c r="E67" s="69"/>
      <c r="F67" s="69"/>
      <c r="G67" s="69"/>
      <c r="H67" s="69"/>
      <c r="I67" s="69"/>
      <c r="J67" s="103"/>
      <c r="K67" s="104"/>
      <c r="L67" s="196"/>
      <c r="M67" s="593"/>
      <c r="N67" s="594"/>
      <c r="O67" s="197"/>
      <c r="P67" s="40"/>
    </row>
    <row r="68" spans="2:16" ht="15.75" thickBot="1">
      <c r="B68" s="22"/>
      <c r="C68" s="494" t="s">
        <v>56</v>
      </c>
      <c r="D68" s="495"/>
      <c r="E68" s="495"/>
      <c r="F68" s="495"/>
      <c r="G68" s="495"/>
      <c r="H68" s="495"/>
      <c r="I68" s="495"/>
      <c r="J68" s="495"/>
      <c r="K68" s="495"/>
      <c r="L68" s="495"/>
      <c r="M68" s="495"/>
      <c r="N68" s="496"/>
      <c r="O68" s="198">
        <f>ROUND(SUM(O65:O67),0)</f>
        <v>0</v>
      </c>
      <c r="P68" s="41"/>
    </row>
    <row r="69" spans="2:16" ht="15" thickBot="1">
      <c r="B69" s="22"/>
      <c r="C69" s="74"/>
      <c r="D69" s="49"/>
      <c r="E69" s="49"/>
      <c r="F69" s="49"/>
      <c r="G69" s="49"/>
      <c r="H69" s="49"/>
      <c r="I69" s="49"/>
      <c r="J69" s="49"/>
      <c r="K69" s="49"/>
      <c r="L69" s="49"/>
      <c r="M69" s="49"/>
      <c r="N69" s="49"/>
      <c r="O69" s="75"/>
      <c r="P69" s="23"/>
    </row>
    <row r="70" spans="2:16" ht="15.75" thickBot="1">
      <c r="B70" s="22"/>
      <c r="C70" s="566" t="s">
        <v>78</v>
      </c>
      <c r="D70" s="567"/>
      <c r="E70" s="567"/>
      <c r="F70" s="567"/>
      <c r="G70" s="567"/>
      <c r="H70" s="567"/>
      <c r="I70" s="567"/>
      <c r="J70" s="567"/>
      <c r="K70" s="567"/>
      <c r="L70" s="567"/>
      <c r="M70" s="567"/>
      <c r="N70" s="568"/>
      <c r="O70" s="199">
        <f>ROUND(O68+O60,)</f>
        <v>15371</v>
      </c>
      <c r="P70" s="41"/>
    </row>
    <row r="71" spans="2:16" ht="14.25">
      <c r="B71" s="22"/>
      <c r="C71" s="71"/>
      <c r="D71" s="72"/>
      <c r="E71" s="72"/>
      <c r="F71" s="72"/>
      <c r="G71" s="72"/>
      <c r="H71" s="72"/>
      <c r="I71" s="72"/>
      <c r="J71" s="72"/>
      <c r="K71" s="72"/>
      <c r="L71" s="72"/>
      <c r="M71" s="72"/>
      <c r="N71" s="72"/>
      <c r="O71" s="73"/>
      <c r="P71" s="23"/>
    </row>
    <row r="72" spans="2:16" ht="14.25">
      <c r="B72" s="22"/>
      <c r="C72" s="74"/>
      <c r="D72" s="49"/>
      <c r="E72" s="49"/>
      <c r="F72" s="49"/>
      <c r="G72" s="49"/>
      <c r="H72" s="49"/>
      <c r="I72" s="49"/>
      <c r="J72" s="49"/>
      <c r="K72" s="49"/>
      <c r="L72" s="49"/>
      <c r="M72" s="49"/>
      <c r="N72" s="49"/>
      <c r="O72" s="75"/>
      <c r="P72" s="23"/>
    </row>
    <row r="73" spans="2:16" ht="14.25">
      <c r="B73" s="22"/>
      <c r="C73" s="74"/>
      <c r="D73" s="49"/>
      <c r="E73" s="49"/>
      <c r="F73" s="49"/>
      <c r="G73" s="49"/>
      <c r="H73" s="49"/>
      <c r="I73" s="49"/>
      <c r="J73" s="49"/>
      <c r="K73" s="49"/>
      <c r="L73" s="49"/>
      <c r="M73" s="49"/>
      <c r="N73" s="49"/>
      <c r="O73" s="75"/>
      <c r="P73" s="23"/>
    </row>
    <row r="74" spans="2:16" ht="14.25">
      <c r="B74" s="22"/>
      <c r="C74" s="74"/>
      <c r="D74" s="49"/>
      <c r="E74" s="49"/>
      <c r="F74" s="49"/>
      <c r="G74" s="49"/>
      <c r="H74" s="200" t="s">
        <v>79</v>
      </c>
      <c r="I74" s="200"/>
      <c r="J74" s="200"/>
      <c r="K74" s="200"/>
      <c r="L74" s="49"/>
      <c r="M74" s="49"/>
      <c r="N74" s="49"/>
      <c r="O74" s="75"/>
      <c r="P74" s="23"/>
    </row>
    <row r="75" spans="2:16" ht="15">
      <c r="B75" s="22"/>
      <c r="C75" s="74"/>
      <c r="D75" s="49"/>
      <c r="E75" s="49"/>
      <c r="F75" s="49"/>
      <c r="G75" s="49"/>
      <c r="H75" s="200" t="s">
        <v>104</v>
      </c>
      <c r="I75" s="201"/>
      <c r="J75" s="201"/>
      <c r="K75" s="201"/>
      <c r="L75" s="49"/>
      <c r="M75" s="49"/>
      <c r="N75" s="49"/>
      <c r="O75" s="75"/>
      <c r="P75" s="42"/>
    </row>
    <row r="76" spans="2:16" ht="15">
      <c r="B76" s="22"/>
      <c r="C76" s="74"/>
      <c r="D76" s="49"/>
      <c r="E76" s="49"/>
      <c r="F76" s="49"/>
      <c r="G76" s="49"/>
      <c r="H76" s="201" t="s">
        <v>105</v>
      </c>
      <c r="I76" s="201"/>
      <c r="J76" s="201"/>
      <c r="K76" s="201"/>
      <c r="L76" s="49"/>
      <c r="M76" s="49"/>
      <c r="N76" s="49"/>
      <c r="O76" s="75"/>
      <c r="P76" s="42"/>
    </row>
    <row r="77" spans="2:16" ht="14.25">
      <c r="B77" s="22"/>
      <c r="C77" s="59"/>
      <c r="D77" s="105"/>
      <c r="E77" s="105"/>
      <c r="F77" s="105"/>
      <c r="G77" s="105"/>
      <c r="H77" s="49"/>
      <c r="I77" s="105"/>
      <c r="J77" s="105"/>
      <c r="K77" s="105"/>
      <c r="L77" s="105"/>
      <c r="M77" s="105"/>
      <c r="N77" s="105"/>
      <c r="O77" s="106"/>
      <c r="P77" s="43"/>
    </row>
    <row r="78" spans="2:16" ht="14.25">
      <c r="B78" s="22"/>
      <c r="C78" s="74"/>
      <c r="D78" s="49"/>
      <c r="E78" s="49"/>
      <c r="F78" s="49"/>
      <c r="G78" s="49"/>
      <c r="H78" s="49" t="s">
        <v>81</v>
      </c>
      <c r="I78" s="49"/>
      <c r="J78" s="49"/>
      <c r="K78" s="49"/>
      <c r="L78" s="49"/>
      <c r="M78" s="49"/>
      <c r="N78" s="49"/>
      <c r="O78" s="75"/>
      <c r="P78" s="23"/>
    </row>
    <row r="79" spans="2:16" ht="15">
      <c r="B79" s="22"/>
      <c r="C79" s="107" t="s">
        <v>82</v>
      </c>
      <c r="D79" s="108"/>
      <c r="E79" s="108"/>
      <c r="F79" s="108"/>
      <c r="G79" s="108"/>
      <c r="H79" s="108"/>
      <c r="I79" s="108"/>
      <c r="J79" s="108"/>
      <c r="K79" s="108"/>
      <c r="L79" s="108"/>
      <c r="M79" s="108"/>
      <c r="N79" s="108"/>
      <c r="O79" s="109"/>
      <c r="P79" s="23"/>
    </row>
    <row r="80" spans="2:16" ht="14.25">
      <c r="B80" s="22"/>
      <c r="C80" s="588"/>
      <c r="D80" s="589"/>
      <c r="E80" s="589"/>
      <c r="F80" s="589"/>
      <c r="G80" s="589"/>
      <c r="H80" s="589"/>
      <c r="I80" s="589"/>
      <c r="J80" s="589"/>
      <c r="K80" s="589"/>
      <c r="L80" s="589"/>
      <c r="M80" s="589"/>
      <c r="N80" s="589"/>
      <c r="O80" s="590"/>
      <c r="P80" s="43"/>
    </row>
    <row r="81" spans="2:16" ht="14.25">
      <c r="B81" s="22"/>
      <c r="C81" s="588"/>
      <c r="D81" s="589"/>
      <c r="E81" s="589"/>
      <c r="F81" s="589"/>
      <c r="G81" s="589"/>
      <c r="H81" s="589"/>
      <c r="I81" s="589"/>
      <c r="J81" s="589"/>
      <c r="K81" s="589"/>
      <c r="L81" s="589"/>
      <c r="M81" s="589"/>
      <c r="N81" s="589"/>
      <c r="O81" s="590"/>
      <c r="P81" s="43"/>
    </row>
    <row r="82" spans="2:16" ht="14.25">
      <c r="B82" s="22"/>
      <c r="C82" s="59"/>
      <c r="D82" s="105"/>
      <c r="E82" s="105"/>
      <c r="F82" s="105"/>
      <c r="G82" s="105"/>
      <c r="H82" s="105"/>
      <c r="I82" s="105"/>
      <c r="J82" s="105"/>
      <c r="K82" s="105"/>
      <c r="L82" s="105"/>
      <c r="M82" s="105"/>
      <c r="N82" s="105"/>
      <c r="O82" s="106"/>
      <c r="P82" s="43"/>
    </row>
    <row r="83" spans="2:16" ht="15">
      <c r="B83" s="22"/>
      <c r="C83" s="110" t="s">
        <v>83</v>
      </c>
      <c r="D83" s="105"/>
      <c r="E83" s="105"/>
      <c r="F83" s="105"/>
      <c r="G83" s="105"/>
      <c r="H83" s="105"/>
      <c r="I83" s="105"/>
      <c r="J83" s="105"/>
      <c r="K83" s="105"/>
      <c r="L83" s="105"/>
      <c r="M83" s="105"/>
      <c r="N83" s="105"/>
      <c r="O83" s="106"/>
      <c r="P83" s="43"/>
    </row>
    <row r="84" spans="2:16" ht="12.75" customHeight="1">
      <c r="B84" s="22"/>
      <c r="C84" s="585" t="s">
        <v>84</v>
      </c>
      <c r="D84" s="586"/>
      <c r="E84" s="586"/>
      <c r="F84" s="586"/>
      <c r="G84" s="586"/>
      <c r="H84" s="586"/>
      <c r="I84" s="586"/>
      <c r="J84" s="586"/>
      <c r="K84" s="586"/>
      <c r="L84" s="586"/>
      <c r="M84" s="586"/>
      <c r="N84" s="586"/>
      <c r="O84" s="587"/>
      <c r="P84" s="44"/>
    </row>
    <row r="85" spans="2:16" ht="28.5" customHeight="1">
      <c r="B85" s="22"/>
      <c r="C85" s="585"/>
      <c r="D85" s="586"/>
      <c r="E85" s="586"/>
      <c r="F85" s="586"/>
      <c r="G85" s="586"/>
      <c r="H85" s="586"/>
      <c r="I85" s="586"/>
      <c r="J85" s="586"/>
      <c r="K85" s="586"/>
      <c r="L85" s="586"/>
      <c r="M85" s="586"/>
      <c r="N85" s="586"/>
      <c r="O85" s="587"/>
      <c r="P85" s="44"/>
    </row>
    <row r="86" spans="2:16" ht="12.95" customHeight="1">
      <c r="B86" s="22"/>
      <c r="C86" s="595" t="s">
        <v>85</v>
      </c>
      <c r="D86" s="596"/>
      <c r="E86" s="596"/>
      <c r="F86" s="596"/>
      <c r="G86" s="596"/>
      <c r="H86" s="596"/>
      <c r="I86" s="596"/>
      <c r="J86" s="596"/>
      <c r="K86" s="596"/>
      <c r="L86" s="596"/>
      <c r="M86" s="596"/>
      <c r="N86" s="596"/>
      <c r="O86" s="597"/>
      <c r="P86" s="44"/>
    </row>
    <row r="87" spans="2:16" ht="32.25" customHeight="1">
      <c r="B87" s="22"/>
      <c r="C87" s="595"/>
      <c r="D87" s="596"/>
      <c r="E87" s="596"/>
      <c r="F87" s="596"/>
      <c r="G87" s="596"/>
      <c r="H87" s="596"/>
      <c r="I87" s="596"/>
      <c r="J87" s="596"/>
      <c r="K87" s="596"/>
      <c r="L87" s="596"/>
      <c r="M87" s="596"/>
      <c r="N87" s="596"/>
      <c r="O87" s="597"/>
      <c r="P87" s="44"/>
    </row>
    <row r="88" spans="2:16" ht="14.25">
      <c r="B88" s="22"/>
      <c r="C88" s="59"/>
      <c r="D88" s="105"/>
      <c r="E88" s="105"/>
      <c r="F88" s="105"/>
      <c r="G88" s="105"/>
      <c r="H88" s="105"/>
      <c r="I88" s="105"/>
      <c r="J88" s="105"/>
      <c r="K88" s="105"/>
      <c r="L88" s="105"/>
      <c r="M88" s="105"/>
      <c r="N88" s="105"/>
      <c r="O88" s="106"/>
      <c r="P88" s="43"/>
    </row>
    <row r="89" spans="2:16" ht="14.25">
      <c r="B89" s="22"/>
      <c r="C89" s="74"/>
      <c r="D89" s="49"/>
      <c r="E89" s="49"/>
      <c r="F89" s="49"/>
      <c r="G89" s="49"/>
      <c r="H89" s="200" t="s">
        <v>79</v>
      </c>
      <c r="I89" s="201"/>
      <c r="J89" s="201"/>
      <c r="K89" s="201"/>
      <c r="L89" s="201"/>
      <c r="M89" s="49"/>
      <c r="N89" s="49"/>
      <c r="O89" s="75"/>
      <c r="P89" s="23"/>
    </row>
    <row r="90" spans="2:16" ht="15">
      <c r="B90" s="22"/>
      <c r="C90" s="74"/>
      <c r="D90" s="49"/>
      <c r="E90" s="49"/>
      <c r="F90" s="49"/>
      <c r="G90" s="49"/>
      <c r="H90" s="118" t="s">
        <v>80</v>
      </c>
      <c r="I90" s="202" t="s">
        <v>106</v>
      </c>
      <c r="J90" s="203"/>
      <c r="K90" s="203"/>
      <c r="L90" s="201"/>
      <c r="M90" s="49"/>
      <c r="N90" s="49"/>
      <c r="O90" s="75"/>
      <c r="P90" s="23"/>
    </row>
    <row r="91" spans="2:16" ht="14.25">
      <c r="B91" s="22"/>
      <c r="C91" s="74"/>
      <c r="D91" s="49"/>
      <c r="E91" s="49"/>
      <c r="F91" s="49"/>
      <c r="G91" s="49"/>
      <c r="H91" s="203" t="s">
        <v>107</v>
      </c>
      <c r="I91" s="204"/>
      <c r="J91" s="204"/>
      <c r="K91" s="204"/>
      <c r="L91" s="201"/>
      <c r="M91" s="49"/>
      <c r="N91" s="49"/>
      <c r="O91" s="75"/>
      <c r="P91" s="23"/>
    </row>
    <row r="92" spans="2:16" ht="14.25">
      <c r="B92" s="22"/>
      <c r="C92" s="112"/>
      <c r="D92" s="105"/>
      <c r="E92" s="105"/>
      <c r="F92" s="105"/>
      <c r="G92" s="105"/>
      <c r="H92" s="49"/>
      <c r="I92" s="49"/>
      <c r="J92" s="49"/>
      <c r="K92" s="49"/>
      <c r="L92" s="105"/>
      <c r="M92" s="105"/>
      <c r="N92" s="105"/>
      <c r="O92" s="106"/>
      <c r="P92" s="43"/>
    </row>
    <row r="93" spans="2:16" ht="17.25" customHeight="1">
      <c r="B93" s="22"/>
      <c r="C93" s="112"/>
      <c r="D93" s="111"/>
      <c r="E93" s="111"/>
      <c r="F93" s="49"/>
      <c r="G93" s="49"/>
      <c r="H93" s="49"/>
      <c r="I93" s="49"/>
      <c r="J93" s="49"/>
      <c r="K93" s="577"/>
      <c r="L93" s="577"/>
      <c r="M93" s="577"/>
      <c r="N93" s="577"/>
      <c r="O93" s="578"/>
      <c r="P93" s="45"/>
    </row>
    <row r="94" spans="2:16" ht="18.75" customHeight="1" thickBot="1">
      <c r="B94" s="22"/>
      <c r="C94" s="581"/>
      <c r="D94" s="582"/>
      <c r="E94" s="582"/>
      <c r="F94" s="92"/>
      <c r="G94" s="92"/>
      <c r="H94" s="92"/>
      <c r="I94" s="92"/>
      <c r="J94" s="92"/>
      <c r="K94" s="579"/>
      <c r="L94" s="579"/>
      <c r="M94" s="579"/>
      <c r="N94" s="579"/>
      <c r="O94" s="580"/>
      <c r="P94" s="45"/>
    </row>
    <row r="95" spans="2:16" ht="13.5" thickBot="1">
      <c r="B95" s="46"/>
      <c r="C95" s="47"/>
      <c r="D95" s="47"/>
      <c r="E95" s="47"/>
      <c r="F95" s="47"/>
      <c r="G95" s="47"/>
      <c r="H95" s="47"/>
      <c r="I95" s="47"/>
      <c r="J95" s="47"/>
      <c r="K95" s="47"/>
      <c r="L95" s="47"/>
      <c r="M95" s="47"/>
      <c r="N95" s="47"/>
      <c r="O95" s="47"/>
      <c r="P95" s="48"/>
    </row>
    <row r="96" spans="2:16" ht="13.5" thickTop="1"/>
  </sheetData>
  <mergeCells count="80">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J31:K31"/>
    <mergeCell ref="M31:N31"/>
    <mergeCell ref="C32:G32"/>
    <mergeCell ref="H32:I32"/>
    <mergeCell ref="J32:K32"/>
    <mergeCell ref="M32:N32"/>
    <mergeCell ref="C33:N33"/>
    <mergeCell ref="C34:O36"/>
    <mergeCell ref="C37:J37"/>
    <mergeCell ref="M37:N37"/>
    <mergeCell ref="C38:J38"/>
    <mergeCell ref="M38:N38"/>
    <mergeCell ref="C45:I45"/>
    <mergeCell ref="M45:N45"/>
    <mergeCell ref="C48:I48"/>
    <mergeCell ref="M48:N48"/>
    <mergeCell ref="C39:J39"/>
    <mergeCell ref="M39:N39"/>
    <mergeCell ref="C40:N40"/>
    <mergeCell ref="C41:O43"/>
    <mergeCell ref="C44:I44"/>
    <mergeCell ref="M44:N44"/>
    <mergeCell ref="M53:N53"/>
    <mergeCell ref="M54:N54"/>
    <mergeCell ref="M55:N55"/>
    <mergeCell ref="M56:N56"/>
    <mergeCell ref="C57:I57"/>
    <mergeCell ref="M57:N57"/>
    <mergeCell ref="K93:O94"/>
    <mergeCell ref="C94:E94"/>
    <mergeCell ref="C81:O81"/>
    <mergeCell ref="C80:O80"/>
    <mergeCell ref="C70:N70"/>
    <mergeCell ref="C50:O52"/>
    <mergeCell ref="C49:N49"/>
    <mergeCell ref="C46:I46"/>
    <mergeCell ref="C84:O85"/>
    <mergeCell ref="C86:O87"/>
    <mergeCell ref="C68:N68"/>
    <mergeCell ref="M66:N66"/>
    <mergeCell ref="M67:N67"/>
    <mergeCell ref="C58:N58"/>
    <mergeCell ref="C60:N60"/>
    <mergeCell ref="C61:O63"/>
    <mergeCell ref="C64:I64"/>
    <mergeCell ref="M64:N64"/>
    <mergeCell ref="C65:I65"/>
    <mergeCell ref="M65:N65"/>
    <mergeCell ref="C53:I5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F66B4BC0-0C8E-44CB-B9AE-6ECBBA731E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11</vt:i4>
      </vt:variant>
    </vt:vector>
  </HeadingPairs>
  <TitlesOfParts>
    <vt:vector size="18" baseType="lpstr">
      <vt:lpstr>AIU</vt:lpstr>
      <vt:lpstr>PRESUPUESTO OFICIAL </vt:lpstr>
      <vt:lpstr>APU 1.1</vt:lpstr>
      <vt:lpstr>APU 1.2</vt:lpstr>
      <vt:lpstr>APU 1.3</vt:lpstr>
      <vt:lpstr>MEMORIAS DE CALCULO</vt:lpstr>
      <vt:lpstr>Transporte de materiales- t</vt:lpstr>
      <vt:lpstr>'APU 1.2'!_GoBack</vt:lpstr>
      <vt:lpstr>'APU 1.3'!_GoBack</vt:lpstr>
      <vt:lpstr>'Transporte de materiales- t'!_GoBack</vt:lpstr>
      <vt:lpstr>_GoBack</vt:lpstr>
      <vt:lpstr>AIU!Área_de_impresión</vt:lpstr>
      <vt:lpstr>'APU 1.1'!Área_de_impresión</vt:lpstr>
      <vt:lpstr>'APU 1.2'!Área_de_impresión</vt:lpstr>
      <vt:lpstr>'APU 1.3'!Área_de_impresión</vt:lpstr>
      <vt:lpstr>'MEMORIAS DE CALCULO'!Área_de_impresión</vt:lpstr>
      <vt:lpstr>'PRESUPUESTO OFICIAL '!Área_de_impresión</vt:lpstr>
      <vt:lpstr>'Transporte de materiales- t'!Área_de_impresión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Alcaldia Sabanalarga</cp:lastModifiedBy>
  <cp:revision/>
  <cp:lastPrinted>2026-07-03T19:33:30Z</cp:lastPrinted>
  <dcterms:created xsi:type="dcterms:W3CDTF">2006-06-27T16:47:25Z</dcterms:created>
  <dcterms:modified xsi:type="dcterms:W3CDTF">2026-07-03T19:44:11Z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