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MUN. TUNJA\LICITACION 2026\"/>
    </mc:Choice>
  </mc:AlternateContent>
  <xr:revisionPtr revIDLastSave="0" documentId="13_ncr:1_{09B7221E-5954-4147-A7EA-C989E947F04A}" xr6:coauthVersionLast="47" xr6:coauthVersionMax="47" xr10:uidLastSave="{00000000-0000-0000-0000-000000000000}"/>
  <bookViews>
    <workbookView xWindow="-120" yWindow="-120" windowWidth="20730" windowHeight="11040" tabRatio="809" firstSheet="2" activeTab="2" xr2:uid="{00000000-000D-0000-FFFF-FFFF00000000}"/>
  </bookViews>
  <sheets>
    <sheet name="SUMATORIAS MUEBLES Y ENSERES" sheetId="1" state="hidden" r:id="rId1"/>
    <sheet name="SOAT" sheetId="6" state="hidden" r:id="rId2"/>
    <sheet name="MAQUINARIA" sheetId="8" r:id="rId3"/>
    <sheet name="ANEXO FORMATO ECONOMICO" sheetId="11" state="hidden" r:id="rId4"/>
  </sheets>
  <calcPr calcId="181029"/>
</workbook>
</file>

<file path=xl/calcChain.xml><?xml version="1.0" encoding="utf-8"?>
<calcChain xmlns="http://schemas.openxmlformats.org/spreadsheetml/2006/main">
  <c r="G19" i="8" l="1"/>
  <c r="F25" i="1" l="1"/>
  <c r="D25" i="1"/>
  <c r="B31" i="1" s="1"/>
  <c r="C25" i="1"/>
  <c r="B30" i="1" s="1"/>
  <c r="B25" i="1"/>
  <c r="B29" i="1" s="1"/>
  <c r="A25" i="1"/>
  <c r="B28" i="1" s="1"/>
  <c r="J17" i="6"/>
  <c r="J12" i="6"/>
  <c r="J9" i="6"/>
  <c r="G25" i="1"/>
  <c r="E25" i="1"/>
  <c r="J45" i="6" l="1"/>
</calcChain>
</file>

<file path=xl/sharedStrings.xml><?xml version="1.0" encoding="utf-8"?>
<sst xmlns="http://schemas.openxmlformats.org/spreadsheetml/2006/main" count="287" uniqueCount="176">
  <si>
    <t>EQUIPO ELECTRICO Y ELECTRONICO</t>
  </si>
  <si>
    <t>MUEBLES Y ENSERES</t>
  </si>
  <si>
    <t>MOVIL Y PORTATIL</t>
  </si>
  <si>
    <t>EQUIPO Y MAQUINARIA</t>
  </si>
  <si>
    <t>MAQUINARIA AMARILLA</t>
  </si>
  <si>
    <t>INSTRUMENTOS MUSICALES</t>
  </si>
  <si>
    <t>OBRAS DE ARTE</t>
  </si>
  <si>
    <t xml:space="preserve">INVENTARIO SISTEMA </t>
  </si>
  <si>
    <t>TEATRO SUAREZ</t>
  </si>
  <si>
    <t>PATINODROMO</t>
  </si>
  <si>
    <t>JAIME ROOK SILVINO</t>
  </si>
  <si>
    <t>TUNJA VIVE DIGITAL</t>
  </si>
  <si>
    <t>BAÑOS PLAZA DE BOLIVAR</t>
  </si>
  <si>
    <t>PARQUES</t>
  </si>
  <si>
    <t>PARQUE BIBLIOTECA</t>
  </si>
  <si>
    <t>BIENES DADOS DE BAJA</t>
  </si>
  <si>
    <t xml:space="preserve">RELACION DE BIENES A ASEGURAR EN BIENES MUEBLES </t>
  </si>
  <si>
    <t xml:space="preserve">MUNICIPIO DE TUNJA </t>
  </si>
  <si>
    <t xml:space="preserve">OBRAS DE ARTE </t>
  </si>
  <si>
    <t>RELACION DE BIENES MUEBLES</t>
  </si>
  <si>
    <t>RAMO</t>
  </si>
  <si>
    <t>POLIZA</t>
  </si>
  <si>
    <t>VALOR GLOBAL</t>
  </si>
  <si>
    <t>TODO RIESGO DAÑO MATERIAL</t>
  </si>
  <si>
    <t>TODO RIESGO MOVIL Y MAQUINARIA</t>
  </si>
  <si>
    <t>SUMAS RESTADAS</t>
  </si>
  <si>
    <t>PTAR</t>
  </si>
  <si>
    <t>NUEVOS INVENTARIOS</t>
  </si>
  <si>
    <t>OTROS INVENTARIOS</t>
  </si>
  <si>
    <t>ASCENSORES</t>
  </si>
  <si>
    <t>MUNICIPIO DE TUNJA</t>
  </si>
  <si>
    <t>TOTAL</t>
  </si>
  <si>
    <t>MANEJO GLOBAL</t>
  </si>
  <si>
    <t>TRANSPORTE DE MERCANCIAS</t>
  </si>
  <si>
    <t>TRANSPORTE DE VALORES</t>
  </si>
  <si>
    <t>INFIDELIDAD DE RIESGOS FINANCIEROS</t>
  </si>
  <si>
    <t>VEHICULOS</t>
  </si>
  <si>
    <t>RESPONSABILIDAD CIVIL SERVIDORES PUBLICOS</t>
  </si>
  <si>
    <t>SOAT</t>
  </si>
  <si>
    <t>DIRECCION</t>
  </si>
  <si>
    <t xml:space="preserve">No. </t>
  </si>
  <si>
    <t>PLACAS</t>
  </si>
  <si>
    <t>CLASE</t>
  </si>
  <si>
    <t>MARCA</t>
  </si>
  <si>
    <t>CILIND</t>
  </si>
  <si>
    <t>MOD.</t>
  </si>
  <si>
    <t>CODIGO FASECOLDA</t>
  </si>
  <si>
    <t>VALOR FASECOLDA</t>
  </si>
  <si>
    <t>OCJ768</t>
  </si>
  <si>
    <t>CAMIONETA</t>
  </si>
  <si>
    <t>TOYOTA</t>
  </si>
  <si>
    <t>09021054</t>
  </si>
  <si>
    <t>OCJ764</t>
  </si>
  <si>
    <t>NISSAN</t>
  </si>
  <si>
    <t>06421044</t>
  </si>
  <si>
    <t>OCJ750</t>
  </si>
  <si>
    <t>CHEVROLET</t>
  </si>
  <si>
    <t>01621088</t>
  </si>
  <si>
    <t>OCJ745</t>
  </si>
  <si>
    <t>CAMPERO</t>
  </si>
  <si>
    <t>TOYOTA PRADO</t>
  </si>
  <si>
    <t>09008141</t>
  </si>
  <si>
    <t>OCJ737</t>
  </si>
  <si>
    <t>MAZDA</t>
  </si>
  <si>
    <t>05621024</t>
  </si>
  <si>
    <t>OCJ736</t>
  </si>
  <si>
    <t xml:space="preserve">05621024 </t>
  </si>
  <si>
    <t>OCJ727</t>
  </si>
  <si>
    <t>05621023</t>
  </si>
  <si>
    <t>OCJ726</t>
  </si>
  <si>
    <t>CAMION</t>
  </si>
  <si>
    <t>HYUNDAI</t>
  </si>
  <si>
    <t>03204006</t>
  </si>
  <si>
    <t>01608005</t>
  </si>
  <si>
    <t>OXD141</t>
  </si>
  <si>
    <t>OQF260</t>
  </si>
  <si>
    <t xml:space="preserve">TOYOTA HILUX </t>
  </si>
  <si>
    <t>09021025</t>
  </si>
  <si>
    <t>OQF248</t>
  </si>
  <si>
    <t>01621040</t>
  </si>
  <si>
    <t>OQF221</t>
  </si>
  <si>
    <t>09021020</t>
  </si>
  <si>
    <t>OQF146</t>
  </si>
  <si>
    <t>01608009</t>
  </si>
  <si>
    <t>09008077</t>
  </si>
  <si>
    <t>QFL895</t>
  </si>
  <si>
    <t>CHEVROLET SUPER CARRY</t>
  </si>
  <si>
    <t xml:space="preserve"> 01607004 </t>
  </si>
  <si>
    <t>COU51C</t>
  </si>
  <si>
    <t>MOTOCICLETA</t>
  </si>
  <si>
    <t>HONDA</t>
  </si>
  <si>
    <t>03417163</t>
  </si>
  <si>
    <t>COU52C</t>
  </si>
  <si>
    <t>COU53C</t>
  </si>
  <si>
    <t>03417162</t>
  </si>
  <si>
    <t>COU54C</t>
  </si>
  <si>
    <t>COU55C</t>
  </si>
  <si>
    <t>COU56C</t>
  </si>
  <si>
    <t>COU57C</t>
  </si>
  <si>
    <t>COU58C</t>
  </si>
  <si>
    <t>COU59C</t>
  </si>
  <si>
    <t>COU60C</t>
  </si>
  <si>
    <t>COU61C</t>
  </si>
  <si>
    <t>COU62C</t>
  </si>
  <si>
    <t>COU63C</t>
  </si>
  <si>
    <t>COU64C</t>
  </si>
  <si>
    <t>COU65C</t>
  </si>
  <si>
    <t>COU66C</t>
  </si>
  <si>
    <t>MNZ73</t>
  </si>
  <si>
    <t>YAMAHA</t>
  </si>
  <si>
    <t>09817018</t>
  </si>
  <si>
    <t>MNZ61</t>
  </si>
  <si>
    <t>MNZ75</t>
  </si>
  <si>
    <t>MNZ77</t>
  </si>
  <si>
    <t>MNZ70</t>
  </si>
  <si>
    <t>MNZ76</t>
  </si>
  <si>
    <t>OJZ255</t>
  </si>
  <si>
    <t>06408114</t>
  </si>
  <si>
    <t>OLM804</t>
  </si>
  <si>
    <t>PRADO LC 150</t>
  </si>
  <si>
    <t>09008217</t>
  </si>
  <si>
    <t>OBH379</t>
  </si>
  <si>
    <t>PRADO VX MT 3400</t>
  </si>
  <si>
    <t>RETROCARGADOR SOBRE RUEDAS COLOR NARANJA  REF 675727740 AÑO 2019 MOTOR:MOD.F4HE0484G*J111 MARCA:FPT INDUSTRIAL SERIAL:001558984</t>
  </si>
  <si>
    <t>Maquinaria Amarilla</t>
  </si>
  <si>
    <t>NEW HOLLAN SERIE NAAFO6615</t>
  </si>
  <si>
    <t>NEW HOLLAN MODELO B95B SERIE NAHH00216</t>
  </si>
  <si>
    <t>NEW HOLLAN MODELO L 175 SERIE NAM421800</t>
  </si>
  <si>
    <t>NEW HOLLAN MODELO L 175 SERIE NAM421797</t>
  </si>
  <si>
    <t>LOCOMOTORA A VAPOR DISTINGUIDA CON EL NUMERO DE VIA 38, ADQUIRIDA CON ORDEN DE COMPRAVENTA No. 013 DE 1996.</t>
  </si>
  <si>
    <t>VENCIMIENTO SOAT</t>
  </si>
  <si>
    <t>CUMPLIMIENTO</t>
  </si>
  <si>
    <t>DAÑOS MATERIALES COMBINADOS</t>
  </si>
  <si>
    <t>RELACION DE VEHICULOS POLIZAS SOAT</t>
  </si>
  <si>
    <t>TEL.</t>
  </si>
  <si>
    <t>R.L</t>
  </si>
  <si>
    <t>NIT.</t>
  </si>
  <si>
    <t>OFERENTE</t>
  </si>
  <si>
    <t>100/100/100/100 SMMLV Por pasajero</t>
  </si>
  <si>
    <t xml:space="preserve">AP PASAJEROS </t>
  </si>
  <si>
    <t>VARIOS SEGUN LISTADO</t>
  </si>
  <si>
    <t>RESPONSABILIDAD CIVIL EXTRACONTRACTUAL</t>
  </si>
  <si>
    <t>Dineros y titulos valores $100.000.000</t>
  </si>
  <si>
    <t>Vehiculos inmobilizados $87.450.000</t>
  </si>
  <si>
    <t>MAQUINARIA Y EQUIPO (MAQUINARIA AMARILLA)</t>
  </si>
  <si>
    <t>IVA</t>
  </si>
  <si>
    <t>VALOR PRIMA</t>
  </si>
  <si>
    <t>TASA</t>
  </si>
  <si>
    <t>OFERTA ECONOMICA</t>
  </si>
  <si>
    <t>ANEXO  FORMATO DE OFERTA ECONOMICA</t>
  </si>
  <si>
    <t>Bicicletas: 36.356.304</t>
  </si>
  <si>
    <t>Obras de arte $300.000.000</t>
  </si>
  <si>
    <t>Maquinaria inmovilizada $80.000.000</t>
  </si>
  <si>
    <t>Según convenios o contratos</t>
  </si>
  <si>
    <t>Maquinaria y equipo $1,598,357,850</t>
  </si>
  <si>
    <t>Muebles y enseres $12,333,983,391</t>
  </si>
  <si>
    <t>Equipo electrico y electronico $7,819,296,967</t>
  </si>
  <si>
    <t>Equipo movil y portatil $812,060,531</t>
  </si>
  <si>
    <t>Instrumentos Musicales $648,113,845</t>
  </si>
  <si>
    <t>Edificios $118,886,112,541</t>
  </si>
  <si>
    <t>Mercancias $500.000.000</t>
  </si>
  <si>
    <t>VALOR ASEGURADO EN $</t>
  </si>
  <si>
    <t>Biologicos, insumos,  vacunas incluyendo covid 19: $654,766,200</t>
  </si>
  <si>
    <t>Semaforización $1,896,124,096</t>
  </si>
  <si>
    <t>Indice Variable: $21,862,393,259</t>
  </si>
  <si>
    <t>Adpatacion a normas de sismorresistencia: $11,808,611,254</t>
  </si>
  <si>
    <t>COMPACTADOR DE SUELOS, MARCA AMMANN, MODELO ARS122 SERIEAL CHASIS AIN16358HM3015453, SERIAL MOTOR 12G84949185</t>
  </si>
  <si>
    <t>MOTONIVELADORA CASE 845B</t>
  </si>
  <si>
    <t>Mezcladora de Concreto toker Model C12 SERIE 3251</t>
  </si>
  <si>
    <t>MARTILLO FURUKAWA MODE F4 SERIE 11771</t>
  </si>
  <si>
    <t>RODILLO DYNAPAC MODELO CA150D SERIE 10000104COAOO4822</t>
  </si>
  <si>
    <t>RODILLO DYNAPAC MODELO CC122 SERIE 10000307K0A005178</t>
  </si>
  <si>
    <t>RANA MODEL PCX500E SERIE 98499</t>
  </si>
  <si>
    <t>RANA MODEL PCX500E SERIE 98502</t>
  </si>
  <si>
    <t>SALTARIN INGERSOL RAND MOD-304H</t>
  </si>
  <si>
    <t>ANEXO No. 7. RELACION MAQUINARIA AMARILLA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</si>
</sst>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(* #,##0_);_(* \(#,##0\);_(* &quot;-&quot;??_);_(@_)"/>
    <numFmt numFmtId="166" formatCode="[$$-240A]\ #,##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2"/>
      <color indexed="8"/>
      <name val="Times New Roman"/>
      <family val="1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sz val="9"/>
      <name val="Arial"/>
      <family val="2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4" fontId="4" fillId="0" borderId="0" applyFont="0" applyFill="0" applyBorder="0" applyAlignment="0" applyProtection="0"/>
  </cellStyleXfs>
  <cellXfs count="120">
    <xf numFmtId="0" fontId="0" fillId="0" borderId="0" xfId="0"/>
    <xf numFmtId="0" fontId="0" fillId="0" borderId="1" xfId="0" applyBorder="1"/>
    <xf numFmtId="165" fontId="0" fillId="0" borderId="1" xfId="1" applyNumberFormat="1" applyFont="1" applyBorder="1"/>
    <xf numFmtId="165" fontId="2" fillId="0" borderId="1" xfId="1" applyNumberFormat="1" applyFont="1" applyBorder="1"/>
    <xf numFmtId="165" fontId="2" fillId="0" borderId="1" xfId="0" applyNumberFormat="1" applyFont="1" applyBorder="1"/>
    <xf numFmtId="0" fontId="2" fillId="0" borderId="1" xfId="0" applyFont="1" applyBorder="1"/>
    <xf numFmtId="165" fontId="2" fillId="0" borderId="1" xfId="1" applyNumberFormat="1" applyFont="1" applyBorder="1" applyAlignment="1">
      <alignment wrapText="1"/>
    </xf>
    <xf numFmtId="165" fontId="2" fillId="0" borderId="1" xfId="1" applyNumberFormat="1" applyFont="1" applyFill="1" applyBorder="1"/>
    <xf numFmtId="165" fontId="0" fillId="0" borderId="1" xfId="1" applyNumberFormat="1" applyFont="1" applyBorder="1" applyAlignment="1">
      <alignment horizontal="center"/>
    </xf>
    <xf numFmtId="0" fontId="2" fillId="0" borderId="3" xfId="0" applyFont="1" applyBorder="1"/>
    <xf numFmtId="165" fontId="0" fillId="0" borderId="3" xfId="1" applyNumberFormat="1" applyFont="1" applyBorder="1"/>
    <xf numFmtId="0" fontId="2" fillId="0" borderId="1" xfId="0" applyFont="1" applyBorder="1" applyAlignment="1">
      <alignment horizontal="center"/>
    </xf>
    <xf numFmtId="165" fontId="0" fillId="0" borderId="0" xfId="1" applyNumberFormat="1" applyFont="1"/>
    <xf numFmtId="165" fontId="0" fillId="0" borderId="0" xfId="0" applyNumberFormat="1"/>
    <xf numFmtId="164" fontId="0" fillId="0" borderId="0" xfId="0" applyNumberFormat="1"/>
    <xf numFmtId="166" fontId="0" fillId="0" borderId="0" xfId="0" applyNumberFormat="1"/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/>
    <xf numFmtId="49" fontId="7" fillId="0" borderId="1" xfId="0" applyNumberFormat="1" applyFont="1" applyBorder="1"/>
    <xf numFmtId="166" fontId="7" fillId="0" borderId="1" xfId="0" applyNumberFormat="1" applyFont="1" applyBorder="1"/>
    <xf numFmtId="165" fontId="1" fillId="0" borderId="1" xfId="3" applyNumberFormat="1" applyFont="1" applyFill="1" applyBorder="1"/>
    <xf numFmtId="0" fontId="2" fillId="0" borderId="9" xfId="0" applyFont="1" applyBorder="1" applyAlignment="1">
      <alignment horizontal="center"/>
    </xf>
    <xf numFmtId="0" fontId="0" fillId="0" borderId="10" xfId="0" applyBorder="1"/>
    <xf numFmtId="166" fontId="8" fillId="0" borderId="1" xfId="0" applyNumberFormat="1" applyFont="1" applyBorder="1"/>
    <xf numFmtId="14" fontId="0" fillId="0" borderId="1" xfId="0" applyNumberFormat="1" applyBorder="1"/>
    <xf numFmtId="164" fontId="0" fillId="0" borderId="0" xfId="1" applyFont="1" applyFill="1"/>
    <xf numFmtId="0" fontId="2" fillId="0" borderId="0" xfId="0" applyFont="1" applyAlignment="1">
      <alignment horizontal="center"/>
    </xf>
    <xf numFmtId="49" fontId="3" fillId="0" borderId="1" xfId="0" applyNumberFormat="1" applyFont="1" applyBorder="1"/>
    <xf numFmtId="166" fontId="0" fillId="0" borderId="1" xfId="0" applyNumberFormat="1" applyBorder="1"/>
    <xf numFmtId="166" fontId="3" fillId="0" borderId="1" xfId="0" applyNumberFormat="1" applyFont="1" applyBorder="1"/>
    <xf numFmtId="3" fontId="0" fillId="0" borderId="0" xfId="0" applyNumberFormat="1"/>
    <xf numFmtId="0" fontId="9" fillId="0" borderId="0" xfId="0" applyFont="1"/>
    <xf numFmtId="3" fontId="9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3" fontId="9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/>
    </xf>
    <xf numFmtId="0" fontId="11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right" wrapText="1"/>
    </xf>
    <xf numFmtId="3" fontId="12" fillId="0" borderId="0" xfId="0" applyNumberFormat="1" applyFont="1" applyAlignment="1">
      <alignment horizontal="left" vertical="center" wrapText="1"/>
    </xf>
    <xf numFmtId="3" fontId="13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wrapText="1"/>
    </xf>
    <xf numFmtId="3" fontId="10" fillId="0" borderId="0" xfId="0" applyNumberFormat="1" applyFont="1" applyAlignment="1">
      <alignment horizontal="center"/>
    </xf>
    <xf numFmtId="0" fontId="9" fillId="0" borderId="16" xfId="0" applyFont="1" applyBorder="1" applyAlignment="1">
      <alignment horizontal="center"/>
    </xf>
    <xf numFmtId="3" fontId="10" fillId="0" borderId="16" xfId="0" applyNumberFormat="1" applyFont="1" applyBorder="1" applyAlignment="1">
      <alignment horizontal="center"/>
    </xf>
    <xf numFmtId="3" fontId="9" fillId="0" borderId="17" xfId="0" applyNumberFormat="1" applyFont="1" applyBorder="1" applyAlignment="1">
      <alignment horizontal="center"/>
    </xf>
    <xf numFmtId="3" fontId="9" fillId="0" borderId="18" xfId="0" applyNumberFormat="1" applyFont="1" applyBorder="1" applyAlignment="1">
      <alignment horizontal="center"/>
    </xf>
    <xf numFmtId="3" fontId="9" fillId="0" borderId="16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left"/>
    </xf>
    <xf numFmtId="3" fontId="2" fillId="0" borderId="13" xfId="0" applyNumberFormat="1" applyFont="1" applyBorder="1" applyAlignment="1">
      <alignment horizontal="center" vertical="center"/>
    </xf>
    <xf numFmtId="3" fontId="9" fillId="0" borderId="15" xfId="0" applyNumberFormat="1" applyFont="1" applyBorder="1" applyAlignment="1">
      <alignment horizontal="left" vertical="center"/>
    </xf>
    <xf numFmtId="0" fontId="2" fillId="0" borderId="13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3" fontId="2" fillId="0" borderId="13" xfId="0" applyNumberFormat="1" applyFont="1" applyBorder="1" applyAlignment="1">
      <alignment horizontal="center"/>
    </xf>
    <xf numFmtId="3" fontId="10" fillId="0" borderId="15" xfId="0" applyNumberFormat="1" applyFont="1" applyBorder="1" applyAlignment="1">
      <alignment horizontal="center"/>
    </xf>
    <xf numFmtId="3" fontId="9" fillId="0" borderId="15" xfId="0" applyNumberFormat="1" applyFont="1" applyBorder="1" applyAlignment="1">
      <alignment horizontal="center"/>
    </xf>
    <xf numFmtId="3" fontId="2" fillId="0" borderId="12" xfId="0" applyNumberFormat="1" applyFont="1" applyBorder="1" applyAlignment="1">
      <alignment horizontal="center"/>
    </xf>
    <xf numFmtId="0" fontId="9" fillId="0" borderId="20" xfId="0" applyFont="1" applyBorder="1" applyAlignment="1">
      <alignment horizontal="left" vertical="center" wrapText="1"/>
    </xf>
    <xf numFmtId="3" fontId="9" fillId="0" borderId="16" xfId="0" applyNumberFormat="1" applyFont="1" applyBorder="1" applyAlignment="1">
      <alignment horizontal="left" vertical="center"/>
    </xf>
    <xf numFmtId="10" fontId="9" fillId="0" borderId="15" xfId="0" applyNumberFormat="1" applyFont="1" applyBorder="1" applyAlignment="1">
      <alignment horizontal="center"/>
    </xf>
    <xf numFmtId="0" fontId="9" fillId="0" borderId="15" xfId="0" applyFont="1" applyBorder="1" applyAlignment="1">
      <alignment horizontal="left" wrapText="1"/>
    </xf>
    <xf numFmtId="165" fontId="15" fillId="0" borderId="1" xfId="1" applyNumberFormat="1" applyFont="1" applyBorder="1"/>
    <xf numFmtId="165" fontId="15" fillId="0" borderId="1" xfId="0" applyNumberFormat="1" applyFont="1" applyBorder="1"/>
    <xf numFmtId="3" fontId="14" fillId="0" borderId="0" xfId="0" applyNumberFormat="1" applyFont="1"/>
    <xf numFmtId="165" fontId="15" fillId="0" borderId="1" xfId="1" applyNumberFormat="1" applyFont="1" applyFill="1" applyBorder="1"/>
    <xf numFmtId="3" fontId="14" fillId="0" borderId="1" xfId="0" applyNumberFormat="1" applyFont="1" applyBorder="1"/>
    <xf numFmtId="164" fontId="0" fillId="0" borderId="0" xfId="1" applyFont="1"/>
    <xf numFmtId="10" fontId="9" fillId="0" borderId="18" xfId="0" applyNumberFormat="1" applyFont="1" applyBorder="1" applyAlignment="1">
      <alignment horizontal="center"/>
    </xf>
    <xf numFmtId="3" fontId="9" fillId="0" borderId="22" xfId="0" applyNumberFormat="1" applyFont="1" applyBorder="1" applyAlignment="1">
      <alignment horizontal="center"/>
    </xf>
    <xf numFmtId="3" fontId="9" fillId="0" borderId="11" xfId="0" applyNumberFormat="1" applyFont="1" applyBorder="1" applyAlignment="1">
      <alignment horizontal="center"/>
    </xf>
    <xf numFmtId="3" fontId="10" fillId="0" borderId="18" xfId="0" applyNumberFormat="1" applyFont="1" applyBorder="1" applyAlignment="1">
      <alignment horizontal="center"/>
    </xf>
    <xf numFmtId="3" fontId="0" fillId="0" borderId="16" xfId="0" applyNumberFormat="1" applyBorder="1"/>
    <xf numFmtId="3" fontId="0" fillId="0" borderId="17" xfId="0" applyNumberFormat="1" applyBorder="1"/>
    <xf numFmtId="3" fontId="0" fillId="0" borderId="18" xfId="0" applyNumberFormat="1" applyBorder="1"/>
    <xf numFmtId="0" fontId="9" fillId="0" borderId="16" xfId="0" applyFont="1" applyBorder="1" applyAlignment="1">
      <alignment horizontal="left"/>
    </xf>
    <xf numFmtId="0" fontId="10" fillId="0" borderId="15" xfId="0" applyFont="1" applyBorder="1" applyAlignment="1">
      <alignment horizontal="center"/>
    </xf>
    <xf numFmtId="3" fontId="9" fillId="0" borderId="23" xfId="0" applyNumberFormat="1" applyFont="1" applyBorder="1" applyAlignment="1">
      <alignment horizontal="center"/>
    </xf>
    <xf numFmtId="3" fontId="9" fillId="0" borderId="15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left"/>
    </xf>
    <xf numFmtId="0" fontId="0" fillId="0" borderId="11" xfId="0" applyBorder="1" applyAlignment="1">
      <alignment horizontal="left"/>
    </xf>
    <xf numFmtId="3" fontId="9" fillId="0" borderId="18" xfId="0" applyNumberFormat="1" applyFont="1" applyBorder="1" applyAlignment="1">
      <alignment horizontal="left" vertical="center"/>
    </xf>
    <xf numFmtId="3" fontId="9" fillId="0" borderId="17" xfId="0" applyNumberFormat="1" applyFont="1" applyBorder="1" applyAlignment="1">
      <alignment horizontal="left" vertical="center"/>
    </xf>
    <xf numFmtId="0" fontId="16" fillId="0" borderId="0" xfId="0" applyFont="1" applyAlignment="1">
      <alignment vertical="center"/>
    </xf>
    <xf numFmtId="0" fontId="18" fillId="2" borderId="4" xfId="0" applyFont="1" applyFill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left" vertical="center" wrapText="1"/>
    </xf>
    <xf numFmtId="165" fontId="18" fillId="2" borderId="5" xfId="1" applyNumberFormat="1" applyFont="1" applyFill="1" applyBorder="1" applyAlignment="1" applyProtection="1">
      <alignment vertical="center" wrapText="1"/>
    </xf>
    <xf numFmtId="0" fontId="16" fillId="0" borderId="6" xfId="0" applyFont="1" applyBorder="1" applyAlignment="1">
      <alignment vertical="center"/>
    </xf>
    <xf numFmtId="0" fontId="18" fillId="2" borderId="7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165" fontId="18" fillId="2" borderId="1" xfId="1" applyNumberFormat="1" applyFont="1" applyFill="1" applyBorder="1" applyAlignment="1" applyProtection="1">
      <alignment vertical="center" wrapText="1"/>
    </xf>
    <xf numFmtId="0" fontId="16" fillId="0" borderId="8" xfId="0" applyFont="1" applyBorder="1" applyAlignment="1">
      <alignment vertical="center"/>
    </xf>
    <xf numFmtId="0" fontId="16" fillId="0" borderId="7" xfId="0" applyFont="1" applyBorder="1" applyAlignment="1">
      <alignment horizontal="center" vertical="center"/>
    </xf>
    <xf numFmtId="165" fontId="16" fillId="0" borderId="1" xfId="1" applyNumberFormat="1" applyFont="1" applyBorder="1" applyAlignment="1">
      <alignment vertical="center"/>
    </xf>
    <xf numFmtId="0" fontId="18" fillId="2" borderId="9" xfId="0" applyFont="1" applyFill="1" applyBorder="1" applyAlignment="1">
      <alignment horizontal="left" vertical="center" wrapText="1"/>
    </xf>
    <xf numFmtId="0" fontId="16" fillId="0" borderId="24" xfId="0" applyFont="1" applyBorder="1" applyAlignment="1">
      <alignment vertical="center"/>
    </xf>
    <xf numFmtId="165" fontId="17" fillId="0" borderId="25" xfId="0" applyNumberFormat="1" applyFont="1" applyBorder="1" applyAlignment="1">
      <alignment vertical="center"/>
    </xf>
    <xf numFmtId="0" fontId="16" fillId="0" borderId="26" xfId="0" applyFont="1" applyBorder="1" applyAlignment="1">
      <alignment vertical="center"/>
    </xf>
    <xf numFmtId="165" fontId="16" fillId="0" borderId="0" xfId="1" applyNumberFormat="1" applyFont="1" applyAlignment="1">
      <alignment vertical="center"/>
    </xf>
    <xf numFmtId="165" fontId="16" fillId="0" borderId="0" xfId="0" applyNumberFormat="1" applyFont="1" applyAlignment="1">
      <alignment vertic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6" fillId="0" borderId="0" xfId="0" applyFont="1" applyAlignment="1">
      <alignment vertical="center"/>
    </xf>
    <xf numFmtId="0" fontId="18" fillId="3" borderId="1" xfId="0" applyFont="1" applyFill="1" applyBorder="1" applyAlignment="1">
      <alignment horizontal="left" vertical="center" wrapText="1"/>
    </xf>
    <xf numFmtId="0" fontId="17" fillId="0" borderId="27" xfId="0" applyFont="1" applyBorder="1" applyAlignment="1">
      <alignment horizontal="left" vertical="center"/>
    </xf>
    <xf numFmtId="0" fontId="17" fillId="0" borderId="28" xfId="0" applyFont="1" applyBorder="1" applyAlignment="1">
      <alignment horizontal="left" vertical="center"/>
    </xf>
    <xf numFmtId="0" fontId="18" fillId="3" borderId="9" xfId="0" applyFont="1" applyFill="1" applyBorder="1" applyAlignment="1">
      <alignment horizontal="left" vertical="center" wrapText="1"/>
    </xf>
    <xf numFmtId="0" fontId="18" fillId="3" borderId="10" xfId="0" applyFont="1" applyFill="1" applyBorder="1" applyAlignment="1">
      <alignment horizontal="left" vertical="center" wrapText="1"/>
    </xf>
    <xf numFmtId="0" fontId="17" fillId="0" borderId="0" xfId="0" applyFont="1" applyAlignment="1">
      <alignment horizontal="center" vertical="center"/>
    </xf>
    <xf numFmtId="0" fontId="18" fillId="3" borderId="5" xfId="0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1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</cellXfs>
  <cellStyles count="4">
    <cellStyle name="Millares" xfId="1" builtinId="3"/>
    <cellStyle name="Millares 2" xfId="3" xr:uid="{00000000-0005-0000-0000-000001000000}"/>
    <cellStyle name="Normal" xfId="0" builtinId="0"/>
    <cellStyle name="Normal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8"/>
  <sheetViews>
    <sheetView topLeftCell="A19" workbookViewId="0">
      <selection activeCell="B30" sqref="B30"/>
    </sheetView>
  </sheetViews>
  <sheetFormatPr baseColWidth="10" defaultRowHeight="15" x14ac:dyDescent="0.25"/>
  <cols>
    <col min="1" max="1" width="46.42578125" customWidth="1"/>
    <col min="2" max="2" width="19.140625" customWidth="1"/>
    <col min="3" max="3" width="34" customWidth="1"/>
    <col min="4" max="4" width="14.7109375" customWidth="1"/>
    <col min="5" max="5" width="15.42578125" customWidth="1"/>
    <col min="6" max="6" width="19.7109375" customWidth="1"/>
    <col min="7" max="7" width="17.140625" customWidth="1"/>
    <col min="8" max="8" width="24.5703125" customWidth="1"/>
  </cols>
  <sheetData>
    <row r="1" spans="1:9" x14ac:dyDescent="0.25">
      <c r="A1" s="104" t="s">
        <v>17</v>
      </c>
      <c r="B1" s="104"/>
      <c r="C1" s="104"/>
      <c r="D1" s="104"/>
      <c r="E1" s="104"/>
      <c r="F1" s="104"/>
      <c r="G1" s="104"/>
      <c r="H1" s="104"/>
    </row>
    <row r="2" spans="1:9" ht="25.5" customHeight="1" x14ac:dyDescent="0.25">
      <c r="A2" s="103" t="s">
        <v>16</v>
      </c>
      <c r="B2" s="103"/>
      <c r="C2" s="103"/>
      <c r="D2" s="103"/>
      <c r="E2" s="103"/>
      <c r="F2" s="103"/>
      <c r="G2" s="103"/>
      <c r="H2" s="103"/>
    </row>
    <row r="3" spans="1:9" ht="30" x14ac:dyDescent="0.25">
      <c r="A3" s="6" t="s">
        <v>0</v>
      </c>
      <c r="B3" s="3" t="s">
        <v>1</v>
      </c>
      <c r="C3" s="3" t="s">
        <v>2</v>
      </c>
      <c r="D3" s="6" t="s">
        <v>3</v>
      </c>
      <c r="E3" s="6" t="s">
        <v>4</v>
      </c>
      <c r="F3" s="6" t="s">
        <v>5</v>
      </c>
      <c r="G3" s="7" t="s">
        <v>6</v>
      </c>
      <c r="H3" s="5"/>
    </row>
    <row r="4" spans="1:9" x14ac:dyDescent="0.25">
      <c r="A4" s="2">
        <v>3073241663</v>
      </c>
      <c r="B4" s="2">
        <v>3485592466</v>
      </c>
      <c r="C4" s="2">
        <v>570226991</v>
      </c>
      <c r="D4" s="2">
        <v>178677133</v>
      </c>
      <c r="E4" s="2">
        <v>2392000000</v>
      </c>
      <c r="F4" s="2">
        <v>569913485</v>
      </c>
      <c r="G4" s="2">
        <v>300000000</v>
      </c>
      <c r="H4" s="1" t="s">
        <v>7</v>
      </c>
    </row>
    <row r="5" spans="1:9" x14ac:dyDescent="0.25">
      <c r="A5" s="2">
        <v>2531080630</v>
      </c>
      <c r="B5" s="2">
        <v>1095129513</v>
      </c>
      <c r="C5" s="2"/>
      <c r="D5" s="2"/>
      <c r="E5" s="2"/>
      <c r="F5" s="2"/>
      <c r="G5" s="1"/>
      <c r="H5" s="1" t="s">
        <v>8</v>
      </c>
    </row>
    <row r="6" spans="1:9" x14ac:dyDescent="0.25">
      <c r="A6" s="2">
        <v>29511968</v>
      </c>
      <c r="B6" s="2">
        <v>15964953</v>
      </c>
      <c r="C6" s="2"/>
      <c r="D6" s="2">
        <v>53654880</v>
      </c>
      <c r="E6" s="2"/>
      <c r="F6" s="2"/>
      <c r="G6" s="1"/>
      <c r="H6" s="1" t="s">
        <v>9</v>
      </c>
    </row>
    <row r="7" spans="1:9" x14ac:dyDescent="0.25">
      <c r="A7" s="2">
        <v>44151270</v>
      </c>
      <c r="B7" s="2">
        <v>35353007</v>
      </c>
      <c r="C7" s="2">
        <v>29360848</v>
      </c>
      <c r="D7" s="2"/>
      <c r="E7" s="2"/>
      <c r="F7" s="2"/>
      <c r="G7" s="1"/>
      <c r="H7" s="1" t="s">
        <v>10</v>
      </c>
    </row>
    <row r="8" spans="1:9" x14ac:dyDescent="0.25">
      <c r="A8" s="2">
        <v>36380000</v>
      </c>
      <c r="B8" s="2">
        <v>29170000</v>
      </c>
      <c r="C8" s="2">
        <v>72200000</v>
      </c>
      <c r="D8" s="2"/>
      <c r="E8" s="2"/>
      <c r="F8" s="2"/>
      <c r="G8" s="1"/>
      <c r="H8" s="1" t="s">
        <v>11</v>
      </c>
    </row>
    <row r="9" spans="1:9" x14ac:dyDescent="0.25">
      <c r="A9" s="2">
        <v>6745385</v>
      </c>
      <c r="B9" s="2">
        <v>5646293</v>
      </c>
      <c r="C9" s="2"/>
      <c r="D9" s="2">
        <v>9030000</v>
      </c>
      <c r="E9" s="2"/>
      <c r="F9" s="2"/>
      <c r="G9" s="1"/>
      <c r="H9" s="1" t="s">
        <v>12</v>
      </c>
    </row>
    <row r="10" spans="1:9" x14ac:dyDescent="0.25">
      <c r="A10" s="2"/>
      <c r="B10" s="2">
        <v>45325000</v>
      </c>
      <c r="C10" s="2"/>
      <c r="D10" s="2"/>
      <c r="E10" s="2"/>
      <c r="F10" s="2"/>
      <c r="G10" s="1"/>
      <c r="H10" s="1" t="s">
        <v>13</v>
      </c>
    </row>
    <row r="11" spans="1:9" x14ac:dyDescent="0.25">
      <c r="A11" s="2">
        <v>9427791</v>
      </c>
      <c r="B11" s="2">
        <v>32426204</v>
      </c>
      <c r="C11" s="2"/>
      <c r="D11" s="2">
        <v>88681135</v>
      </c>
      <c r="E11" s="2"/>
      <c r="F11" s="2"/>
      <c r="G11" s="1"/>
      <c r="H11" s="1" t="s">
        <v>14</v>
      </c>
    </row>
    <row r="12" spans="1:9" x14ac:dyDescent="0.25">
      <c r="A12" s="2"/>
      <c r="B12" s="2">
        <v>163000000</v>
      </c>
      <c r="C12" s="2"/>
      <c r="D12" s="2"/>
      <c r="E12" s="2"/>
      <c r="F12" s="2"/>
      <c r="G12" s="1"/>
      <c r="H12" s="1" t="s">
        <v>15</v>
      </c>
    </row>
    <row r="13" spans="1:9" x14ac:dyDescent="0.25">
      <c r="A13" s="2">
        <v>6273085</v>
      </c>
      <c r="B13" s="2"/>
      <c r="C13" s="2"/>
      <c r="D13" s="2"/>
      <c r="E13" s="2"/>
      <c r="F13" s="2"/>
      <c r="G13" s="1"/>
      <c r="H13" s="1"/>
    </row>
    <row r="14" spans="1:9" x14ac:dyDescent="0.25">
      <c r="A14" s="3">
        <v>74820007</v>
      </c>
      <c r="B14" s="3">
        <v>1646663198</v>
      </c>
      <c r="C14" s="3">
        <v>46250000</v>
      </c>
      <c r="D14" s="3"/>
      <c r="E14" s="4"/>
      <c r="F14" s="4"/>
      <c r="G14" s="4"/>
      <c r="H14" s="5"/>
      <c r="I14" t="s">
        <v>25</v>
      </c>
    </row>
    <row r="15" spans="1:9" x14ac:dyDescent="0.25">
      <c r="A15" s="3">
        <v>27288000</v>
      </c>
      <c r="B15" s="3"/>
      <c r="C15" s="3"/>
      <c r="D15" s="3"/>
      <c r="E15" s="4"/>
      <c r="F15" s="4"/>
      <c r="G15" s="4"/>
      <c r="H15" s="5"/>
    </row>
    <row r="16" spans="1:9" x14ac:dyDescent="0.25">
      <c r="A16" s="3">
        <v>743862353</v>
      </c>
      <c r="B16" s="3">
        <v>453460661</v>
      </c>
      <c r="C16" s="3">
        <v>87685942</v>
      </c>
      <c r="D16" s="3"/>
      <c r="E16" s="4"/>
      <c r="F16" s="4">
        <v>29100000</v>
      </c>
      <c r="G16" s="4"/>
      <c r="H16" s="5" t="s">
        <v>27</v>
      </c>
    </row>
    <row r="17" spans="1:8" x14ac:dyDescent="0.25">
      <c r="A17" s="3">
        <v>1063249950</v>
      </c>
      <c r="B17" s="3">
        <v>1223065538</v>
      </c>
      <c r="C17" s="3"/>
      <c r="D17" s="3">
        <v>685205262</v>
      </c>
      <c r="E17" s="4"/>
      <c r="F17" s="4"/>
      <c r="G17" s="4"/>
      <c r="H17" s="5" t="s">
        <v>26</v>
      </c>
    </row>
    <row r="18" spans="1:8" x14ac:dyDescent="0.25">
      <c r="A18" s="3">
        <v>5717964</v>
      </c>
      <c r="B18" s="3"/>
      <c r="C18" s="3"/>
      <c r="D18" s="3"/>
      <c r="E18" s="4"/>
      <c r="F18" s="4"/>
      <c r="G18" s="4"/>
      <c r="H18" s="5" t="s">
        <v>28</v>
      </c>
    </row>
    <row r="19" spans="1:8" x14ac:dyDescent="0.25">
      <c r="A19" s="3"/>
      <c r="C19" s="3"/>
      <c r="D19" s="3">
        <v>568361476</v>
      </c>
      <c r="E19" s="4"/>
      <c r="F19" s="4"/>
      <c r="G19" s="4"/>
      <c r="H19" s="5" t="s">
        <v>29</v>
      </c>
    </row>
    <row r="20" spans="1:8" x14ac:dyDescent="0.25">
      <c r="A20" s="65">
        <v>45692430</v>
      </c>
      <c r="B20" s="65">
        <v>3767225332</v>
      </c>
      <c r="C20" s="3"/>
      <c r="D20" s="3"/>
      <c r="E20" s="4"/>
      <c r="F20" s="4"/>
      <c r="G20" s="4"/>
      <c r="H20" s="5"/>
    </row>
    <row r="21" spans="1:8" x14ac:dyDescent="0.25">
      <c r="A21" s="68">
        <v>51283390</v>
      </c>
      <c r="B21" s="65">
        <v>167780170</v>
      </c>
      <c r="C21" s="65">
        <v>5682250</v>
      </c>
      <c r="D21" s="3"/>
      <c r="E21" s="4"/>
      <c r="F21" s="66">
        <v>49100000</v>
      </c>
      <c r="G21" s="4"/>
      <c r="H21" s="5"/>
    </row>
    <row r="22" spans="1:8" x14ac:dyDescent="0.25">
      <c r="A22" s="69">
        <v>15179207</v>
      </c>
      <c r="B22" s="65"/>
      <c r="C22" s="65"/>
      <c r="D22" s="67">
        <v>9030000</v>
      </c>
      <c r="E22" s="4"/>
      <c r="F22" s="66"/>
      <c r="G22" s="4"/>
      <c r="H22" s="5"/>
    </row>
    <row r="23" spans="1:8" x14ac:dyDescent="0.25">
      <c r="A23" s="3"/>
      <c r="B23" s="3"/>
      <c r="C23" s="3"/>
      <c r="D23" s="65">
        <v>5717964</v>
      </c>
      <c r="E23" s="4"/>
      <c r="F23" s="4"/>
      <c r="G23" s="4"/>
      <c r="H23" s="5"/>
    </row>
    <row r="24" spans="1:8" x14ac:dyDescent="0.25">
      <c r="A24" s="67">
        <v>55391874</v>
      </c>
      <c r="B24" s="67">
        <v>168181056</v>
      </c>
      <c r="C24" s="67">
        <v>654500</v>
      </c>
      <c r="D24" s="3"/>
      <c r="E24" s="4"/>
      <c r="F24" s="4"/>
      <c r="G24" s="4"/>
      <c r="H24" s="5"/>
    </row>
    <row r="25" spans="1:8" x14ac:dyDescent="0.25">
      <c r="A25" s="3">
        <f>SUM(A4:A24)</f>
        <v>7819296967</v>
      </c>
      <c r="B25" s="3">
        <f>SUM(B4:B24)</f>
        <v>12333983391</v>
      </c>
      <c r="C25" s="3">
        <f>SUM(C4:C24)</f>
        <v>812060531</v>
      </c>
      <c r="D25" s="3">
        <f>SUM(D4:D24)</f>
        <v>1598357850</v>
      </c>
      <c r="E25" s="4">
        <f>SUM(E4:E19)</f>
        <v>2392000000</v>
      </c>
      <c r="F25" s="4">
        <f>SUM(F4:F24)</f>
        <v>648113485</v>
      </c>
      <c r="G25" s="4">
        <f>SUM(G4:G19)</f>
        <v>300000000</v>
      </c>
      <c r="H25" s="5"/>
    </row>
    <row r="27" spans="1:8" ht="19.5" customHeight="1" x14ac:dyDescent="0.25">
      <c r="A27" s="11" t="s">
        <v>19</v>
      </c>
      <c r="B27" s="11" t="s">
        <v>22</v>
      </c>
      <c r="C27" s="11" t="s">
        <v>20</v>
      </c>
      <c r="D27" s="11" t="s">
        <v>21</v>
      </c>
    </row>
    <row r="28" spans="1:8" x14ac:dyDescent="0.25">
      <c r="A28" s="6" t="s">
        <v>0</v>
      </c>
      <c r="B28" s="2">
        <f>A25</f>
        <v>7819296967</v>
      </c>
      <c r="C28" s="1" t="s">
        <v>23</v>
      </c>
      <c r="D28" s="1">
        <v>2307</v>
      </c>
    </row>
    <row r="29" spans="1:8" ht="24" customHeight="1" x14ac:dyDescent="0.25">
      <c r="A29" s="3" t="s">
        <v>1</v>
      </c>
      <c r="B29" s="8">
        <f>B25</f>
        <v>12333983391</v>
      </c>
      <c r="C29" s="1" t="s">
        <v>23</v>
      </c>
      <c r="D29" s="1">
        <v>2307</v>
      </c>
      <c r="F29" s="70"/>
    </row>
    <row r="30" spans="1:8" ht="24.75" customHeight="1" x14ac:dyDescent="0.25">
      <c r="A30" s="3" t="s">
        <v>2</v>
      </c>
      <c r="B30" s="8">
        <f>C25</f>
        <v>812060531</v>
      </c>
      <c r="C30" s="1" t="s">
        <v>23</v>
      </c>
      <c r="D30" s="1">
        <v>2307</v>
      </c>
      <c r="F30" s="70"/>
    </row>
    <row r="31" spans="1:8" ht="24" customHeight="1" x14ac:dyDescent="0.25">
      <c r="A31" s="6" t="s">
        <v>3</v>
      </c>
      <c r="B31" s="2">
        <f>D25</f>
        <v>1598357850</v>
      </c>
      <c r="C31" s="1" t="s">
        <v>23</v>
      </c>
      <c r="D31" s="1">
        <v>2307</v>
      </c>
      <c r="F31" s="70"/>
    </row>
    <row r="32" spans="1:8" ht="27" customHeight="1" x14ac:dyDescent="0.25">
      <c r="A32" s="6" t="s">
        <v>18</v>
      </c>
      <c r="B32" s="2">
        <v>300000000</v>
      </c>
      <c r="C32" s="1" t="s">
        <v>23</v>
      </c>
      <c r="D32" s="1">
        <v>2307</v>
      </c>
      <c r="F32" s="14"/>
    </row>
    <row r="33" spans="1:5" ht="24.75" customHeight="1" x14ac:dyDescent="0.25">
      <c r="A33" s="9" t="s">
        <v>4</v>
      </c>
      <c r="B33" s="10">
        <v>2392000000</v>
      </c>
      <c r="C33" s="1" t="s">
        <v>24</v>
      </c>
      <c r="D33" s="1">
        <v>2204</v>
      </c>
    </row>
    <row r="37" spans="1:5" x14ac:dyDescent="0.25">
      <c r="B37" s="12"/>
      <c r="C37" s="12"/>
      <c r="D37" s="12"/>
      <c r="E37" s="12"/>
    </row>
    <row r="38" spans="1:5" x14ac:dyDescent="0.25">
      <c r="B38" s="12"/>
      <c r="C38" s="12"/>
      <c r="D38" s="12"/>
      <c r="E38" s="12"/>
    </row>
    <row r="39" spans="1:5" x14ac:dyDescent="0.25">
      <c r="B39" s="12"/>
      <c r="C39" s="12"/>
      <c r="D39" s="12"/>
      <c r="E39" s="12"/>
    </row>
    <row r="40" spans="1:5" x14ac:dyDescent="0.25">
      <c r="B40" s="12"/>
      <c r="C40" s="12"/>
      <c r="D40" s="12"/>
      <c r="E40" s="12"/>
    </row>
    <row r="41" spans="1:5" x14ac:dyDescent="0.25">
      <c r="B41" s="12"/>
      <c r="C41" s="12"/>
      <c r="D41" s="12"/>
      <c r="E41" s="12"/>
    </row>
    <row r="42" spans="1:5" x14ac:dyDescent="0.25">
      <c r="B42" s="12"/>
      <c r="C42" s="12"/>
      <c r="D42" s="12"/>
      <c r="E42" s="12"/>
    </row>
    <row r="43" spans="1:5" x14ac:dyDescent="0.25">
      <c r="B43" s="12"/>
      <c r="C43" s="12"/>
      <c r="D43" s="12"/>
      <c r="E43" s="12"/>
    </row>
    <row r="44" spans="1:5" x14ac:dyDescent="0.25">
      <c r="B44" s="12"/>
      <c r="C44" s="12"/>
      <c r="D44" s="12"/>
      <c r="E44" s="12"/>
    </row>
    <row r="45" spans="1:5" x14ac:dyDescent="0.25">
      <c r="B45" s="12"/>
      <c r="C45" s="12"/>
      <c r="D45" s="12"/>
      <c r="E45" s="12"/>
    </row>
    <row r="46" spans="1:5" x14ac:dyDescent="0.25">
      <c r="B46" s="12"/>
      <c r="C46" s="12"/>
      <c r="D46" s="12"/>
      <c r="E46" s="12"/>
    </row>
    <row r="47" spans="1:5" x14ac:dyDescent="0.25">
      <c r="B47" s="12"/>
      <c r="C47" s="12"/>
      <c r="D47" s="12"/>
      <c r="E47" s="12"/>
    </row>
    <row r="48" spans="1:5" x14ac:dyDescent="0.25">
      <c r="B48" s="13"/>
    </row>
  </sheetData>
  <mergeCells count="2">
    <mergeCell ref="A2:H2"/>
    <mergeCell ref="A1:H1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45"/>
  <sheetViews>
    <sheetView topLeftCell="A25" workbookViewId="0">
      <selection activeCell="C46" sqref="C46"/>
    </sheetView>
  </sheetViews>
  <sheetFormatPr baseColWidth="10" defaultRowHeight="15" x14ac:dyDescent="0.25"/>
  <cols>
    <col min="1" max="1" width="4.7109375" style="28" customWidth="1"/>
    <col min="2" max="2" width="9.85546875" customWidth="1"/>
    <col min="3" max="3" width="14.85546875" bestFit="1" customWidth="1"/>
    <col min="4" max="4" width="25.28515625" customWidth="1"/>
    <col min="5" max="5" width="9" customWidth="1"/>
    <col min="6" max="6" width="6.5703125" bestFit="1" customWidth="1"/>
    <col min="7" max="7" width="13.42578125" customWidth="1"/>
    <col min="8" max="8" width="14.140625" hidden="1" customWidth="1"/>
    <col min="9" max="9" width="14.7109375" bestFit="1" customWidth="1"/>
    <col min="10" max="10" width="14.140625" style="27" hidden="1" customWidth="1"/>
    <col min="256" max="256" width="4.7109375" customWidth="1"/>
    <col min="257" max="257" width="9.85546875" customWidth="1"/>
    <col min="258" max="258" width="16.5703125" customWidth="1"/>
    <col min="259" max="259" width="25.28515625" customWidth="1"/>
    <col min="260" max="260" width="9" customWidth="1"/>
    <col min="261" max="261" width="8.28515625" customWidth="1"/>
    <col min="262" max="262" width="12.28515625" customWidth="1"/>
    <col min="263" max="263" width="14.140625" bestFit="1" customWidth="1"/>
    <col min="264" max="264" width="4.7109375" customWidth="1"/>
    <col min="512" max="512" width="4.7109375" customWidth="1"/>
    <col min="513" max="513" width="9.85546875" customWidth="1"/>
    <col min="514" max="514" width="16.5703125" customWidth="1"/>
    <col min="515" max="515" width="25.28515625" customWidth="1"/>
    <col min="516" max="516" width="9" customWidth="1"/>
    <col min="517" max="517" width="8.28515625" customWidth="1"/>
    <col min="518" max="518" width="12.28515625" customWidth="1"/>
    <col min="519" max="519" width="14.140625" bestFit="1" customWidth="1"/>
    <col min="520" max="520" width="4.7109375" customWidth="1"/>
    <col min="768" max="768" width="4.7109375" customWidth="1"/>
    <col min="769" max="769" width="9.85546875" customWidth="1"/>
    <col min="770" max="770" width="16.5703125" customWidth="1"/>
    <col min="771" max="771" width="25.28515625" customWidth="1"/>
    <col min="772" max="772" width="9" customWidth="1"/>
    <col min="773" max="773" width="8.28515625" customWidth="1"/>
    <col min="774" max="774" width="12.28515625" customWidth="1"/>
    <col min="775" max="775" width="14.140625" bestFit="1" customWidth="1"/>
    <col min="776" max="776" width="4.7109375" customWidth="1"/>
    <col min="1024" max="1024" width="4.7109375" customWidth="1"/>
    <col min="1025" max="1025" width="9.85546875" customWidth="1"/>
    <col min="1026" max="1026" width="16.5703125" customWidth="1"/>
    <col min="1027" max="1027" width="25.28515625" customWidth="1"/>
    <col min="1028" max="1028" width="9" customWidth="1"/>
    <col min="1029" max="1029" width="8.28515625" customWidth="1"/>
    <col min="1030" max="1030" width="12.28515625" customWidth="1"/>
    <col min="1031" max="1031" width="14.140625" bestFit="1" customWidth="1"/>
    <col min="1032" max="1032" width="4.7109375" customWidth="1"/>
    <col min="1280" max="1280" width="4.7109375" customWidth="1"/>
    <col min="1281" max="1281" width="9.85546875" customWidth="1"/>
    <col min="1282" max="1282" width="16.5703125" customWidth="1"/>
    <col min="1283" max="1283" width="25.28515625" customWidth="1"/>
    <col min="1284" max="1284" width="9" customWidth="1"/>
    <col min="1285" max="1285" width="8.28515625" customWidth="1"/>
    <col min="1286" max="1286" width="12.28515625" customWidth="1"/>
    <col min="1287" max="1287" width="14.140625" bestFit="1" customWidth="1"/>
    <col min="1288" max="1288" width="4.7109375" customWidth="1"/>
    <col min="1536" max="1536" width="4.7109375" customWidth="1"/>
    <col min="1537" max="1537" width="9.85546875" customWidth="1"/>
    <col min="1538" max="1538" width="16.5703125" customWidth="1"/>
    <col min="1539" max="1539" width="25.28515625" customWidth="1"/>
    <col min="1540" max="1540" width="9" customWidth="1"/>
    <col min="1541" max="1541" width="8.28515625" customWidth="1"/>
    <col min="1542" max="1542" width="12.28515625" customWidth="1"/>
    <col min="1543" max="1543" width="14.140625" bestFit="1" customWidth="1"/>
    <col min="1544" max="1544" width="4.7109375" customWidth="1"/>
    <col min="1792" max="1792" width="4.7109375" customWidth="1"/>
    <col min="1793" max="1793" width="9.85546875" customWidth="1"/>
    <col min="1794" max="1794" width="16.5703125" customWidth="1"/>
    <col min="1795" max="1795" width="25.28515625" customWidth="1"/>
    <col min="1796" max="1796" width="9" customWidth="1"/>
    <col min="1797" max="1797" width="8.28515625" customWidth="1"/>
    <col min="1798" max="1798" width="12.28515625" customWidth="1"/>
    <col min="1799" max="1799" width="14.140625" bestFit="1" customWidth="1"/>
    <col min="1800" max="1800" width="4.7109375" customWidth="1"/>
    <col min="2048" max="2048" width="4.7109375" customWidth="1"/>
    <col min="2049" max="2049" width="9.85546875" customWidth="1"/>
    <col min="2050" max="2050" width="16.5703125" customWidth="1"/>
    <col min="2051" max="2051" width="25.28515625" customWidth="1"/>
    <col min="2052" max="2052" width="9" customWidth="1"/>
    <col min="2053" max="2053" width="8.28515625" customWidth="1"/>
    <col min="2054" max="2054" width="12.28515625" customWidth="1"/>
    <col min="2055" max="2055" width="14.140625" bestFit="1" customWidth="1"/>
    <col min="2056" max="2056" width="4.7109375" customWidth="1"/>
    <col min="2304" max="2304" width="4.7109375" customWidth="1"/>
    <col min="2305" max="2305" width="9.85546875" customWidth="1"/>
    <col min="2306" max="2306" width="16.5703125" customWidth="1"/>
    <col min="2307" max="2307" width="25.28515625" customWidth="1"/>
    <col min="2308" max="2308" width="9" customWidth="1"/>
    <col min="2309" max="2309" width="8.28515625" customWidth="1"/>
    <col min="2310" max="2310" width="12.28515625" customWidth="1"/>
    <col min="2311" max="2311" width="14.140625" bestFit="1" customWidth="1"/>
    <col min="2312" max="2312" width="4.7109375" customWidth="1"/>
    <col min="2560" max="2560" width="4.7109375" customWidth="1"/>
    <col min="2561" max="2561" width="9.85546875" customWidth="1"/>
    <col min="2562" max="2562" width="16.5703125" customWidth="1"/>
    <col min="2563" max="2563" width="25.28515625" customWidth="1"/>
    <col min="2564" max="2564" width="9" customWidth="1"/>
    <col min="2565" max="2565" width="8.28515625" customWidth="1"/>
    <col min="2566" max="2566" width="12.28515625" customWidth="1"/>
    <col min="2567" max="2567" width="14.140625" bestFit="1" customWidth="1"/>
    <col min="2568" max="2568" width="4.7109375" customWidth="1"/>
    <col min="2816" max="2816" width="4.7109375" customWidth="1"/>
    <col min="2817" max="2817" width="9.85546875" customWidth="1"/>
    <col min="2818" max="2818" width="16.5703125" customWidth="1"/>
    <col min="2819" max="2819" width="25.28515625" customWidth="1"/>
    <col min="2820" max="2820" width="9" customWidth="1"/>
    <col min="2821" max="2821" width="8.28515625" customWidth="1"/>
    <col min="2822" max="2822" width="12.28515625" customWidth="1"/>
    <col min="2823" max="2823" width="14.140625" bestFit="1" customWidth="1"/>
    <col min="2824" max="2824" width="4.7109375" customWidth="1"/>
    <col min="3072" max="3072" width="4.7109375" customWidth="1"/>
    <col min="3073" max="3073" width="9.85546875" customWidth="1"/>
    <col min="3074" max="3074" width="16.5703125" customWidth="1"/>
    <col min="3075" max="3075" width="25.28515625" customWidth="1"/>
    <col min="3076" max="3076" width="9" customWidth="1"/>
    <col min="3077" max="3077" width="8.28515625" customWidth="1"/>
    <col min="3078" max="3078" width="12.28515625" customWidth="1"/>
    <col min="3079" max="3079" width="14.140625" bestFit="1" customWidth="1"/>
    <col min="3080" max="3080" width="4.7109375" customWidth="1"/>
    <col min="3328" max="3328" width="4.7109375" customWidth="1"/>
    <col min="3329" max="3329" width="9.85546875" customWidth="1"/>
    <col min="3330" max="3330" width="16.5703125" customWidth="1"/>
    <col min="3331" max="3331" width="25.28515625" customWidth="1"/>
    <col min="3332" max="3332" width="9" customWidth="1"/>
    <col min="3333" max="3333" width="8.28515625" customWidth="1"/>
    <col min="3334" max="3334" width="12.28515625" customWidth="1"/>
    <col min="3335" max="3335" width="14.140625" bestFit="1" customWidth="1"/>
    <col min="3336" max="3336" width="4.7109375" customWidth="1"/>
    <col min="3584" max="3584" width="4.7109375" customWidth="1"/>
    <col min="3585" max="3585" width="9.85546875" customWidth="1"/>
    <col min="3586" max="3586" width="16.5703125" customWidth="1"/>
    <col min="3587" max="3587" width="25.28515625" customWidth="1"/>
    <col min="3588" max="3588" width="9" customWidth="1"/>
    <col min="3589" max="3589" width="8.28515625" customWidth="1"/>
    <col min="3590" max="3590" width="12.28515625" customWidth="1"/>
    <col min="3591" max="3591" width="14.140625" bestFit="1" customWidth="1"/>
    <col min="3592" max="3592" width="4.7109375" customWidth="1"/>
    <col min="3840" max="3840" width="4.7109375" customWidth="1"/>
    <col min="3841" max="3841" width="9.85546875" customWidth="1"/>
    <col min="3842" max="3842" width="16.5703125" customWidth="1"/>
    <col min="3843" max="3843" width="25.28515625" customWidth="1"/>
    <col min="3844" max="3844" width="9" customWidth="1"/>
    <col min="3845" max="3845" width="8.28515625" customWidth="1"/>
    <col min="3846" max="3846" width="12.28515625" customWidth="1"/>
    <col min="3847" max="3847" width="14.140625" bestFit="1" customWidth="1"/>
    <col min="3848" max="3848" width="4.7109375" customWidth="1"/>
    <col min="4096" max="4096" width="4.7109375" customWidth="1"/>
    <col min="4097" max="4097" width="9.85546875" customWidth="1"/>
    <col min="4098" max="4098" width="16.5703125" customWidth="1"/>
    <col min="4099" max="4099" width="25.28515625" customWidth="1"/>
    <col min="4100" max="4100" width="9" customWidth="1"/>
    <col min="4101" max="4101" width="8.28515625" customWidth="1"/>
    <col min="4102" max="4102" width="12.28515625" customWidth="1"/>
    <col min="4103" max="4103" width="14.140625" bestFit="1" customWidth="1"/>
    <col min="4104" max="4104" width="4.7109375" customWidth="1"/>
    <col min="4352" max="4352" width="4.7109375" customWidth="1"/>
    <col min="4353" max="4353" width="9.85546875" customWidth="1"/>
    <col min="4354" max="4354" width="16.5703125" customWidth="1"/>
    <col min="4355" max="4355" width="25.28515625" customWidth="1"/>
    <col min="4356" max="4356" width="9" customWidth="1"/>
    <col min="4357" max="4357" width="8.28515625" customWidth="1"/>
    <col min="4358" max="4358" width="12.28515625" customWidth="1"/>
    <col min="4359" max="4359" width="14.140625" bestFit="1" customWidth="1"/>
    <col min="4360" max="4360" width="4.7109375" customWidth="1"/>
    <col min="4608" max="4608" width="4.7109375" customWidth="1"/>
    <col min="4609" max="4609" width="9.85546875" customWidth="1"/>
    <col min="4610" max="4610" width="16.5703125" customWidth="1"/>
    <col min="4611" max="4611" width="25.28515625" customWidth="1"/>
    <col min="4612" max="4612" width="9" customWidth="1"/>
    <col min="4613" max="4613" width="8.28515625" customWidth="1"/>
    <col min="4614" max="4614" width="12.28515625" customWidth="1"/>
    <col min="4615" max="4615" width="14.140625" bestFit="1" customWidth="1"/>
    <col min="4616" max="4616" width="4.7109375" customWidth="1"/>
    <col min="4864" max="4864" width="4.7109375" customWidth="1"/>
    <col min="4865" max="4865" width="9.85546875" customWidth="1"/>
    <col min="4866" max="4866" width="16.5703125" customWidth="1"/>
    <col min="4867" max="4867" width="25.28515625" customWidth="1"/>
    <col min="4868" max="4868" width="9" customWidth="1"/>
    <col min="4869" max="4869" width="8.28515625" customWidth="1"/>
    <col min="4870" max="4870" width="12.28515625" customWidth="1"/>
    <col min="4871" max="4871" width="14.140625" bestFit="1" customWidth="1"/>
    <col min="4872" max="4872" width="4.7109375" customWidth="1"/>
    <col min="5120" max="5120" width="4.7109375" customWidth="1"/>
    <col min="5121" max="5121" width="9.85546875" customWidth="1"/>
    <col min="5122" max="5122" width="16.5703125" customWidth="1"/>
    <col min="5123" max="5123" width="25.28515625" customWidth="1"/>
    <col min="5124" max="5124" width="9" customWidth="1"/>
    <col min="5125" max="5125" width="8.28515625" customWidth="1"/>
    <col min="5126" max="5126" width="12.28515625" customWidth="1"/>
    <col min="5127" max="5127" width="14.140625" bestFit="1" customWidth="1"/>
    <col min="5128" max="5128" width="4.7109375" customWidth="1"/>
    <col min="5376" max="5376" width="4.7109375" customWidth="1"/>
    <col min="5377" max="5377" width="9.85546875" customWidth="1"/>
    <col min="5378" max="5378" width="16.5703125" customWidth="1"/>
    <col min="5379" max="5379" width="25.28515625" customWidth="1"/>
    <col min="5380" max="5380" width="9" customWidth="1"/>
    <col min="5381" max="5381" width="8.28515625" customWidth="1"/>
    <col min="5382" max="5382" width="12.28515625" customWidth="1"/>
    <col min="5383" max="5383" width="14.140625" bestFit="1" customWidth="1"/>
    <col min="5384" max="5384" width="4.7109375" customWidth="1"/>
    <col min="5632" max="5632" width="4.7109375" customWidth="1"/>
    <col min="5633" max="5633" width="9.85546875" customWidth="1"/>
    <col min="5634" max="5634" width="16.5703125" customWidth="1"/>
    <col min="5635" max="5635" width="25.28515625" customWidth="1"/>
    <col min="5636" max="5636" width="9" customWidth="1"/>
    <col min="5637" max="5637" width="8.28515625" customWidth="1"/>
    <col min="5638" max="5638" width="12.28515625" customWidth="1"/>
    <col min="5639" max="5639" width="14.140625" bestFit="1" customWidth="1"/>
    <col min="5640" max="5640" width="4.7109375" customWidth="1"/>
    <col min="5888" max="5888" width="4.7109375" customWidth="1"/>
    <col min="5889" max="5889" width="9.85546875" customWidth="1"/>
    <col min="5890" max="5890" width="16.5703125" customWidth="1"/>
    <col min="5891" max="5891" width="25.28515625" customWidth="1"/>
    <col min="5892" max="5892" width="9" customWidth="1"/>
    <col min="5893" max="5893" width="8.28515625" customWidth="1"/>
    <col min="5894" max="5894" width="12.28515625" customWidth="1"/>
    <col min="5895" max="5895" width="14.140625" bestFit="1" customWidth="1"/>
    <col min="5896" max="5896" width="4.7109375" customWidth="1"/>
    <col min="6144" max="6144" width="4.7109375" customWidth="1"/>
    <col min="6145" max="6145" width="9.85546875" customWidth="1"/>
    <col min="6146" max="6146" width="16.5703125" customWidth="1"/>
    <col min="6147" max="6147" width="25.28515625" customWidth="1"/>
    <col min="6148" max="6148" width="9" customWidth="1"/>
    <col min="6149" max="6149" width="8.28515625" customWidth="1"/>
    <col min="6150" max="6150" width="12.28515625" customWidth="1"/>
    <col min="6151" max="6151" width="14.140625" bestFit="1" customWidth="1"/>
    <col min="6152" max="6152" width="4.7109375" customWidth="1"/>
    <col min="6400" max="6400" width="4.7109375" customWidth="1"/>
    <col min="6401" max="6401" width="9.85546875" customWidth="1"/>
    <col min="6402" max="6402" width="16.5703125" customWidth="1"/>
    <col min="6403" max="6403" width="25.28515625" customWidth="1"/>
    <col min="6404" max="6404" width="9" customWidth="1"/>
    <col min="6405" max="6405" width="8.28515625" customWidth="1"/>
    <col min="6406" max="6406" width="12.28515625" customWidth="1"/>
    <col min="6407" max="6407" width="14.140625" bestFit="1" customWidth="1"/>
    <col min="6408" max="6408" width="4.7109375" customWidth="1"/>
    <col min="6656" max="6656" width="4.7109375" customWidth="1"/>
    <col min="6657" max="6657" width="9.85546875" customWidth="1"/>
    <col min="6658" max="6658" width="16.5703125" customWidth="1"/>
    <col min="6659" max="6659" width="25.28515625" customWidth="1"/>
    <col min="6660" max="6660" width="9" customWidth="1"/>
    <col min="6661" max="6661" width="8.28515625" customWidth="1"/>
    <col min="6662" max="6662" width="12.28515625" customWidth="1"/>
    <col min="6663" max="6663" width="14.140625" bestFit="1" customWidth="1"/>
    <col min="6664" max="6664" width="4.7109375" customWidth="1"/>
    <col min="6912" max="6912" width="4.7109375" customWidth="1"/>
    <col min="6913" max="6913" width="9.85546875" customWidth="1"/>
    <col min="6914" max="6914" width="16.5703125" customWidth="1"/>
    <col min="6915" max="6915" width="25.28515625" customWidth="1"/>
    <col min="6916" max="6916" width="9" customWidth="1"/>
    <col min="6917" max="6917" width="8.28515625" customWidth="1"/>
    <col min="6918" max="6918" width="12.28515625" customWidth="1"/>
    <col min="6919" max="6919" width="14.140625" bestFit="1" customWidth="1"/>
    <col min="6920" max="6920" width="4.7109375" customWidth="1"/>
    <col min="7168" max="7168" width="4.7109375" customWidth="1"/>
    <col min="7169" max="7169" width="9.85546875" customWidth="1"/>
    <col min="7170" max="7170" width="16.5703125" customWidth="1"/>
    <col min="7171" max="7171" width="25.28515625" customWidth="1"/>
    <col min="7172" max="7172" width="9" customWidth="1"/>
    <col min="7173" max="7173" width="8.28515625" customWidth="1"/>
    <col min="7174" max="7174" width="12.28515625" customWidth="1"/>
    <col min="7175" max="7175" width="14.140625" bestFit="1" customWidth="1"/>
    <col min="7176" max="7176" width="4.7109375" customWidth="1"/>
    <col min="7424" max="7424" width="4.7109375" customWidth="1"/>
    <col min="7425" max="7425" width="9.85546875" customWidth="1"/>
    <col min="7426" max="7426" width="16.5703125" customWidth="1"/>
    <col min="7427" max="7427" width="25.28515625" customWidth="1"/>
    <col min="7428" max="7428" width="9" customWidth="1"/>
    <col min="7429" max="7429" width="8.28515625" customWidth="1"/>
    <col min="7430" max="7430" width="12.28515625" customWidth="1"/>
    <col min="7431" max="7431" width="14.140625" bestFit="1" customWidth="1"/>
    <col min="7432" max="7432" width="4.7109375" customWidth="1"/>
    <col min="7680" max="7680" width="4.7109375" customWidth="1"/>
    <col min="7681" max="7681" width="9.85546875" customWidth="1"/>
    <col min="7682" max="7682" width="16.5703125" customWidth="1"/>
    <col min="7683" max="7683" width="25.28515625" customWidth="1"/>
    <col min="7684" max="7684" width="9" customWidth="1"/>
    <col min="7685" max="7685" width="8.28515625" customWidth="1"/>
    <col min="7686" max="7686" width="12.28515625" customWidth="1"/>
    <col min="7687" max="7687" width="14.140625" bestFit="1" customWidth="1"/>
    <col min="7688" max="7688" width="4.7109375" customWidth="1"/>
    <col min="7936" max="7936" width="4.7109375" customWidth="1"/>
    <col min="7937" max="7937" width="9.85546875" customWidth="1"/>
    <col min="7938" max="7938" width="16.5703125" customWidth="1"/>
    <col min="7939" max="7939" width="25.28515625" customWidth="1"/>
    <col min="7940" max="7940" width="9" customWidth="1"/>
    <col min="7941" max="7941" width="8.28515625" customWidth="1"/>
    <col min="7942" max="7942" width="12.28515625" customWidth="1"/>
    <col min="7943" max="7943" width="14.140625" bestFit="1" customWidth="1"/>
    <col min="7944" max="7944" width="4.7109375" customWidth="1"/>
    <col min="8192" max="8192" width="4.7109375" customWidth="1"/>
    <col min="8193" max="8193" width="9.85546875" customWidth="1"/>
    <col min="8194" max="8194" width="16.5703125" customWidth="1"/>
    <col min="8195" max="8195" width="25.28515625" customWidth="1"/>
    <col min="8196" max="8196" width="9" customWidth="1"/>
    <col min="8197" max="8197" width="8.28515625" customWidth="1"/>
    <col min="8198" max="8198" width="12.28515625" customWidth="1"/>
    <col min="8199" max="8199" width="14.140625" bestFit="1" customWidth="1"/>
    <col min="8200" max="8200" width="4.7109375" customWidth="1"/>
    <col min="8448" max="8448" width="4.7109375" customWidth="1"/>
    <col min="8449" max="8449" width="9.85546875" customWidth="1"/>
    <col min="8450" max="8450" width="16.5703125" customWidth="1"/>
    <col min="8451" max="8451" width="25.28515625" customWidth="1"/>
    <col min="8452" max="8452" width="9" customWidth="1"/>
    <col min="8453" max="8453" width="8.28515625" customWidth="1"/>
    <col min="8454" max="8454" width="12.28515625" customWidth="1"/>
    <col min="8455" max="8455" width="14.140625" bestFit="1" customWidth="1"/>
    <col min="8456" max="8456" width="4.7109375" customWidth="1"/>
    <col min="8704" max="8704" width="4.7109375" customWidth="1"/>
    <col min="8705" max="8705" width="9.85546875" customWidth="1"/>
    <col min="8706" max="8706" width="16.5703125" customWidth="1"/>
    <col min="8707" max="8707" width="25.28515625" customWidth="1"/>
    <col min="8708" max="8708" width="9" customWidth="1"/>
    <col min="8709" max="8709" width="8.28515625" customWidth="1"/>
    <col min="8710" max="8710" width="12.28515625" customWidth="1"/>
    <col min="8711" max="8711" width="14.140625" bestFit="1" customWidth="1"/>
    <col min="8712" max="8712" width="4.7109375" customWidth="1"/>
    <col min="8960" max="8960" width="4.7109375" customWidth="1"/>
    <col min="8961" max="8961" width="9.85546875" customWidth="1"/>
    <col min="8962" max="8962" width="16.5703125" customWidth="1"/>
    <col min="8963" max="8963" width="25.28515625" customWidth="1"/>
    <col min="8964" max="8964" width="9" customWidth="1"/>
    <col min="8965" max="8965" width="8.28515625" customWidth="1"/>
    <col min="8966" max="8966" width="12.28515625" customWidth="1"/>
    <col min="8967" max="8967" width="14.140625" bestFit="1" customWidth="1"/>
    <col min="8968" max="8968" width="4.7109375" customWidth="1"/>
    <col min="9216" max="9216" width="4.7109375" customWidth="1"/>
    <col min="9217" max="9217" width="9.85546875" customWidth="1"/>
    <col min="9218" max="9218" width="16.5703125" customWidth="1"/>
    <col min="9219" max="9219" width="25.28515625" customWidth="1"/>
    <col min="9220" max="9220" width="9" customWidth="1"/>
    <col min="9221" max="9221" width="8.28515625" customWidth="1"/>
    <col min="9222" max="9222" width="12.28515625" customWidth="1"/>
    <col min="9223" max="9223" width="14.140625" bestFit="1" customWidth="1"/>
    <col min="9224" max="9224" width="4.7109375" customWidth="1"/>
    <col min="9472" max="9472" width="4.7109375" customWidth="1"/>
    <col min="9473" max="9473" width="9.85546875" customWidth="1"/>
    <col min="9474" max="9474" width="16.5703125" customWidth="1"/>
    <col min="9475" max="9475" width="25.28515625" customWidth="1"/>
    <col min="9476" max="9476" width="9" customWidth="1"/>
    <col min="9477" max="9477" width="8.28515625" customWidth="1"/>
    <col min="9478" max="9478" width="12.28515625" customWidth="1"/>
    <col min="9479" max="9479" width="14.140625" bestFit="1" customWidth="1"/>
    <col min="9480" max="9480" width="4.7109375" customWidth="1"/>
    <col min="9728" max="9728" width="4.7109375" customWidth="1"/>
    <col min="9729" max="9729" width="9.85546875" customWidth="1"/>
    <col min="9730" max="9730" width="16.5703125" customWidth="1"/>
    <col min="9731" max="9731" width="25.28515625" customWidth="1"/>
    <col min="9732" max="9732" width="9" customWidth="1"/>
    <col min="9733" max="9733" width="8.28515625" customWidth="1"/>
    <col min="9734" max="9734" width="12.28515625" customWidth="1"/>
    <col min="9735" max="9735" width="14.140625" bestFit="1" customWidth="1"/>
    <col min="9736" max="9736" width="4.7109375" customWidth="1"/>
    <col min="9984" max="9984" width="4.7109375" customWidth="1"/>
    <col min="9985" max="9985" width="9.85546875" customWidth="1"/>
    <col min="9986" max="9986" width="16.5703125" customWidth="1"/>
    <col min="9987" max="9987" width="25.28515625" customWidth="1"/>
    <col min="9988" max="9988" width="9" customWidth="1"/>
    <col min="9989" max="9989" width="8.28515625" customWidth="1"/>
    <col min="9990" max="9990" width="12.28515625" customWidth="1"/>
    <col min="9991" max="9991" width="14.140625" bestFit="1" customWidth="1"/>
    <col min="9992" max="9992" width="4.7109375" customWidth="1"/>
    <col min="10240" max="10240" width="4.7109375" customWidth="1"/>
    <col min="10241" max="10241" width="9.85546875" customWidth="1"/>
    <col min="10242" max="10242" width="16.5703125" customWidth="1"/>
    <col min="10243" max="10243" width="25.28515625" customWidth="1"/>
    <col min="10244" max="10244" width="9" customWidth="1"/>
    <col min="10245" max="10245" width="8.28515625" customWidth="1"/>
    <col min="10246" max="10246" width="12.28515625" customWidth="1"/>
    <col min="10247" max="10247" width="14.140625" bestFit="1" customWidth="1"/>
    <col min="10248" max="10248" width="4.7109375" customWidth="1"/>
    <col min="10496" max="10496" width="4.7109375" customWidth="1"/>
    <col min="10497" max="10497" width="9.85546875" customWidth="1"/>
    <col min="10498" max="10498" width="16.5703125" customWidth="1"/>
    <col min="10499" max="10499" width="25.28515625" customWidth="1"/>
    <col min="10500" max="10500" width="9" customWidth="1"/>
    <col min="10501" max="10501" width="8.28515625" customWidth="1"/>
    <col min="10502" max="10502" width="12.28515625" customWidth="1"/>
    <col min="10503" max="10503" width="14.140625" bestFit="1" customWidth="1"/>
    <col min="10504" max="10504" width="4.7109375" customWidth="1"/>
    <col min="10752" max="10752" width="4.7109375" customWidth="1"/>
    <col min="10753" max="10753" width="9.85546875" customWidth="1"/>
    <col min="10754" max="10754" width="16.5703125" customWidth="1"/>
    <col min="10755" max="10755" width="25.28515625" customWidth="1"/>
    <col min="10756" max="10756" width="9" customWidth="1"/>
    <col min="10757" max="10757" width="8.28515625" customWidth="1"/>
    <col min="10758" max="10758" width="12.28515625" customWidth="1"/>
    <col min="10759" max="10759" width="14.140625" bestFit="1" customWidth="1"/>
    <col min="10760" max="10760" width="4.7109375" customWidth="1"/>
    <col min="11008" max="11008" width="4.7109375" customWidth="1"/>
    <col min="11009" max="11009" width="9.85546875" customWidth="1"/>
    <col min="11010" max="11010" width="16.5703125" customWidth="1"/>
    <col min="11011" max="11011" width="25.28515625" customWidth="1"/>
    <col min="11012" max="11012" width="9" customWidth="1"/>
    <col min="11013" max="11013" width="8.28515625" customWidth="1"/>
    <col min="11014" max="11014" width="12.28515625" customWidth="1"/>
    <col min="11015" max="11015" width="14.140625" bestFit="1" customWidth="1"/>
    <col min="11016" max="11016" width="4.7109375" customWidth="1"/>
    <col min="11264" max="11264" width="4.7109375" customWidth="1"/>
    <col min="11265" max="11265" width="9.85546875" customWidth="1"/>
    <col min="11266" max="11266" width="16.5703125" customWidth="1"/>
    <col min="11267" max="11267" width="25.28515625" customWidth="1"/>
    <col min="11268" max="11268" width="9" customWidth="1"/>
    <col min="11269" max="11269" width="8.28515625" customWidth="1"/>
    <col min="11270" max="11270" width="12.28515625" customWidth="1"/>
    <col min="11271" max="11271" width="14.140625" bestFit="1" customWidth="1"/>
    <col min="11272" max="11272" width="4.7109375" customWidth="1"/>
    <col min="11520" max="11520" width="4.7109375" customWidth="1"/>
    <col min="11521" max="11521" width="9.85546875" customWidth="1"/>
    <col min="11522" max="11522" width="16.5703125" customWidth="1"/>
    <col min="11523" max="11523" width="25.28515625" customWidth="1"/>
    <col min="11524" max="11524" width="9" customWidth="1"/>
    <col min="11525" max="11525" width="8.28515625" customWidth="1"/>
    <col min="11526" max="11526" width="12.28515625" customWidth="1"/>
    <col min="11527" max="11527" width="14.140625" bestFit="1" customWidth="1"/>
    <col min="11528" max="11528" width="4.7109375" customWidth="1"/>
    <col min="11776" max="11776" width="4.7109375" customWidth="1"/>
    <col min="11777" max="11777" width="9.85546875" customWidth="1"/>
    <col min="11778" max="11778" width="16.5703125" customWidth="1"/>
    <col min="11779" max="11779" width="25.28515625" customWidth="1"/>
    <col min="11780" max="11780" width="9" customWidth="1"/>
    <col min="11781" max="11781" width="8.28515625" customWidth="1"/>
    <col min="11782" max="11782" width="12.28515625" customWidth="1"/>
    <col min="11783" max="11783" width="14.140625" bestFit="1" customWidth="1"/>
    <col min="11784" max="11784" width="4.7109375" customWidth="1"/>
    <col min="12032" max="12032" width="4.7109375" customWidth="1"/>
    <col min="12033" max="12033" width="9.85546875" customWidth="1"/>
    <col min="12034" max="12034" width="16.5703125" customWidth="1"/>
    <col min="12035" max="12035" width="25.28515625" customWidth="1"/>
    <col min="12036" max="12036" width="9" customWidth="1"/>
    <col min="12037" max="12037" width="8.28515625" customWidth="1"/>
    <col min="12038" max="12038" width="12.28515625" customWidth="1"/>
    <col min="12039" max="12039" width="14.140625" bestFit="1" customWidth="1"/>
    <col min="12040" max="12040" width="4.7109375" customWidth="1"/>
    <col min="12288" max="12288" width="4.7109375" customWidth="1"/>
    <col min="12289" max="12289" width="9.85546875" customWidth="1"/>
    <col min="12290" max="12290" width="16.5703125" customWidth="1"/>
    <col min="12291" max="12291" width="25.28515625" customWidth="1"/>
    <col min="12292" max="12292" width="9" customWidth="1"/>
    <col min="12293" max="12293" width="8.28515625" customWidth="1"/>
    <col min="12294" max="12294" width="12.28515625" customWidth="1"/>
    <col min="12295" max="12295" width="14.140625" bestFit="1" customWidth="1"/>
    <col min="12296" max="12296" width="4.7109375" customWidth="1"/>
    <col min="12544" max="12544" width="4.7109375" customWidth="1"/>
    <col min="12545" max="12545" width="9.85546875" customWidth="1"/>
    <col min="12546" max="12546" width="16.5703125" customWidth="1"/>
    <col min="12547" max="12547" width="25.28515625" customWidth="1"/>
    <col min="12548" max="12548" width="9" customWidth="1"/>
    <col min="12549" max="12549" width="8.28515625" customWidth="1"/>
    <col min="12550" max="12550" width="12.28515625" customWidth="1"/>
    <col min="12551" max="12551" width="14.140625" bestFit="1" customWidth="1"/>
    <col min="12552" max="12552" width="4.7109375" customWidth="1"/>
    <col min="12800" max="12800" width="4.7109375" customWidth="1"/>
    <col min="12801" max="12801" width="9.85546875" customWidth="1"/>
    <col min="12802" max="12802" width="16.5703125" customWidth="1"/>
    <col min="12803" max="12803" width="25.28515625" customWidth="1"/>
    <col min="12804" max="12804" width="9" customWidth="1"/>
    <col min="12805" max="12805" width="8.28515625" customWidth="1"/>
    <col min="12806" max="12806" width="12.28515625" customWidth="1"/>
    <col min="12807" max="12807" width="14.140625" bestFit="1" customWidth="1"/>
    <col min="12808" max="12808" width="4.7109375" customWidth="1"/>
    <col min="13056" max="13056" width="4.7109375" customWidth="1"/>
    <col min="13057" max="13057" width="9.85546875" customWidth="1"/>
    <col min="13058" max="13058" width="16.5703125" customWidth="1"/>
    <col min="13059" max="13059" width="25.28515625" customWidth="1"/>
    <col min="13060" max="13060" width="9" customWidth="1"/>
    <col min="13061" max="13061" width="8.28515625" customWidth="1"/>
    <col min="13062" max="13062" width="12.28515625" customWidth="1"/>
    <col min="13063" max="13063" width="14.140625" bestFit="1" customWidth="1"/>
    <col min="13064" max="13064" width="4.7109375" customWidth="1"/>
    <col min="13312" max="13312" width="4.7109375" customWidth="1"/>
    <col min="13313" max="13313" width="9.85546875" customWidth="1"/>
    <col min="13314" max="13314" width="16.5703125" customWidth="1"/>
    <col min="13315" max="13315" width="25.28515625" customWidth="1"/>
    <col min="13316" max="13316" width="9" customWidth="1"/>
    <col min="13317" max="13317" width="8.28515625" customWidth="1"/>
    <col min="13318" max="13318" width="12.28515625" customWidth="1"/>
    <col min="13319" max="13319" width="14.140625" bestFit="1" customWidth="1"/>
    <col min="13320" max="13320" width="4.7109375" customWidth="1"/>
    <col min="13568" max="13568" width="4.7109375" customWidth="1"/>
    <col min="13569" max="13569" width="9.85546875" customWidth="1"/>
    <col min="13570" max="13570" width="16.5703125" customWidth="1"/>
    <col min="13571" max="13571" width="25.28515625" customWidth="1"/>
    <col min="13572" max="13572" width="9" customWidth="1"/>
    <col min="13573" max="13573" width="8.28515625" customWidth="1"/>
    <col min="13574" max="13574" width="12.28515625" customWidth="1"/>
    <col min="13575" max="13575" width="14.140625" bestFit="1" customWidth="1"/>
    <col min="13576" max="13576" width="4.7109375" customWidth="1"/>
    <col min="13824" max="13824" width="4.7109375" customWidth="1"/>
    <col min="13825" max="13825" width="9.85546875" customWidth="1"/>
    <col min="13826" max="13826" width="16.5703125" customWidth="1"/>
    <col min="13827" max="13827" width="25.28515625" customWidth="1"/>
    <col min="13828" max="13828" width="9" customWidth="1"/>
    <col min="13829" max="13829" width="8.28515625" customWidth="1"/>
    <col min="13830" max="13830" width="12.28515625" customWidth="1"/>
    <col min="13831" max="13831" width="14.140625" bestFit="1" customWidth="1"/>
    <col min="13832" max="13832" width="4.7109375" customWidth="1"/>
    <col min="14080" max="14080" width="4.7109375" customWidth="1"/>
    <col min="14081" max="14081" width="9.85546875" customWidth="1"/>
    <col min="14082" max="14082" width="16.5703125" customWidth="1"/>
    <col min="14083" max="14083" width="25.28515625" customWidth="1"/>
    <col min="14084" max="14084" width="9" customWidth="1"/>
    <col min="14085" max="14085" width="8.28515625" customWidth="1"/>
    <col min="14086" max="14086" width="12.28515625" customWidth="1"/>
    <col min="14087" max="14087" width="14.140625" bestFit="1" customWidth="1"/>
    <col min="14088" max="14088" width="4.7109375" customWidth="1"/>
    <col min="14336" max="14336" width="4.7109375" customWidth="1"/>
    <col min="14337" max="14337" width="9.85546875" customWidth="1"/>
    <col min="14338" max="14338" width="16.5703125" customWidth="1"/>
    <col min="14339" max="14339" width="25.28515625" customWidth="1"/>
    <col min="14340" max="14340" width="9" customWidth="1"/>
    <col min="14341" max="14341" width="8.28515625" customWidth="1"/>
    <col min="14342" max="14342" width="12.28515625" customWidth="1"/>
    <col min="14343" max="14343" width="14.140625" bestFit="1" customWidth="1"/>
    <col min="14344" max="14344" width="4.7109375" customWidth="1"/>
    <col min="14592" max="14592" width="4.7109375" customWidth="1"/>
    <col min="14593" max="14593" width="9.85546875" customWidth="1"/>
    <col min="14594" max="14594" width="16.5703125" customWidth="1"/>
    <col min="14595" max="14595" width="25.28515625" customWidth="1"/>
    <col min="14596" max="14596" width="9" customWidth="1"/>
    <col min="14597" max="14597" width="8.28515625" customWidth="1"/>
    <col min="14598" max="14598" width="12.28515625" customWidth="1"/>
    <col min="14599" max="14599" width="14.140625" bestFit="1" customWidth="1"/>
    <col min="14600" max="14600" width="4.7109375" customWidth="1"/>
    <col min="14848" max="14848" width="4.7109375" customWidth="1"/>
    <col min="14849" max="14849" width="9.85546875" customWidth="1"/>
    <col min="14850" max="14850" width="16.5703125" customWidth="1"/>
    <col min="14851" max="14851" width="25.28515625" customWidth="1"/>
    <col min="14852" max="14852" width="9" customWidth="1"/>
    <col min="14853" max="14853" width="8.28515625" customWidth="1"/>
    <col min="14854" max="14854" width="12.28515625" customWidth="1"/>
    <col min="14855" max="14855" width="14.140625" bestFit="1" customWidth="1"/>
    <col min="14856" max="14856" width="4.7109375" customWidth="1"/>
    <col min="15104" max="15104" width="4.7109375" customWidth="1"/>
    <col min="15105" max="15105" width="9.85546875" customWidth="1"/>
    <col min="15106" max="15106" width="16.5703125" customWidth="1"/>
    <col min="15107" max="15107" width="25.28515625" customWidth="1"/>
    <col min="15108" max="15108" width="9" customWidth="1"/>
    <col min="15109" max="15109" width="8.28515625" customWidth="1"/>
    <col min="15110" max="15110" width="12.28515625" customWidth="1"/>
    <col min="15111" max="15111" width="14.140625" bestFit="1" customWidth="1"/>
    <col min="15112" max="15112" width="4.7109375" customWidth="1"/>
    <col min="15360" max="15360" width="4.7109375" customWidth="1"/>
    <col min="15361" max="15361" width="9.85546875" customWidth="1"/>
    <col min="15362" max="15362" width="16.5703125" customWidth="1"/>
    <col min="15363" max="15363" width="25.28515625" customWidth="1"/>
    <col min="15364" max="15364" width="9" customWidth="1"/>
    <col min="15365" max="15365" width="8.28515625" customWidth="1"/>
    <col min="15366" max="15366" width="12.28515625" customWidth="1"/>
    <col min="15367" max="15367" width="14.140625" bestFit="1" customWidth="1"/>
    <col min="15368" max="15368" width="4.7109375" customWidth="1"/>
    <col min="15616" max="15616" width="4.7109375" customWidth="1"/>
    <col min="15617" max="15617" width="9.85546875" customWidth="1"/>
    <col min="15618" max="15618" width="16.5703125" customWidth="1"/>
    <col min="15619" max="15619" width="25.28515625" customWidth="1"/>
    <col min="15620" max="15620" width="9" customWidth="1"/>
    <col min="15621" max="15621" width="8.28515625" customWidth="1"/>
    <col min="15622" max="15622" width="12.28515625" customWidth="1"/>
    <col min="15623" max="15623" width="14.140625" bestFit="1" customWidth="1"/>
    <col min="15624" max="15624" width="4.7109375" customWidth="1"/>
    <col min="15872" max="15872" width="4.7109375" customWidth="1"/>
    <col min="15873" max="15873" width="9.85546875" customWidth="1"/>
    <col min="15874" max="15874" width="16.5703125" customWidth="1"/>
    <col min="15875" max="15875" width="25.28515625" customWidth="1"/>
    <col min="15876" max="15876" width="9" customWidth="1"/>
    <col min="15877" max="15877" width="8.28515625" customWidth="1"/>
    <col min="15878" max="15878" width="12.28515625" customWidth="1"/>
    <col min="15879" max="15879" width="14.140625" bestFit="1" customWidth="1"/>
    <col min="15880" max="15880" width="4.7109375" customWidth="1"/>
    <col min="16128" max="16128" width="4.7109375" customWidth="1"/>
    <col min="16129" max="16129" width="9.85546875" customWidth="1"/>
    <col min="16130" max="16130" width="16.5703125" customWidth="1"/>
    <col min="16131" max="16131" width="25.28515625" customWidth="1"/>
    <col min="16132" max="16132" width="9" customWidth="1"/>
    <col min="16133" max="16133" width="8.28515625" customWidth="1"/>
    <col min="16134" max="16134" width="12.28515625" customWidth="1"/>
    <col min="16135" max="16135" width="14.140625" bestFit="1" customWidth="1"/>
    <col min="16136" max="16136" width="4.7109375" customWidth="1"/>
  </cols>
  <sheetData>
    <row r="1" spans="1:10" ht="6" customHeight="1" x14ac:dyDescent="0.25">
      <c r="H1" s="15"/>
    </row>
    <row r="2" spans="1:10" ht="18.75" x14ac:dyDescent="0.3">
      <c r="B2" s="105" t="s">
        <v>133</v>
      </c>
      <c r="C2" s="105"/>
      <c r="D2" s="105"/>
      <c r="E2" s="105"/>
      <c r="F2" s="105"/>
      <c r="G2" s="105"/>
      <c r="H2" s="105"/>
    </row>
    <row r="3" spans="1:10" ht="18.75" x14ac:dyDescent="0.3">
      <c r="B3" s="105" t="s">
        <v>30</v>
      </c>
      <c r="C3" s="105"/>
      <c r="D3" s="105"/>
      <c r="E3" s="105"/>
      <c r="F3" s="105"/>
      <c r="G3" s="105"/>
      <c r="H3" s="105"/>
    </row>
    <row r="4" spans="1:10" ht="6" customHeight="1" x14ac:dyDescent="0.3">
      <c r="B4" s="105"/>
      <c r="C4" s="105"/>
      <c r="D4" s="105"/>
      <c r="E4" s="105"/>
      <c r="F4" s="105"/>
      <c r="G4" s="105"/>
      <c r="H4" s="105"/>
    </row>
    <row r="5" spans="1:10" ht="31.5" x14ac:dyDescent="0.25">
      <c r="A5" s="16" t="s">
        <v>40</v>
      </c>
      <c r="B5" s="17" t="s">
        <v>41</v>
      </c>
      <c r="C5" s="17" t="s">
        <v>42</v>
      </c>
      <c r="D5" s="17" t="s">
        <v>43</v>
      </c>
      <c r="E5" s="17" t="s">
        <v>44</v>
      </c>
      <c r="F5" s="17" t="s">
        <v>45</v>
      </c>
      <c r="G5" s="17" t="s">
        <v>46</v>
      </c>
      <c r="H5" s="18" t="s">
        <v>47</v>
      </c>
      <c r="I5" s="17" t="s">
        <v>130</v>
      </c>
    </row>
    <row r="6" spans="1:10" ht="15.75" x14ac:dyDescent="0.25">
      <c r="A6" s="11">
        <v>1</v>
      </c>
      <c r="B6" s="19" t="s">
        <v>48</v>
      </c>
      <c r="C6" s="19" t="s">
        <v>49</v>
      </c>
      <c r="D6" s="19" t="s">
        <v>50</v>
      </c>
      <c r="E6" s="19">
        <v>2982</v>
      </c>
      <c r="F6" s="19">
        <v>2015</v>
      </c>
      <c r="G6" s="20" t="s">
        <v>51</v>
      </c>
      <c r="H6" s="21">
        <v>95000000</v>
      </c>
      <c r="I6" s="26">
        <v>44195</v>
      </c>
      <c r="J6" s="27">
        <v>795650</v>
      </c>
    </row>
    <row r="7" spans="1:10" ht="15.75" x14ac:dyDescent="0.25">
      <c r="A7" s="11">
        <v>2</v>
      </c>
      <c r="B7" s="19" t="s">
        <v>52</v>
      </c>
      <c r="C7" s="19" t="s">
        <v>49</v>
      </c>
      <c r="D7" s="19" t="s">
        <v>53</v>
      </c>
      <c r="E7" s="19">
        <v>2488</v>
      </c>
      <c r="F7" s="19">
        <v>2015</v>
      </c>
      <c r="G7" s="20" t="s">
        <v>54</v>
      </c>
      <c r="H7" s="21">
        <v>65900000</v>
      </c>
      <c r="I7" s="26">
        <v>44104</v>
      </c>
      <c r="J7" s="27">
        <v>678350</v>
      </c>
    </row>
    <row r="8" spans="1:10" ht="15.75" x14ac:dyDescent="0.25">
      <c r="A8" s="11">
        <v>3</v>
      </c>
      <c r="B8" s="19" t="s">
        <v>55</v>
      </c>
      <c r="C8" s="19" t="s">
        <v>49</v>
      </c>
      <c r="D8" s="19" t="s">
        <v>56</v>
      </c>
      <c r="E8" s="19">
        <v>2999</v>
      </c>
      <c r="F8" s="19">
        <v>2014</v>
      </c>
      <c r="G8" s="20" t="s">
        <v>57</v>
      </c>
      <c r="H8" s="21">
        <v>65500000</v>
      </c>
      <c r="I8" s="26">
        <v>44168</v>
      </c>
      <c r="J8" s="27">
        <v>795650</v>
      </c>
    </row>
    <row r="9" spans="1:10" ht="15.75" x14ac:dyDescent="0.25">
      <c r="A9" s="11">
        <v>4</v>
      </c>
      <c r="B9" s="19" t="s">
        <v>58</v>
      </c>
      <c r="C9" s="19" t="s">
        <v>59</v>
      </c>
      <c r="D9" s="19" t="s">
        <v>60</v>
      </c>
      <c r="E9" s="19">
        <v>2982</v>
      </c>
      <c r="F9" s="19">
        <v>2013</v>
      </c>
      <c r="G9" s="20" t="s">
        <v>61</v>
      </c>
      <c r="H9" s="21">
        <v>120200000</v>
      </c>
      <c r="I9" s="26">
        <v>44239</v>
      </c>
      <c r="J9" s="27">
        <f>795650*7%+795650</f>
        <v>851345.5</v>
      </c>
    </row>
    <row r="10" spans="1:10" ht="15.75" x14ac:dyDescent="0.25">
      <c r="A10" s="11">
        <v>5</v>
      </c>
      <c r="B10" s="19" t="s">
        <v>62</v>
      </c>
      <c r="C10" s="19" t="s">
        <v>49</v>
      </c>
      <c r="D10" s="19" t="s">
        <v>63</v>
      </c>
      <c r="E10" s="19">
        <v>2606</v>
      </c>
      <c r="F10" s="19">
        <v>2012</v>
      </c>
      <c r="G10" s="20" t="s">
        <v>64</v>
      </c>
      <c r="H10" s="21">
        <v>42900000</v>
      </c>
      <c r="I10" s="26">
        <v>44100</v>
      </c>
      <c r="J10" s="27">
        <v>795650</v>
      </c>
    </row>
    <row r="11" spans="1:10" ht="15.75" x14ac:dyDescent="0.25">
      <c r="A11" s="11">
        <v>6</v>
      </c>
      <c r="B11" s="19" t="s">
        <v>65</v>
      </c>
      <c r="C11" s="19" t="s">
        <v>49</v>
      </c>
      <c r="D11" s="19" t="s">
        <v>63</v>
      </c>
      <c r="E11" s="19">
        <v>2606</v>
      </c>
      <c r="F11" s="19">
        <v>2012</v>
      </c>
      <c r="G11" s="20" t="s">
        <v>66</v>
      </c>
      <c r="H11" s="21">
        <v>42900000</v>
      </c>
      <c r="I11" s="26">
        <v>44100</v>
      </c>
      <c r="J11" s="27">
        <v>795650</v>
      </c>
    </row>
    <row r="12" spans="1:10" ht="15.75" x14ac:dyDescent="0.25">
      <c r="A12" s="11">
        <v>7</v>
      </c>
      <c r="B12" s="19" t="s">
        <v>67</v>
      </c>
      <c r="C12" s="19" t="s">
        <v>49</v>
      </c>
      <c r="D12" s="19" t="s">
        <v>63</v>
      </c>
      <c r="E12" s="19">
        <v>2606</v>
      </c>
      <c r="F12" s="19">
        <v>2011</v>
      </c>
      <c r="G12" s="20" t="s">
        <v>68</v>
      </c>
      <c r="H12" s="21">
        <v>35600000</v>
      </c>
      <c r="I12" s="26">
        <v>44210</v>
      </c>
      <c r="J12" s="27">
        <f>912800*7%+912800</f>
        <v>976696</v>
      </c>
    </row>
    <row r="13" spans="1:10" ht="15.75" x14ac:dyDescent="0.25">
      <c r="A13" s="11">
        <v>8</v>
      </c>
      <c r="B13" s="19" t="s">
        <v>69</v>
      </c>
      <c r="C13" s="19" t="s">
        <v>70</v>
      </c>
      <c r="D13" s="19" t="s">
        <v>71</v>
      </c>
      <c r="E13" s="19">
        <v>3900</v>
      </c>
      <c r="F13" s="19">
        <v>2011</v>
      </c>
      <c r="G13" s="20" t="s">
        <v>72</v>
      </c>
      <c r="H13" s="21">
        <v>40900000</v>
      </c>
      <c r="I13" s="26">
        <v>44210</v>
      </c>
      <c r="J13" s="27">
        <v>976696</v>
      </c>
    </row>
    <row r="14" spans="1:10" ht="15.75" x14ac:dyDescent="0.25">
      <c r="A14" s="11">
        <v>9</v>
      </c>
      <c r="B14" s="19" t="s">
        <v>74</v>
      </c>
      <c r="C14" s="19" t="s">
        <v>59</v>
      </c>
      <c r="D14" s="19" t="s">
        <v>56</v>
      </c>
      <c r="E14" s="19">
        <v>2559</v>
      </c>
      <c r="F14" s="19">
        <v>1989</v>
      </c>
      <c r="G14" s="20" t="s">
        <v>73</v>
      </c>
      <c r="H14" s="21">
        <v>7900000</v>
      </c>
      <c r="I14" s="26">
        <v>44135</v>
      </c>
      <c r="J14" s="27">
        <v>912800</v>
      </c>
    </row>
    <row r="15" spans="1:10" ht="15.75" x14ac:dyDescent="0.25">
      <c r="A15" s="11">
        <v>10</v>
      </c>
      <c r="B15" s="19" t="s">
        <v>75</v>
      </c>
      <c r="C15" s="19" t="s">
        <v>49</v>
      </c>
      <c r="D15" s="19" t="s">
        <v>76</v>
      </c>
      <c r="E15" s="19">
        <v>2700</v>
      </c>
      <c r="F15" s="19">
        <v>2007</v>
      </c>
      <c r="G15" s="20" t="s">
        <v>77</v>
      </c>
      <c r="H15" s="21">
        <v>39200000</v>
      </c>
      <c r="I15" s="26">
        <v>44094</v>
      </c>
      <c r="J15" s="27">
        <v>912800</v>
      </c>
    </row>
    <row r="16" spans="1:10" ht="15.75" x14ac:dyDescent="0.25">
      <c r="A16" s="11">
        <v>11</v>
      </c>
      <c r="B16" s="19" t="s">
        <v>78</v>
      </c>
      <c r="C16" s="19" t="s">
        <v>49</v>
      </c>
      <c r="D16" s="19" t="s">
        <v>56</v>
      </c>
      <c r="E16" s="19">
        <v>3500</v>
      </c>
      <c r="F16" s="19">
        <v>2007</v>
      </c>
      <c r="G16" s="20" t="s">
        <v>79</v>
      </c>
      <c r="H16" s="21">
        <v>28100000</v>
      </c>
      <c r="I16" s="26">
        <v>44151</v>
      </c>
      <c r="J16" s="27">
        <v>912800</v>
      </c>
    </row>
    <row r="17" spans="1:10" ht="15.75" x14ac:dyDescent="0.25">
      <c r="A17" s="11">
        <v>12</v>
      </c>
      <c r="B17" s="19" t="s">
        <v>80</v>
      </c>
      <c r="C17" s="19" t="s">
        <v>49</v>
      </c>
      <c r="D17" s="19" t="s">
        <v>50</v>
      </c>
      <c r="E17" s="19">
        <v>2400</v>
      </c>
      <c r="F17" s="19">
        <v>2005</v>
      </c>
      <c r="G17" s="20" t="s">
        <v>81</v>
      </c>
      <c r="H17" s="21">
        <v>32600000</v>
      </c>
      <c r="I17" s="26">
        <v>44222</v>
      </c>
      <c r="J17" s="27">
        <f>803450*7%+803450</f>
        <v>859691.5</v>
      </c>
    </row>
    <row r="18" spans="1:10" ht="15.75" x14ac:dyDescent="0.25">
      <c r="A18" s="11">
        <v>13</v>
      </c>
      <c r="B18" s="19" t="s">
        <v>82</v>
      </c>
      <c r="C18" s="19" t="s">
        <v>59</v>
      </c>
      <c r="D18" s="19" t="s">
        <v>56</v>
      </c>
      <c r="E18" s="19">
        <v>1300</v>
      </c>
      <c r="F18" s="19">
        <v>1996</v>
      </c>
      <c r="G18" s="20" t="s">
        <v>83</v>
      </c>
      <c r="H18" s="21">
        <v>13300000</v>
      </c>
      <c r="I18" s="26">
        <v>44165</v>
      </c>
      <c r="J18" s="27">
        <v>682850</v>
      </c>
    </row>
    <row r="19" spans="1:10" ht="15.75" x14ac:dyDescent="0.25">
      <c r="A19" s="11">
        <v>14</v>
      </c>
      <c r="B19" s="19" t="s">
        <v>85</v>
      </c>
      <c r="C19" s="19" t="s">
        <v>49</v>
      </c>
      <c r="D19" s="19" t="s">
        <v>86</v>
      </c>
      <c r="E19" s="19">
        <v>1000</v>
      </c>
      <c r="F19" s="19">
        <v>1996</v>
      </c>
      <c r="G19" s="20" t="s">
        <v>87</v>
      </c>
      <c r="H19" s="21">
        <v>6600000</v>
      </c>
      <c r="I19" s="26">
        <v>44073</v>
      </c>
      <c r="J19" s="27">
        <v>682850</v>
      </c>
    </row>
    <row r="20" spans="1:10" ht="15.75" x14ac:dyDescent="0.25">
      <c r="A20" s="11">
        <v>15</v>
      </c>
      <c r="B20" s="19" t="s">
        <v>88</v>
      </c>
      <c r="C20" s="19" t="s">
        <v>89</v>
      </c>
      <c r="D20" s="19" t="s">
        <v>90</v>
      </c>
      <c r="E20" s="19">
        <v>125</v>
      </c>
      <c r="F20" s="19">
        <v>2015</v>
      </c>
      <c r="G20" s="20" t="s">
        <v>91</v>
      </c>
      <c r="H20" s="21">
        <v>3000000</v>
      </c>
      <c r="I20" s="26">
        <v>44135</v>
      </c>
      <c r="J20" s="27">
        <v>483950</v>
      </c>
    </row>
    <row r="21" spans="1:10" ht="15.75" x14ac:dyDescent="0.25">
      <c r="A21" s="11">
        <v>16</v>
      </c>
      <c r="B21" s="19" t="s">
        <v>92</v>
      </c>
      <c r="C21" s="19" t="s">
        <v>89</v>
      </c>
      <c r="D21" s="19" t="s">
        <v>90</v>
      </c>
      <c r="E21" s="19">
        <v>125</v>
      </c>
      <c r="F21" s="19">
        <v>2015</v>
      </c>
      <c r="G21" s="20" t="s">
        <v>91</v>
      </c>
      <c r="H21" s="21">
        <v>3000000</v>
      </c>
      <c r="I21" s="26">
        <v>44135</v>
      </c>
      <c r="J21" s="27">
        <v>483950</v>
      </c>
    </row>
    <row r="22" spans="1:10" ht="15.75" x14ac:dyDescent="0.25">
      <c r="A22" s="11">
        <v>17</v>
      </c>
      <c r="B22" s="19" t="s">
        <v>93</v>
      </c>
      <c r="C22" s="19" t="s">
        <v>89</v>
      </c>
      <c r="D22" s="19" t="s">
        <v>90</v>
      </c>
      <c r="E22" s="19">
        <v>149</v>
      </c>
      <c r="F22" s="19">
        <v>2016</v>
      </c>
      <c r="G22" s="20" t="s">
        <v>94</v>
      </c>
      <c r="H22" s="21">
        <v>4400000</v>
      </c>
      <c r="I22" s="26">
        <v>44118</v>
      </c>
      <c r="J22" s="27">
        <v>483950</v>
      </c>
    </row>
    <row r="23" spans="1:10" ht="15.75" x14ac:dyDescent="0.25">
      <c r="A23" s="11">
        <v>18</v>
      </c>
      <c r="B23" s="19" t="s">
        <v>95</v>
      </c>
      <c r="C23" s="19" t="s">
        <v>89</v>
      </c>
      <c r="D23" s="19" t="s">
        <v>90</v>
      </c>
      <c r="E23" s="19">
        <v>149</v>
      </c>
      <c r="F23" s="19">
        <v>2016</v>
      </c>
      <c r="G23" s="20" t="s">
        <v>94</v>
      </c>
      <c r="H23" s="21">
        <v>4400000</v>
      </c>
      <c r="I23" s="26">
        <v>44118</v>
      </c>
      <c r="J23" s="27">
        <v>483950</v>
      </c>
    </row>
    <row r="24" spans="1:10" ht="15.75" x14ac:dyDescent="0.25">
      <c r="A24" s="11">
        <v>19</v>
      </c>
      <c r="B24" s="19" t="s">
        <v>96</v>
      </c>
      <c r="C24" s="19" t="s">
        <v>89</v>
      </c>
      <c r="D24" s="19" t="s">
        <v>90</v>
      </c>
      <c r="E24" s="19">
        <v>149</v>
      </c>
      <c r="F24" s="19">
        <v>2016</v>
      </c>
      <c r="G24" s="20" t="s">
        <v>94</v>
      </c>
      <c r="H24" s="21">
        <v>4400000</v>
      </c>
      <c r="I24" s="26">
        <v>44118</v>
      </c>
      <c r="J24" s="27">
        <v>483950</v>
      </c>
    </row>
    <row r="25" spans="1:10" ht="15.75" x14ac:dyDescent="0.25">
      <c r="A25" s="11">
        <v>20</v>
      </c>
      <c r="B25" s="19" t="s">
        <v>97</v>
      </c>
      <c r="C25" s="19" t="s">
        <v>89</v>
      </c>
      <c r="D25" s="19" t="s">
        <v>90</v>
      </c>
      <c r="E25" s="19">
        <v>149</v>
      </c>
      <c r="F25" s="19">
        <v>2016</v>
      </c>
      <c r="G25" s="20" t="s">
        <v>94</v>
      </c>
      <c r="H25" s="21">
        <v>4400000</v>
      </c>
      <c r="I25" s="26">
        <v>44118</v>
      </c>
      <c r="J25" s="27">
        <v>483950</v>
      </c>
    </row>
    <row r="26" spans="1:10" ht="15.75" x14ac:dyDescent="0.25">
      <c r="A26" s="11">
        <v>21</v>
      </c>
      <c r="B26" s="19" t="s">
        <v>98</v>
      </c>
      <c r="C26" s="19" t="s">
        <v>89</v>
      </c>
      <c r="D26" s="19" t="s">
        <v>90</v>
      </c>
      <c r="E26" s="19">
        <v>149</v>
      </c>
      <c r="F26" s="19">
        <v>2016</v>
      </c>
      <c r="G26" s="20" t="s">
        <v>94</v>
      </c>
      <c r="H26" s="21">
        <v>4400000</v>
      </c>
      <c r="I26" s="26">
        <v>44118</v>
      </c>
      <c r="J26" s="27">
        <v>483950</v>
      </c>
    </row>
    <row r="27" spans="1:10" ht="15.75" x14ac:dyDescent="0.25">
      <c r="A27" s="11">
        <v>22</v>
      </c>
      <c r="B27" s="19" t="s">
        <v>99</v>
      </c>
      <c r="C27" s="19" t="s">
        <v>89</v>
      </c>
      <c r="D27" s="19" t="s">
        <v>90</v>
      </c>
      <c r="E27" s="19">
        <v>149</v>
      </c>
      <c r="F27" s="19">
        <v>2016</v>
      </c>
      <c r="G27" s="20" t="s">
        <v>94</v>
      </c>
      <c r="H27" s="21">
        <v>4400000</v>
      </c>
      <c r="I27" s="26">
        <v>44118</v>
      </c>
      <c r="J27" s="27">
        <v>483950</v>
      </c>
    </row>
    <row r="28" spans="1:10" ht="15.75" x14ac:dyDescent="0.25">
      <c r="A28" s="11">
        <v>23</v>
      </c>
      <c r="B28" s="19" t="s">
        <v>100</v>
      </c>
      <c r="C28" s="19" t="s">
        <v>89</v>
      </c>
      <c r="D28" s="19" t="s">
        <v>90</v>
      </c>
      <c r="E28" s="19">
        <v>149</v>
      </c>
      <c r="F28" s="19">
        <v>2016</v>
      </c>
      <c r="G28" s="20" t="s">
        <v>94</v>
      </c>
      <c r="H28" s="21">
        <v>4400000</v>
      </c>
      <c r="I28" s="26">
        <v>44118</v>
      </c>
      <c r="J28" s="27">
        <v>483950</v>
      </c>
    </row>
    <row r="29" spans="1:10" ht="15.75" x14ac:dyDescent="0.25">
      <c r="A29" s="11">
        <v>24</v>
      </c>
      <c r="B29" s="19" t="s">
        <v>101</v>
      </c>
      <c r="C29" s="19" t="s">
        <v>89</v>
      </c>
      <c r="D29" s="19" t="s">
        <v>90</v>
      </c>
      <c r="E29" s="19">
        <v>149</v>
      </c>
      <c r="F29" s="19">
        <v>2016</v>
      </c>
      <c r="G29" s="20" t="s">
        <v>94</v>
      </c>
      <c r="H29" s="21">
        <v>4400000</v>
      </c>
      <c r="I29" s="26">
        <v>44118</v>
      </c>
      <c r="J29" s="27">
        <v>483950</v>
      </c>
    </row>
    <row r="30" spans="1:10" ht="15.75" x14ac:dyDescent="0.25">
      <c r="A30" s="11">
        <v>25</v>
      </c>
      <c r="B30" s="19" t="s">
        <v>102</v>
      </c>
      <c r="C30" s="19" t="s">
        <v>89</v>
      </c>
      <c r="D30" s="19" t="s">
        <v>90</v>
      </c>
      <c r="E30" s="19">
        <v>149</v>
      </c>
      <c r="F30" s="19">
        <v>2016</v>
      </c>
      <c r="G30" s="20" t="s">
        <v>94</v>
      </c>
      <c r="H30" s="21">
        <v>4400000</v>
      </c>
      <c r="I30" s="26">
        <v>44118</v>
      </c>
      <c r="J30" s="27">
        <v>483950</v>
      </c>
    </row>
    <row r="31" spans="1:10" ht="15.75" x14ac:dyDescent="0.25">
      <c r="A31" s="11">
        <v>26</v>
      </c>
      <c r="B31" s="19" t="s">
        <v>103</v>
      </c>
      <c r="C31" s="19" t="s">
        <v>89</v>
      </c>
      <c r="D31" s="19" t="s">
        <v>90</v>
      </c>
      <c r="E31" s="19">
        <v>149</v>
      </c>
      <c r="F31" s="19">
        <v>2016</v>
      </c>
      <c r="G31" s="20" t="s">
        <v>94</v>
      </c>
      <c r="H31" s="21">
        <v>4400000</v>
      </c>
      <c r="I31" s="26">
        <v>44118</v>
      </c>
      <c r="J31" s="27">
        <v>483950</v>
      </c>
    </row>
    <row r="32" spans="1:10" ht="15.75" x14ac:dyDescent="0.25">
      <c r="A32" s="11">
        <v>27</v>
      </c>
      <c r="B32" s="19" t="s">
        <v>104</v>
      </c>
      <c r="C32" s="19" t="s">
        <v>89</v>
      </c>
      <c r="D32" s="19" t="s">
        <v>90</v>
      </c>
      <c r="E32" s="19">
        <v>149</v>
      </c>
      <c r="F32" s="19">
        <v>2016</v>
      </c>
      <c r="G32" s="20" t="s">
        <v>94</v>
      </c>
      <c r="H32" s="21">
        <v>4400000</v>
      </c>
      <c r="I32" s="26">
        <v>44118</v>
      </c>
      <c r="J32" s="27">
        <v>483950</v>
      </c>
    </row>
    <row r="33" spans="1:10" ht="15.75" x14ac:dyDescent="0.25">
      <c r="A33" s="11">
        <v>28</v>
      </c>
      <c r="B33" s="19" t="s">
        <v>105</v>
      </c>
      <c r="C33" s="19" t="s">
        <v>89</v>
      </c>
      <c r="D33" s="19" t="s">
        <v>90</v>
      </c>
      <c r="E33" s="19">
        <v>149</v>
      </c>
      <c r="F33" s="19">
        <v>2016</v>
      </c>
      <c r="G33" s="20" t="s">
        <v>94</v>
      </c>
      <c r="H33" s="21">
        <v>4400000</v>
      </c>
      <c r="I33" s="26">
        <v>44118</v>
      </c>
      <c r="J33" s="27">
        <v>483950</v>
      </c>
    </row>
    <row r="34" spans="1:10" ht="15.75" x14ac:dyDescent="0.25">
      <c r="A34" s="11">
        <v>29</v>
      </c>
      <c r="B34" s="19" t="s">
        <v>106</v>
      </c>
      <c r="C34" s="19" t="s">
        <v>89</v>
      </c>
      <c r="D34" s="19" t="s">
        <v>90</v>
      </c>
      <c r="E34" s="19">
        <v>149</v>
      </c>
      <c r="F34" s="19">
        <v>2016</v>
      </c>
      <c r="G34" s="20" t="s">
        <v>94</v>
      </c>
      <c r="H34" s="21">
        <v>4400000</v>
      </c>
      <c r="I34" s="26">
        <v>44118</v>
      </c>
      <c r="J34" s="27">
        <v>483950</v>
      </c>
    </row>
    <row r="35" spans="1:10" ht="15.75" x14ac:dyDescent="0.25">
      <c r="A35" s="11">
        <v>30</v>
      </c>
      <c r="B35" s="19" t="s">
        <v>107</v>
      </c>
      <c r="C35" s="19" t="s">
        <v>89</v>
      </c>
      <c r="D35" s="19" t="s">
        <v>90</v>
      </c>
      <c r="E35" s="19">
        <v>149</v>
      </c>
      <c r="F35" s="19">
        <v>2016</v>
      </c>
      <c r="G35" s="20" t="s">
        <v>94</v>
      </c>
      <c r="H35" s="21">
        <v>4400000</v>
      </c>
      <c r="I35" s="26">
        <v>44118</v>
      </c>
      <c r="J35" s="27">
        <v>483950</v>
      </c>
    </row>
    <row r="36" spans="1:10" ht="15.75" x14ac:dyDescent="0.25">
      <c r="A36" s="11">
        <v>31</v>
      </c>
      <c r="B36" s="19" t="s">
        <v>108</v>
      </c>
      <c r="C36" s="19" t="s">
        <v>89</v>
      </c>
      <c r="D36" s="19" t="s">
        <v>109</v>
      </c>
      <c r="E36" s="19">
        <v>175</v>
      </c>
      <c r="F36" s="19">
        <v>2006</v>
      </c>
      <c r="G36" s="20" t="s">
        <v>110</v>
      </c>
      <c r="H36" s="21">
        <v>3000000</v>
      </c>
      <c r="I36" s="26">
        <v>44163</v>
      </c>
      <c r="J36" s="27">
        <v>483950</v>
      </c>
    </row>
    <row r="37" spans="1:10" ht="15.75" x14ac:dyDescent="0.25">
      <c r="A37" s="11">
        <v>32</v>
      </c>
      <c r="B37" s="19" t="s">
        <v>111</v>
      </c>
      <c r="C37" s="19" t="s">
        <v>89</v>
      </c>
      <c r="D37" s="19" t="s">
        <v>109</v>
      </c>
      <c r="E37" s="19">
        <v>175</v>
      </c>
      <c r="F37" s="19">
        <v>2006</v>
      </c>
      <c r="G37" s="20" t="s">
        <v>110</v>
      </c>
      <c r="H37" s="21">
        <v>3000000</v>
      </c>
      <c r="I37" s="26">
        <v>44163</v>
      </c>
      <c r="J37" s="27">
        <v>483950</v>
      </c>
    </row>
    <row r="38" spans="1:10" ht="15.75" x14ac:dyDescent="0.25">
      <c r="A38" s="11">
        <v>33</v>
      </c>
      <c r="B38" s="19" t="s">
        <v>112</v>
      </c>
      <c r="C38" s="19" t="s">
        <v>89</v>
      </c>
      <c r="D38" s="19" t="s">
        <v>109</v>
      </c>
      <c r="E38" s="19">
        <v>175</v>
      </c>
      <c r="F38" s="19">
        <v>2006</v>
      </c>
      <c r="G38" s="20" t="s">
        <v>110</v>
      </c>
      <c r="H38" s="21">
        <v>3000000</v>
      </c>
      <c r="I38" s="26">
        <v>44163</v>
      </c>
      <c r="J38" s="27">
        <v>483950</v>
      </c>
    </row>
    <row r="39" spans="1:10" ht="15.75" x14ac:dyDescent="0.25">
      <c r="A39" s="11">
        <v>34</v>
      </c>
      <c r="B39" s="19" t="s">
        <v>113</v>
      </c>
      <c r="C39" s="19" t="s">
        <v>89</v>
      </c>
      <c r="D39" s="19" t="s">
        <v>109</v>
      </c>
      <c r="E39" s="19">
        <v>175</v>
      </c>
      <c r="F39" s="19">
        <v>2006</v>
      </c>
      <c r="G39" s="20" t="s">
        <v>110</v>
      </c>
      <c r="H39" s="21">
        <v>3000000</v>
      </c>
      <c r="I39" s="26">
        <v>44163</v>
      </c>
      <c r="J39" s="27">
        <v>483950</v>
      </c>
    </row>
    <row r="40" spans="1:10" ht="15.75" x14ac:dyDescent="0.25">
      <c r="A40" s="11">
        <v>35</v>
      </c>
      <c r="B40" s="1" t="s">
        <v>114</v>
      </c>
      <c r="C40" s="1" t="s">
        <v>89</v>
      </c>
      <c r="D40" s="1" t="s">
        <v>109</v>
      </c>
      <c r="E40" s="1">
        <v>175</v>
      </c>
      <c r="F40" s="1">
        <v>2006</v>
      </c>
      <c r="G40" s="20" t="s">
        <v>110</v>
      </c>
      <c r="H40" s="22">
        <v>3000000</v>
      </c>
      <c r="I40" s="26">
        <v>44167</v>
      </c>
      <c r="J40" s="27">
        <v>483950</v>
      </c>
    </row>
    <row r="41" spans="1:10" ht="15.75" x14ac:dyDescent="0.25">
      <c r="A41" s="11">
        <v>36</v>
      </c>
      <c r="B41" s="1" t="s">
        <v>115</v>
      </c>
      <c r="C41" s="1" t="s">
        <v>89</v>
      </c>
      <c r="D41" s="1" t="s">
        <v>109</v>
      </c>
      <c r="E41" s="1">
        <v>175</v>
      </c>
      <c r="F41" s="1">
        <v>2006</v>
      </c>
      <c r="G41" s="20" t="s">
        <v>110</v>
      </c>
      <c r="H41" s="22">
        <v>3000000</v>
      </c>
      <c r="I41" s="26">
        <v>44167</v>
      </c>
      <c r="J41" s="27">
        <v>483950</v>
      </c>
    </row>
    <row r="42" spans="1:10" x14ac:dyDescent="0.25">
      <c r="A42" s="11">
        <v>37</v>
      </c>
      <c r="B42" s="1" t="s">
        <v>116</v>
      </c>
      <c r="C42" s="1" t="s">
        <v>59</v>
      </c>
      <c r="D42" s="1" t="s">
        <v>53</v>
      </c>
      <c r="E42" s="1">
        <v>2500</v>
      </c>
      <c r="F42" s="1">
        <v>2017</v>
      </c>
      <c r="G42" s="29" t="s">
        <v>117</v>
      </c>
      <c r="H42" s="30">
        <v>89100000</v>
      </c>
      <c r="I42" s="26">
        <v>44216</v>
      </c>
      <c r="J42" s="27">
        <v>912800</v>
      </c>
    </row>
    <row r="43" spans="1:10" x14ac:dyDescent="0.25">
      <c r="A43" s="11">
        <v>38</v>
      </c>
      <c r="B43" s="1" t="s">
        <v>118</v>
      </c>
      <c r="C43" s="1" t="s">
        <v>59</v>
      </c>
      <c r="D43" s="1" t="s">
        <v>119</v>
      </c>
      <c r="E43" s="1">
        <v>3000</v>
      </c>
      <c r="F43" s="1">
        <v>2018</v>
      </c>
      <c r="G43" s="29" t="s">
        <v>120</v>
      </c>
      <c r="H43" s="30">
        <v>223000000</v>
      </c>
      <c r="I43" s="26">
        <v>44193</v>
      </c>
      <c r="J43" s="27">
        <v>795650</v>
      </c>
    </row>
    <row r="44" spans="1:10" x14ac:dyDescent="0.25">
      <c r="A44" s="11">
        <v>39</v>
      </c>
      <c r="B44" s="1" t="s">
        <v>121</v>
      </c>
      <c r="C44" s="1" t="s">
        <v>59</v>
      </c>
      <c r="D44" s="1" t="s">
        <v>122</v>
      </c>
      <c r="E44" s="1">
        <v>3400</v>
      </c>
      <c r="F44" s="1">
        <v>2009</v>
      </c>
      <c r="G44" s="29" t="s">
        <v>84</v>
      </c>
      <c r="H44" s="31">
        <v>54600000</v>
      </c>
      <c r="I44" s="26">
        <v>44192</v>
      </c>
      <c r="J44" s="27">
        <v>912800</v>
      </c>
    </row>
    <row r="45" spans="1:10" x14ac:dyDescent="0.25">
      <c r="A45" s="23"/>
      <c r="B45" s="1" t="s">
        <v>31</v>
      </c>
      <c r="C45" s="24"/>
      <c r="D45" s="24"/>
      <c r="E45" s="24"/>
      <c r="F45" s="24"/>
      <c r="G45" s="24"/>
      <c r="H45" s="25"/>
      <c r="I45" s="1"/>
      <c r="J45" s="27">
        <f>SUM(J6:J44)</f>
        <v>24897629</v>
      </c>
    </row>
  </sheetData>
  <mergeCells count="3">
    <mergeCell ref="B2:H2"/>
    <mergeCell ref="B3:H3"/>
    <mergeCell ref="B4:H4"/>
  </mergeCells>
  <pageMargins left="0.7" right="0.45" top="0.75" bottom="0.75" header="0.3" footer="0.3"/>
  <pageSetup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29"/>
  <sheetViews>
    <sheetView tabSelected="1" zoomScaleNormal="100" workbookViewId="0">
      <selection activeCell="C17" sqref="C17:F17"/>
    </sheetView>
  </sheetViews>
  <sheetFormatPr baseColWidth="10" defaultColWidth="11.42578125" defaultRowHeight="14.25" x14ac:dyDescent="0.25"/>
  <cols>
    <col min="1" max="1" width="5.140625" style="86" customWidth="1"/>
    <col min="2" max="2" width="7.7109375" style="86" customWidth="1"/>
    <col min="3" max="3" width="11.42578125" style="86"/>
    <col min="4" max="4" width="34.28515625" style="86" customWidth="1"/>
    <col min="5" max="5" width="11.42578125" style="86"/>
    <col min="6" max="6" width="5.7109375" style="86" customWidth="1"/>
    <col min="7" max="7" width="16.28515625" style="86" bestFit="1" customWidth="1"/>
    <col min="8" max="8" width="21.28515625" style="86" customWidth="1"/>
    <col min="9" max="16384" width="11.42578125" style="86"/>
  </cols>
  <sheetData>
    <row r="1" spans="1:9" ht="15" x14ac:dyDescent="0.25">
      <c r="A1" s="112" t="s">
        <v>30</v>
      </c>
      <c r="B1" s="112"/>
      <c r="C1" s="112"/>
      <c r="D1" s="112"/>
      <c r="E1" s="112"/>
      <c r="F1" s="112"/>
      <c r="G1" s="112"/>
      <c r="H1" s="112"/>
    </row>
    <row r="2" spans="1:9" ht="15.75" thickBot="1" x14ac:dyDescent="0.3">
      <c r="A2" s="112" t="s">
        <v>175</v>
      </c>
      <c r="B2" s="112"/>
      <c r="C2" s="112"/>
      <c r="D2" s="112"/>
      <c r="E2" s="112"/>
      <c r="F2" s="112"/>
      <c r="G2" s="112"/>
      <c r="H2" s="112"/>
      <c r="I2" s="112"/>
    </row>
    <row r="3" spans="1:9" ht="41.25" customHeight="1" x14ac:dyDescent="0.25">
      <c r="A3" s="87">
        <v>1</v>
      </c>
      <c r="B3" s="88">
        <v>600751</v>
      </c>
      <c r="C3" s="113" t="s">
        <v>123</v>
      </c>
      <c r="D3" s="113"/>
      <c r="E3" s="113"/>
      <c r="F3" s="113"/>
      <c r="G3" s="89">
        <v>310700000</v>
      </c>
      <c r="H3" s="90" t="s">
        <v>124</v>
      </c>
    </row>
    <row r="4" spans="1:9" ht="24.75" customHeight="1" x14ac:dyDescent="0.25">
      <c r="A4" s="91">
        <v>2</v>
      </c>
      <c r="B4" s="92">
        <v>5074</v>
      </c>
      <c r="C4" s="107" t="s">
        <v>168</v>
      </c>
      <c r="D4" s="107"/>
      <c r="E4" s="107"/>
      <c r="F4" s="107"/>
      <c r="G4" s="93">
        <v>8000000</v>
      </c>
      <c r="H4" s="94" t="s">
        <v>124</v>
      </c>
    </row>
    <row r="5" spans="1:9" ht="17.25" customHeight="1" x14ac:dyDescent="0.25">
      <c r="A5" s="91">
        <v>3</v>
      </c>
      <c r="B5" s="92">
        <v>5075</v>
      </c>
      <c r="C5" s="107" t="s">
        <v>125</v>
      </c>
      <c r="D5" s="107"/>
      <c r="E5" s="107"/>
      <c r="F5" s="107"/>
      <c r="G5" s="93">
        <v>541000000</v>
      </c>
      <c r="H5" s="94" t="s">
        <v>124</v>
      </c>
    </row>
    <row r="6" spans="1:9" ht="17.25" customHeight="1" x14ac:dyDescent="0.25">
      <c r="A6" s="91">
        <v>4</v>
      </c>
      <c r="B6" s="92">
        <v>5076</v>
      </c>
      <c r="C6" s="107" t="s">
        <v>126</v>
      </c>
      <c r="D6" s="107"/>
      <c r="E6" s="107"/>
      <c r="F6" s="107"/>
      <c r="G6" s="93">
        <v>215000000</v>
      </c>
      <c r="H6" s="94" t="s">
        <v>124</v>
      </c>
    </row>
    <row r="7" spans="1:9" ht="17.25" customHeight="1" x14ac:dyDescent="0.25">
      <c r="A7" s="91">
        <v>5</v>
      </c>
      <c r="B7" s="92">
        <v>5077</v>
      </c>
      <c r="C7" s="107" t="s">
        <v>127</v>
      </c>
      <c r="D7" s="107"/>
      <c r="E7" s="107"/>
      <c r="F7" s="107"/>
      <c r="G7" s="93">
        <v>81000000</v>
      </c>
      <c r="H7" s="94" t="s">
        <v>124</v>
      </c>
    </row>
    <row r="8" spans="1:9" ht="17.25" customHeight="1" x14ac:dyDescent="0.25">
      <c r="A8" s="91">
        <v>6</v>
      </c>
      <c r="B8" s="92">
        <v>5078</v>
      </c>
      <c r="C8" s="107" t="s">
        <v>128</v>
      </c>
      <c r="D8" s="107"/>
      <c r="E8" s="107"/>
      <c r="F8" s="107"/>
      <c r="G8" s="93">
        <v>81000000</v>
      </c>
      <c r="H8" s="94" t="s">
        <v>124</v>
      </c>
    </row>
    <row r="9" spans="1:9" ht="17.25" customHeight="1" x14ac:dyDescent="0.25">
      <c r="A9" s="91">
        <v>7</v>
      </c>
      <c r="B9" s="92">
        <v>5079</v>
      </c>
      <c r="C9" s="107" t="s">
        <v>169</v>
      </c>
      <c r="D9" s="107"/>
      <c r="E9" s="107"/>
      <c r="F9" s="107"/>
      <c r="G9" s="93">
        <v>32000000</v>
      </c>
      <c r="H9" s="94" t="s">
        <v>124</v>
      </c>
    </row>
    <row r="10" spans="1:9" ht="27" customHeight="1" x14ac:dyDescent="0.25">
      <c r="A10" s="91">
        <v>8</v>
      </c>
      <c r="B10" s="92">
        <v>5080</v>
      </c>
      <c r="C10" s="107" t="s">
        <v>170</v>
      </c>
      <c r="D10" s="107"/>
      <c r="E10" s="107"/>
      <c r="F10" s="107"/>
      <c r="G10" s="93">
        <v>124000000</v>
      </c>
      <c r="H10" s="94" t="s">
        <v>124</v>
      </c>
    </row>
    <row r="11" spans="1:9" ht="27" customHeight="1" x14ac:dyDescent="0.25">
      <c r="A11" s="91">
        <v>9</v>
      </c>
      <c r="B11" s="92">
        <v>5081</v>
      </c>
      <c r="C11" s="107" t="s">
        <v>171</v>
      </c>
      <c r="D11" s="107"/>
      <c r="E11" s="107"/>
      <c r="F11" s="107"/>
      <c r="G11" s="93">
        <v>230000000</v>
      </c>
      <c r="H11" s="94" t="s">
        <v>124</v>
      </c>
    </row>
    <row r="12" spans="1:9" ht="23.25" customHeight="1" x14ac:dyDescent="0.25">
      <c r="A12" s="91">
        <v>10</v>
      </c>
      <c r="B12" s="92">
        <v>5082</v>
      </c>
      <c r="C12" s="107" t="s">
        <v>172</v>
      </c>
      <c r="D12" s="107"/>
      <c r="E12" s="107"/>
      <c r="F12" s="107"/>
      <c r="G12" s="93">
        <v>5000000</v>
      </c>
      <c r="H12" s="94" t="s">
        <v>124</v>
      </c>
    </row>
    <row r="13" spans="1:9" ht="23.25" customHeight="1" x14ac:dyDescent="0.25">
      <c r="A13" s="91">
        <v>11</v>
      </c>
      <c r="B13" s="92">
        <v>5083</v>
      </c>
      <c r="C13" s="107" t="s">
        <v>173</v>
      </c>
      <c r="D13" s="107"/>
      <c r="E13" s="107"/>
      <c r="F13" s="107"/>
      <c r="G13" s="93">
        <v>5000000</v>
      </c>
      <c r="H13" s="94" t="s">
        <v>124</v>
      </c>
    </row>
    <row r="14" spans="1:9" ht="23.25" customHeight="1" x14ac:dyDescent="0.25">
      <c r="A14" s="91">
        <v>12</v>
      </c>
      <c r="B14" s="92">
        <v>5084</v>
      </c>
      <c r="C14" s="107" t="s">
        <v>174</v>
      </c>
      <c r="D14" s="107"/>
      <c r="E14" s="107"/>
      <c r="F14" s="107"/>
      <c r="G14" s="93">
        <v>10000000</v>
      </c>
      <c r="H14" s="94" t="s">
        <v>124</v>
      </c>
    </row>
    <row r="15" spans="1:9" ht="23.25" customHeight="1" x14ac:dyDescent="0.25">
      <c r="A15" s="91">
        <v>13</v>
      </c>
      <c r="B15" s="92">
        <v>5085</v>
      </c>
      <c r="C15" s="107" t="s">
        <v>174</v>
      </c>
      <c r="D15" s="107"/>
      <c r="E15" s="107"/>
      <c r="F15" s="107"/>
      <c r="G15" s="93">
        <v>10000000</v>
      </c>
      <c r="H15" s="94" t="s">
        <v>124</v>
      </c>
    </row>
    <row r="16" spans="1:9" ht="40.5" customHeight="1" x14ac:dyDescent="0.25">
      <c r="A16" s="95">
        <v>14</v>
      </c>
      <c r="B16" s="92">
        <v>6539</v>
      </c>
      <c r="C16" s="107" t="s">
        <v>129</v>
      </c>
      <c r="D16" s="107"/>
      <c r="E16" s="107"/>
      <c r="F16" s="107"/>
      <c r="G16" s="96">
        <v>2000000</v>
      </c>
      <c r="H16" s="94" t="s">
        <v>124</v>
      </c>
    </row>
    <row r="17" spans="1:8" ht="43.5" customHeight="1" x14ac:dyDescent="0.25">
      <c r="A17" s="95">
        <v>15</v>
      </c>
      <c r="B17" s="97"/>
      <c r="C17" s="107" t="s">
        <v>166</v>
      </c>
      <c r="D17" s="107"/>
      <c r="E17" s="107"/>
      <c r="F17" s="107"/>
      <c r="G17" s="96">
        <v>509700000</v>
      </c>
      <c r="H17" s="94" t="s">
        <v>124</v>
      </c>
    </row>
    <row r="18" spans="1:8" ht="22.5" customHeight="1" x14ac:dyDescent="0.25">
      <c r="A18" s="95">
        <v>16</v>
      </c>
      <c r="B18" s="92"/>
      <c r="C18" s="110" t="s">
        <v>167</v>
      </c>
      <c r="D18" s="111"/>
      <c r="E18" s="111"/>
      <c r="F18" s="111"/>
      <c r="G18" s="96">
        <v>1264000000</v>
      </c>
      <c r="H18" s="94" t="s">
        <v>124</v>
      </c>
    </row>
    <row r="19" spans="1:8" ht="21.75" customHeight="1" thickBot="1" x14ac:dyDescent="0.3">
      <c r="A19" s="98"/>
      <c r="B19" s="108" t="s">
        <v>31</v>
      </c>
      <c r="C19" s="109"/>
      <c r="D19" s="109"/>
      <c r="E19" s="109"/>
      <c r="F19" s="109"/>
      <c r="G19" s="99">
        <f>SUM(G3:G18)</f>
        <v>3428400000</v>
      </c>
      <c r="H19" s="100"/>
    </row>
    <row r="20" spans="1:8" x14ac:dyDescent="0.25">
      <c r="C20" s="106"/>
      <c r="D20" s="106"/>
      <c r="E20" s="106"/>
      <c r="F20" s="106"/>
    </row>
    <row r="21" spans="1:8" x14ac:dyDescent="0.25">
      <c r="C21" s="106"/>
      <c r="D21" s="106"/>
      <c r="E21" s="106"/>
      <c r="F21" s="106"/>
    </row>
    <row r="22" spans="1:8" x14ac:dyDescent="0.25">
      <c r="C22" s="106"/>
      <c r="D22" s="106"/>
      <c r="E22" s="106"/>
      <c r="F22" s="106"/>
    </row>
    <row r="23" spans="1:8" x14ac:dyDescent="0.25">
      <c r="C23" s="106"/>
      <c r="D23" s="106"/>
      <c r="E23" s="106"/>
      <c r="F23" s="106"/>
      <c r="H23" s="101"/>
    </row>
    <row r="24" spans="1:8" x14ac:dyDescent="0.25">
      <c r="C24" s="106"/>
      <c r="D24" s="106"/>
      <c r="E24" s="106"/>
      <c r="F24" s="106"/>
      <c r="H24" s="101"/>
    </row>
    <row r="25" spans="1:8" x14ac:dyDescent="0.25">
      <c r="C25" s="106"/>
      <c r="D25" s="106"/>
      <c r="E25" s="106"/>
      <c r="F25" s="106"/>
      <c r="H25" s="101"/>
    </row>
    <row r="26" spans="1:8" x14ac:dyDescent="0.25">
      <c r="C26" s="106"/>
      <c r="D26" s="106"/>
      <c r="E26" s="106"/>
      <c r="F26" s="106"/>
      <c r="H26" s="101"/>
    </row>
    <row r="27" spans="1:8" x14ac:dyDescent="0.25">
      <c r="C27" s="106"/>
      <c r="D27" s="106"/>
      <c r="E27" s="106"/>
      <c r="F27" s="106"/>
      <c r="H27" s="101"/>
    </row>
    <row r="28" spans="1:8" x14ac:dyDescent="0.25">
      <c r="C28" s="106"/>
      <c r="D28" s="106"/>
      <c r="E28" s="106"/>
      <c r="F28" s="106"/>
      <c r="H28" s="101"/>
    </row>
    <row r="29" spans="1:8" x14ac:dyDescent="0.25">
      <c r="C29" s="106"/>
      <c r="D29" s="106"/>
      <c r="E29" s="106"/>
      <c r="F29" s="106"/>
    </row>
    <row r="30" spans="1:8" x14ac:dyDescent="0.25">
      <c r="C30" s="106"/>
      <c r="D30" s="106"/>
      <c r="E30" s="106"/>
      <c r="F30" s="106"/>
    </row>
    <row r="31" spans="1:8" x14ac:dyDescent="0.25">
      <c r="C31" s="106"/>
      <c r="D31" s="106"/>
      <c r="E31" s="106"/>
      <c r="F31" s="106"/>
    </row>
    <row r="32" spans="1:8" x14ac:dyDescent="0.25">
      <c r="C32" s="106"/>
      <c r="D32" s="106"/>
      <c r="E32" s="106"/>
      <c r="F32" s="106"/>
    </row>
    <row r="33" spans="3:8" x14ac:dyDescent="0.25">
      <c r="C33" s="106"/>
      <c r="D33" s="106"/>
      <c r="E33" s="106"/>
      <c r="F33" s="106"/>
    </row>
    <row r="34" spans="3:8" x14ac:dyDescent="0.25">
      <c r="C34" s="106"/>
      <c r="D34" s="106"/>
      <c r="E34" s="106"/>
      <c r="F34" s="106"/>
      <c r="H34" s="102"/>
    </row>
    <row r="35" spans="3:8" x14ac:dyDescent="0.25">
      <c r="C35" s="106"/>
      <c r="D35" s="106"/>
      <c r="E35" s="106"/>
      <c r="F35" s="106"/>
    </row>
    <row r="36" spans="3:8" x14ac:dyDescent="0.25">
      <c r="C36" s="106"/>
      <c r="D36" s="106"/>
      <c r="E36" s="106"/>
      <c r="F36" s="106"/>
    </row>
    <row r="37" spans="3:8" x14ac:dyDescent="0.25">
      <c r="C37" s="106"/>
      <c r="D37" s="106"/>
      <c r="E37" s="106"/>
      <c r="F37" s="106"/>
    </row>
    <row r="38" spans="3:8" x14ac:dyDescent="0.25">
      <c r="C38" s="106"/>
      <c r="D38" s="106"/>
      <c r="E38" s="106"/>
      <c r="F38" s="106"/>
    </row>
    <row r="39" spans="3:8" x14ac:dyDescent="0.25">
      <c r="C39" s="106"/>
      <c r="D39" s="106"/>
      <c r="E39" s="106"/>
      <c r="F39" s="106"/>
    </row>
    <row r="40" spans="3:8" x14ac:dyDescent="0.25">
      <c r="C40" s="106"/>
      <c r="D40" s="106"/>
      <c r="E40" s="106"/>
      <c r="F40" s="106"/>
    </row>
    <row r="41" spans="3:8" x14ac:dyDescent="0.25">
      <c r="C41" s="106"/>
      <c r="D41" s="106"/>
      <c r="E41" s="106"/>
      <c r="F41" s="106"/>
    </row>
    <row r="42" spans="3:8" x14ac:dyDescent="0.25">
      <c r="C42" s="106"/>
      <c r="D42" s="106"/>
      <c r="E42" s="106"/>
      <c r="F42" s="106"/>
    </row>
    <row r="43" spans="3:8" x14ac:dyDescent="0.25">
      <c r="C43" s="106"/>
      <c r="D43" s="106"/>
      <c r="E43" s="106"/>
      <c r="F43" s="106"/>
    </row>
    <row r="44" spans="3:8" x14ac:dyDescent="0.25">
      <c r="C44" s="106"/>
      <c r="D44" s="106"/>
      <c r="E44" s="106"/>
      <c r="F44" s="106"/>
    </row>
    <row r="45" spans="3:8" x14ac:dyDescent="0.25">
      <c r="C45" s="106"/>
      <c r="D45" s="106"/>
      <c r="E45" s="106"/>
      <c r="F45" s="106"/>
    </row>
    <row r="46" spans="3:8" x14ac:dyDescent="0.25">
      <c r="C46" s="106"/>
      <c r="D46" s="106"/>
      <c r="E46" s="106"/>
      <c r="F46" s="106"/>
    </row>
    <row r="47" spans="3:8" x14ac:dyDescent="0.25">
      <c r="C47" s="106"/>
      <c r="D47" s="106"/>
      <c r="E47" s="106"/>
      <c r="F47" s="106"/>
    </row>
    <row r="48" spans="3:8" x14ac:dyDescent="0.25">
      <c r="C48" s="106"/>
      <c r="D48" s="106"/>
      <c r="E48" s="106"/>
      <c r="F48" s="106"/>
    </row>
    <row r="49" spans="1:6" x14ac:dyDescent="0.25">
      <c r="C49" s="106"/>
      <c r="D49" s="106"/>
      <c r="E49" s="106"/>
      <c r="F49" s="106"/>
    </row>
    <row r="50" spans="1:6" x14ac:dyDescent="0.25">
      <c r="C50" s="106"/>
      <c r="D50" s="106"/>
      <c r="E50" s="106"/>
      <c r="F50" s="106"/>
    </row>
    <row r="51" spans="1:6" x14ac:dyDescent="0.25">
      <c r="C51" s="106"/>
      <c r="D51" s="106"/>
      <c r="E51" s="106"/>
      <c r="F51" s="106"/>
    </row>
    <row r="52" spans="1:6" x14ac:dyDescent="0.25">
      <c r="C52" s="106"/>
      <c r="D52" s="106"/>
      <c r="E52" s="106"/>
      <c r="F52" s="106"/>
    </row>
    <row r="53" spans="1:6" x14ac:dyDescent="0.25">
      <c r="C53" s="106"/>
      <c r="D53" s="106"/>
      <c r="E53" s="106"/>
      <c r="F53" s="106"/>
    </row>
    <row r="54" spans="1:6" x14ac:dyDescent="0.25">
      <c r="C54" s="106"/>
      <c r="D54" s="106"/>
      <c r="E54" s="106"/>
      <c r="F54" s="106"/>
    </row>
    <row r="55" spans="1:6" x14ac:dyDescent="0.25">
      <c r="C55" s="106"/>
      <c r="D55" s="106"/>
      <c r="E55" s="106"/>
      <c r="F55" s="106"/>
    </row>
    <row r="56" spans="1:6" x14ac:dyDescent="0.25">
      <c r="C56" s="106"/>
      <c r="D56" s="106"/>
      <c r="E56" s="106"/>
      <c r="F56" s="106"/>
    </row>
    <row r="57" spans="1:6" x14ac:dyDescent="0.25">
      <c r="C57" s="106"/>
      <c r="D57" s="106"/>
      <c r="E57" s="106"/>
      <c r="F57" s="106"/>
    </row>
    <row r="58" spans="1:6" x14ac:dyDescent="0.25">
      <c r="C58" s="106"/>
      <c r="D58" s="106"/>
      <c r="E58" s="106"/>
      <c r="F58" s="106"/>
    </row>
    <row r="59" spans="1:6" x14ac:dyDescent="0.25">
      <c r="C59" s="106"/>
      <c r="D59" s="106"/>
      <c r="E59" s="106"/>
      <c r="F59" s="106"/>
    </row>
    <row r="60" spans="1:6" x14ac:dyDescent="0.25">
      <c r="A60" s="106"/>
      <c r="B60" s="106"/>
      <c r="C60" s="106"/>
      <c r="D60" s="106"/>
      <c r="E60" s="106"/>
      <c r="F60" s="106"/>
    </row>
    <row r="61" spans="1:6" x14ac:dyDescent="0.25">
      <c r="A61" s="106"/>
      <c r="B61" s="106"/>
      <c r="C61" s="106"/>
      <c r="D61" s="106"/>
      <c r="E61" s="106"/>
      <c r="F61" s="106"/>
    </row>
    <row r="62" spans="1:6" x14ac:dyDescent="0.25">
      <c r="C62" s="106"/>
      <c r="D62" s="106"/>
      <c r="E62" s="106"/>
      <c r="F62" s="106"/>
    </row>
    <row r="63" spans="1:6" x14ac:dyDescent="0.25">
      <c r="C63" s="106"/>
      <c r="D63" s="106"/>
      <c r="E63" s="106"/>
      <c r="F63" s="106"/>
    </row>
    <row r="64" spans="1:6" x14ac:dyDescent="0.25">
      <c r="C64" s="106"/>
      <c r="D64" s="106"/>
      <c r="E64" s="106"/>
      <c r="F64" s="106"/>
    </row>
    <row r="65" spans="1:6" x14ac:dyDescent="0.25">
      <c r="C65" s="106"/>
      <c r="D65" s="106"/>
      <c r="E65" s="106"/>
      <c r="F65" s="106"/>
    </row>
    <row r="66" spans="1:6" x14ac:dyDescent="0.25">
      <c r="C66" s="106"/>
      <c r="D66" s="106"/>
      <c r="E66" s="106"/>
      <c r="F66" s="106"/>
    </row>
    <row r="67" spans="1:6" x14ac:dyDescent="0.25">
      <c r="C67" s="106"/>
      <c r="D67" s="106"/>
      <c r="E67" s="106"/>
      <c r="F67" s="106"/>
    </row>
    <row r="68" spans="1:6" x14ac:dyDescent="0.25">
      <c r="C68" s="106"/>
      <c r="D68" s="106"/>
      <c r="E68" s="106"/>
      <c r="F68" s="106"/>
    </row>
    <row r="69" spans="1:6" x14ac:dyDescent="0.25">
      <c r="A69" s="106"/>
      <c r="B69" s="106"/>
      <c r="C69" s="106"/>
      <c r="D69" s="106"/>
      <c r="E69" s="106"/>
      <c r="F69" s="106"/>
    </row>
    <row r="70" spans="1:6" x14ac:dyDescent="0.25">
      <c r="A70" s="106"/>
      <c r="B70" s="106"/>
      <c r="C70" s="106"/>
      <c r="D70" s="106"/>
      <c r="E70" s="106"/>
      <c r="F70" s="106"/>
    </row>
    <row r="71" spans="1:6" x14ac:dyDescent="0.25">
      <c r="C71" s="106"/>
      <c r="D71" s="106"/>
      <c r="E71" s="106"/>
      <c r="F71" s="106"/>
    </row>
    <row r="72" spans="1:6" x14ac:dyDescent="0.25">
      <c r="C72" s="106"/>
      <c r="D72" s="106"/>
      <c r="E72" s="106"/>
      <c r="F72" s="106"/>
    </row>
    <row r="73" spans="1:6" x14ac:dyDescent="0.25">
      <c r="C73" s="106"/>
      <c r="D73" s="106"/>
      <c r="E73" s="106"/>
      <c r="F73" s="106"/>
    </row>
    <row r="74" spans="1:6" x14ac:dyDescent="0.25">
      <c r="C74" s="106"/>
      <c r="D74" s="106"/>
      <c r="E74" s="106"/>
      <c r="F74" s="106"/>
    </row>
    <row r="75" spans="1:6" x14ac:dyDescent="0.25">
      <c r="A75" s="106"/>
      <c r="B75" s="106"/>
      <c r="C75" s="106"/>
      <c r="D75" s="106"/>
      <c r="E75" s="106"/>
      <c r="F75" s="106"/>
    </row>
    <row r="76" spans="1:6" x14ac:dyDescent="0.25">
      <c r="A76" s="106"/>
      <c r="B76" s="106"/>
      <c r="C76" s="106"/>
      <c r="D76" s="106"/>
      <c r="E76" s="106"/>
      <c r="F76" s="106"/>
    </row>
    <row r="77" spans="1:6" x14ac:dyDescent="0.25">
      <c r="C77" s="106"/>
      <c r="D77" s="106"/>
      <c r="E77" s="106"/>
      <c r="F77" s="106"/>
    </row>
    <row r="78" spans="1:6" x14ac:dyDescent="0.25">
      <c r="C78" s="106"/>
      <c r="D78" s="106"/>
      <c r="E78" s="106"/>
      <c r="F78" s="106"/>
    </row>
    <row r="79" spans="1:6" x14ac:dyDescent="0.25">
      <c r="A79" s="106"/>
      <c r="B79" s="106"/>
      <c r="C79" s="106"/>
      <c r="D79" s="106"/>
      <c r="E79" s="106"/>
      <c r="F79" s="106"/>
    </row>
    <row r="80" spans="1:6" x14ac:dyDescent="0.25">
      <c r="A80" s="106"/>
      <c r="B80" s="106"/>
      <c r="C80" s="106"/>
      <c r="D80" s="106"/>
      <c r="E80" s="106"/>
      <c r="F80" s="106"/>
    </row>
    <row r="81" spans="1:6" x14ac:dyDescent="0.25">
      <c r="C81" s="106"/>
      <c r="D81" s="106"/>
      <c r="E81" s="106"/>
      <c r="F81" s="106"/>
    </row>
    <row r="82" spans="1:6" x14ac:dyDescent="0.25">
      <c r="C82" s="106"/>
      <c r="D82" s="106"/>
      <c r="E82" s="106"/>
      <c r="F82" s="106"/>
    </row>
    <row r="83" spans="1:6" x14ac:dyDescent="0.25">
      <c r="A83" s="106"/>
      <c r="B83" s="106"/>
      <c r="C83" s="106"/>
      <c r="D83" s="106"/>
      <c r="E83" s="106"/>
      <c r="F83" s="106"/>
    </row>
    <row r="84" spans="1:6" x14ac:dyDescent="0.25">
      <c r="A84" s="106"/>
      <c r="B84" s="106"/>
      <c r="C84" s="106"/>
      <c r="D84" s="106"/>
      <c r="E84" s="106"/>
      <c r="F84" s="106"/>
    </row>
    <row r="85" spans="1:6" x14ac:dyDescent="0.25">
      <c r="C85" s="106"/>
      <c r="D85" s="106"/>
      <c r="E85" s="106"/>
      <c r="F85" s="106"/>
    </row>
    <row r="86" spans="1:6" x14ac:dyDescent="0.25">
      <c r="C86" s="106"/>
      <c r="D86" s="106"/>
      <c r="E86" s="106"/>
      <c r="F86" s="106"/>
    </row>
    <row r="87" spans="1:6" x14ac:dyDescent="0.25">
      <c r="C87" s="106"/>
      <c r="D87" s="106"/>
      <c r="E87" s="106"/>
      <c r="F87" s="106"/>
    </row>
    <row r="88" spans="1:6" x14ac:dyDescent="0.25">
      <c r="A88" s="106"/>
      <c r="B88" s="106"/>
      <c r="C88" s="106"/>
      <c r="D88" s="106"/>
      <c r="E88" s="106"/>
      <c r="F88" s="106"/>
    </row>
    <row r="89" spans="1:6" x14ac:dyDescent="0.25">
      <c r="A89" s="106"/>
      <c r="B89" s="106"/>
      <c r="C89" s="106"/>
      <c r="D89" s="106"/>
      <c r="E89" s="106"/>
      <c r="F89" s="106"/>
    </row>
    <row r="90" spans="1:6" x14ac:dyDescent="0.25">
      <c r="C90" s="106"/>
      <c r="D90" s="106"/>
      <c r="E90" s="106"/>
      <c r="F90" s="106"/>
    </row>
    <row r="91" spans="1:6" x14ac:dyDescent="0.25">
      <c r="C91" s="106"/>
      <c r="D91" s="106"/>
      <c r="E91" s="106"/>
      <c r="F91" s="106"/>
    </row>
    <row r="92" spans="1:6" x14ac:dyDescent="0.25">
      <c r="C92" s="106"/>
      <c r="D92" s="106"/>
      <c r="E92" s="106"/>
      <c r="F92" s="106"/>
    </row>
    <row r="93" spans="1:6" x14ac:dyDescent="0.25">
      <c r="A93" s="106"/>
      <c r="B93" s="106"/>
      <c r="C93" s="106"/>
      <c r="D93" s="106"/>
      <c r="E93" s="106"/>
      <c r="F93" s="106"/>
    </row>
    <row r="94" spans="1:6" x14ac:dyDescent="0.25">
      <c r="A94" s="106"/>
      <c r="B94" s="106"/>
      <c r="C94" s="106"/>
      <c r="D94" s="106"/>
      <c r="E94" s="106"/>
      <c r="F94" s="106"/>
    </row>
    <row r="95" spans="1:6" x14ac:dyDescent="0.25">
      <c r="C95" s="106"/>
      <c r="D95" s="106"/>
      <c r="E95" s="106"/>
      <c r="F95" s="106"/>
    </row>
    <row r="96" spans="1:6" x14ac:dyDescent="0.25">
      <c r="C96" s="106"/>
      <c r="D96" s="106"/>
      <c r="E96" s="106"/>
      <c r="F96" s="106"/>
    </row>
    <row r="97" spans="1:6" x14ac:dyDescent="0.25">
      <c r="A97" s="106"/>
      <c r="B97" s="106"/>
      <c r="C97" s="106"/>
      <c r="D97" s="106"/>
      <c r="E97" s="106"/>
      <c r="F97" s="106"/>
    </row>
    <row r="98" spans="1:6" x14ac:dyDescent="0.25">
      <c r="A98" s="106"/>
      <c r="B98" s="106"/>
      <c r="C98" s="106"/>
      <c r="D98" s="106"/>
      <c r="E98" s="106"/>
      <c r="F98" s="106"/>
    </row>
    <row r="99" spans="1:6" x14ac:dyDescent="0.25">
      <c r="C99" s="106"/>
      <c r="D99" s="106"/>
      <c r="E99" s="106"/>
      <c r="F99" s="106"/>
    </row>
    <row r="100" spans="1:6" x14ac:dyDescent="0.25">
      <c r="C100" s="106"/>
      <c r="D100" s="106"/>
      <c r="E100" s="106"/>
      <c r="F100" s="106"/>
    </row>
    <row r="101" spans="1:6" x14ac:dyDescent="0.25">
      <c r="A101" s="106"/>
      <c r="B101" s="106"/>
      <c r="C101" s="106"/>
      <c r="D101" s="106"/>
      <c r="E101" s="106"/>
      <c r="F101" s="106"/>
    </row>
    <row r="102" spans="1:6" x14ac:dyDescent="0.25">
      <c r="A102" s="106"/>
      <c r="B102" s="106"/>
      <c r="C102" s="106"/>
      <c r="D102" s="106"/>
      <c r="E102" s="106"/>
      <c r="F102" s="106"/>
    </row>
    <row r="103" spans="1:6" x14ac:dyDescent="0.25">
      <c r="C103" s="106"/>
      <c r="D103" s="106"/>
      <c r="E103" s="106"/>
      <c r="F103" s="106"/>
    </row>
    <row r="104" spans="1:6" x14ac:dyDescent="0.25">
      <c r="C104" s="106"/>
      <c r="D104" s="106"/>
      <c r="E104" s="106"/>
      <c r="F104" s="106"/>
    </row>
    <row r="105" spans="1:6" x14ac:dyDescent="0.25">
      <c r="C105" s="106"/>
      <c r="D105" s="106"/>
      <c r="E105" s="106"/>
      <c r="F105" s="106"/>
    </row>
    <row r="106" spans="1:6" x14ac:dyDescent="0.25">
      <c r="A106" s="106"/>
      <c r="B106" s="106"/>
      <c r="C106" s="106"/>
      <c r="D106" s="106"/>
      <c r="E106" s="106"/>
      <c r="F106" s="106"/>
    </row>
    <row r="107" spans="1:6" x14ac:dyDescent="0.25">
      <c r="A107" s="106"/>
      <c r="B107" s="106"/>
      <c r="C107" s="106"/>
      <c r="D107" s="106"/>
      <c r="E107" s="106"/>
      <c r="F107" s="106"/>
    </row>
    <row r="108" spans="1:6" x14ac:dyDescent="0.25">
      <c r="C108" s="106"/>
      <c r="D108" s="106"/>
      <c r="E108" s="106"/>
      <c r="F108" s="106"/>
    </row>
    <row r="109" spans="1:6" x14ac:dyDescent="0.25">
      <c r="C109" s="106"/>
      <c r="D109" s="106"/>
      <c r="E109" s="106"/>
      <c r="F109" s="106"/>
    </row>
    <row r="110" spans="1:6" x14ac:dyDescent="0.25">
      <c r="A110" s="106"/>
      <c r="B110" s="106"/>
      <c r="C110" s="106"/>
      <c r="D110" s="106"/>
      <c r="E110" s="106"/>
      <c r="F110" s="106"/>
    </row>
    <row r="111" spans="1:6" x14ac:dyDescent="0.25">
      <c r="A111" s="106"/>
      <c r="B111" s="106"/>
      <c r="C111" s="106"/>
      <c r="D111" s="106"/>
      <c r="E111" s="106"/>
      <c r="F111" s="106"/>
    </row>
    <row r="112" spans="1:6" x14ac:dyDescent="0.25">
      <c r="C112" s="106"/>
      <c r="D112" s="106"/>
      <c r="E112" s="106"/>
      <c r="F112" s="106"/>
    </row>
    <row r="113" spans="1:6" x14ac:dyDescent="0.25">
      <c r="C113" s="106"/>
      <c r="D113" s="106"/>
      <c r="E113" s="106"/>
      <c r="F113" s="106"/>
    </row>
    <row r="114" spans="1:6" x14ac:dyDescent="0.25">
      <c r="C114" s="106"/>
      <c r="D114" s="106"/>
      <c r="E114" s="106"/>
      <c r="F114" s="106"/>
    </row>
    <row r="115" spans="1:6" x14ac:dyDescent="0.25">
      <c r="A115" s="106"/>
      <c r="B115" s="106"/>
      <c r="C115" s="106"/>
      <c r="D115" s="106"/>
      <c r="E115" s="106"/>
      <c r="F115" s="106"/>
    </row>
    <row r="116" spans="1:6" x14ac:dyDescent="0.25">
      <c r="A116" s="106"/>
      <c r="B116" s="106"/>
      <c r="C116" s="106"/>
      <c r="D116" s="106"/>
      <c r="E116" s="106"/>
      <c r="F116" s="106"/>
    </row>
    <row r="117" spans="1:6" x14ac:dyDescent="0.25">
      <c r="C117" s="106"/>
      <c r="D117" s="106"/>
      <c r="E117" s="106"/>
      <c r="F117" s="106"/>
    </row>
    <row r="118" spans="1:6" x14ac:dyDescent="0.25">
      <c r="C118" s="106"/>
      <c r="D118" s="106"/>
      <c r="E118" s="106"/>
      <c r="F118" s="106"/>
    </row>
    <row r="119" spans="1:6" x14ac:dyDescent="0.25">
      <c r="C119" s="106"/>
      <c r="D119" s="106"/>
      <c r="E119" s="106"/>
      <c r="F119" s="106"/>
    </row>
    <row r="120" spans="1:6" x14ac:dyDescent="0.25">
      <c r="A120" s="106"/>
      <c r="B120" s="106"/>
      <c r="C120" s="106"/>
      <c r="D120" s="106"/>
      <c r="E120" s="106"/>
      <c r="F120" s="106"/>
    </row>
    <row r="121" spans="1:6" x14ac:dyDescent="0.25">
      <c r="A121" s="106"/>
      <c r="B121" s="106"/>
      <c r="C121" s="106"/>
      <c r="D121" s="106"/>
      <c r="E121" s="106"/>
      <c r="F121" s="106"/>
    </row>
    <row r="122" spans="1:6" x14ac:dyDescent="0.25">
      <c r="C122" s="106"/>
      <c r="D122" s="106"/>
      <c r="E122" s="106"/>
      <c r="F122" s="106"/>
    </row>
    <row r="123" spans="1:6" x14ac:dyDescent="0.25">
      <c r="C123" s="106"/>
      <c r="D123" s="106"/>
      <c r="E123" s="106"/>
      <c r="F123" s="106"/>
    </row>
    <row r="124" spans="1:6" x14ac:dyDescent="0.25">
      <c r="C124" s="106"/>
      <c r="D124" s="106"/>
      <c r="E124" s="106"/>
      <c r="F124" s="106"/>
    </row>
    <row r="125" spans="1:6" x14ac:dyDescent="0.25">
      <c r="A125" s="106"/>
      <c r="B125" s="106"/>
      <c r="C125" s="106"/>
      <c r="D125" s="106"/>
      <c r="E125" s="106"/>
      <c r="F125" s="106"/>
    </row>
    <row r="126" spans="1:6" x14ac:dyDescent="0.25">
      <c r="A126" s="106"/>
      <c r="B126" s="106"/>
      <c r="C126" s="106"/>
      <c r="D126" s="106"/>
      <c r="E126" s="106"/>
      <c r="F126" s="106"/>
    </row>
    <row r="127" spans="1:6" x14ac:dyDescent="0.25">
      <c r="C127" s="106"/>
      <c r="D127" s="106"/>
      <c r="E127" s="106"/>
      <c r="F127" s="106"/>
    </row>
    <row r="128" spans="1:6" x14ac:dyDescent="0.25">
      <c r="C128" s="106"/>
      <c r="D128" s="106"/>
      <c r="E128" s="106"/>
      <c r="F128" s="106"/>
    </row>
    <row r="129" spans="1:6" x14ac:dyDescent="0.25">
      <c r="A129" s="106"/>
      <c r="B129" s="106"/>
      <c r="C129" s="106"/>
      <c r="D129" s="106"/>
      <c r="E129" s="106"/>
      <c r="F129" s="106"/>
    </row>
  </sheetData>
  <mergeCells count="143">
    <mergeCell ref="A1:H1"/>
    <mergeCell ref="A2:I2"/>
    <mergeCell ref="C3:F3"/>
    <mergeCell ref="C4:F4"/>
    <mergeCell ref="C5:F5"/>
    <mergeCell ref="C6:F6"/>
    <mergeCell ref="C13:F13"/>
    <mergeCell ref="C16:F16"/>
    <mergeCell ref="C20:F20"/>
    <mergeCell ref="C21:F21"/>
    <mergeCell ref="C7:F7"/>
    <mergeCell ref="C8:F8"/>
    <mergeCell ref="C9:F9"/>
    <mergeCell ref="C10:F10"/>
    <mergeCell ref="C11:F11"/>
    <mergeCell ref="C12:F12"/>
    <mergeCell ref="B19:F19"/>
    <mergeCell ref="C17:F17"/>
    <mergeCell ref="C18:F18"/>
    <mergeCell ref="C14:F14"/>
    <mergeCell ref="C15:F15"/>
    <mergeCell ref="C28:F28"/>
    <mergeCell ref="C29:F29"/>
    <mergeCell ref="C30:F30"/>
    <mergeCell ref="C31:F31"/>
    <mergeCell ref="C32:F32"/>
    <mergeCell ref="C33:F33"/>
    <mergeCell ref="C22:F22"/>
    <mergeCell ref="C23:F23"/>
    <mergeCell ref="C24:F24"/>
    <mergeCell ref="C25:F25"/>
    <mergeCell ref="C26:F26"/>
    <mergeCell ref="C27:F27"/>
    <mergeCell ref="C40:F40"/>
    <mergeCell ref="C41:F41"/>
    <mergeCell ref="C42:F42"/>
    <mergeCell ref="C43:F43"/>
    <mergeCell ref="C44:F44"/>
    <mergeCell ref="C45:F45"/>
    <mergeCell ref="C34:F34"/>
    <mergeCell ref="C35:F35"/>
    <mergeCell ref="C36:F36"/>
    <mergeCell ref="C37:F37"/>
    <mergeCell ref="C38:F38"/>
    <mergeCell ref="C39:F39"/>
    <mergeCell ref="C52:F52"/>
    <mergeCell ref="C53:F53"/>
    <mergeCell ref="C54:F54"/>
    <mergeCell ref="C55:F55"/>
    <mergeCell ref="C56:F56"/>
    <mergeCell ref="C57:F57"/>
    <mergeCell ref="C46:F46"/>
    <mergeCell ref="C47:F47"/>
    <mergeCell ref="C48:F48"/>
    <mergeCell ref="C49:F49"/>
    <mergeCell ref="C50:F50"/>
    <mergeCell ref="C51:F51"/>
    <mergeCell ref="C63:F63"/>
    <mergeCell ref="C64:F64"/>
    <mergeCell ref="C65:F65"/>
    <mergeCell ref="C66:F66"/>
    <mergeCell ref="C67:F67"/>
    <mergeCell ref="C68:F68"/>
    <mergeCell ref="C58:F58"/>
    <mergeCell ref="C59:F59"/>
    <mergeCell ref="A60:F60"/>
    <mergeCell ref="A61:C61"/>
    <mergeCell ref="D61:F61"/>
    <mergeCell ref="C62:F62"/>
    <mergeCell ref="C74:F74"/>
    <mergeCell ref="A75:F75"/>
    <mergeCell ref="A76:C76"/>
    <mergeCell ref="D76:F76"/>
    <mergeCell ref="C77:F77"/>
    <mergeCell ref="C78:F78"/>
    <mergeCell ref="A69:F69"/>
    <mergeCell ref="A70:C70"/>
    <mergeCell ref="D70:F70"/>
    <mergeCell ref="C71:F71"/>
    <mergeCell ref="C72:F72"/>
    <mergeCell ref="C73:F73"/>
    <mergeCell ref="A84:C84"/>
    <mergeCell ref="D84:F84"/>
    <mergeCell ref="C85:F85"/>
    <mergeCell ref="C86:F86"/>
    <mergeCell ref="C87:F87"/>
    <mergeCell ref="A88:F88"/>
    <mergeCell ref="A79:F79"/>
    <mergeCell ref="A80:C80"/>
    <mergeCell ref="D80:F80"/>
    <mergeCell ref="C81:F81"/>
    <mergeCell ref="C82:F82"/>
    <mergeCell ref="A83:F83"/>
    <mergeCell ref="A94:C94"/>
    <mergeCell ref="D94:F94"/>
    <mergeCell ref="C95:F95"/>
    <mergeCell ref="C96:F96"/>
    <mergeCell ref="A97:F97"/>
    <mergeCell ref="A98:C98"/>
    <mergeCell ref="D98:F98"/>
    <mergeCell ref="A89:C89"/>
    <mergeCell ref="D89:F89"/>
    <mergeCell ref="C90:F90"/>
    <mergeCell ref="C91:F91"/>
    <mergeCell ref="C92:F92"/>
    <mergeCell ref="A93:F93"/>
    <mergeCell ref="C104:F104"/>
    <mergeCell ref="C105:F105"/>
    <mergeCell ref="A106:F106"/>
    <mergeCell ref="A107:C107"/>
    <mergeCell ref="D107:F107"/>
    <mergeCell ref="C108:F108"/>
    <mergeCell ref="C99:F99"/>
    <mergeCell ref="C100:F100"/>
    <mergeCell ref="A101:F101"/>
    <mergeCell ref="A102:C102"/>
    <mergeCell ref="D102:F102"/>
    <mergeCell ref="C103:F103"/>
    <mergeCell ref="C114:F114"/>
    <mergeCell ref="A115:F115"/>
    <mergeCell ref="A116:C116"/>
    <mergeCell ref="D116:F116"/>
    <mergeCell ref="C117:F117"/>
    <mergeCell ref="C118:F118"/>
    <mergeCell ref="C109:F109"/>
    <mergeCell ref="A110:F110"/>
    <mergeCell ref="A111:C111"/>
    <mergeCell ref="D111:F111"/>
    <mergeCell ref="C112:F112"/>
    <mergeCell ref="C113:F113"/>
    <mergeCell ref="A129:F129"/>
    <mergeCell ref="C124:F124"/>
    <mergeCell ref="A125:F125"/>
    <mergeCell ref="A126:C126"/>
    <mergeCell ref="D126:F126"/>
    <mergeCell ref="C127:F127"/>
    <mergeCell ref="C128:F128"/>
    <mergeCell ref="C119:F119"/>
    <mergeCell ref="A120:F120"/>
    <mergeCell ref="A121:C121"/>
    <mergeCell ref="D121:F121"/>
    <mergeCell ref="C122:F122"/>
    <mergeCell ref="C123:F123"/>
  </mergeCells>
  <pageMargins left="1.1023622047244095" right="0.70866141732283472" top="1.3385826771653544" bottom="0.74803149606299213" header="0.31496062992125984" footer="0.31496062992125984"/>
  <pageSetup scale="9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H45"/>
  <sheetViews>
    <sheetView topLeftCell="A13" workbookViewId="0">
      <selection activeCell="C31" sqref="C31"/>
    </sheetView>
  </sheetViews>
  <sheetFormatPr baseColWidth="10" defaultColWidth="11.42578125" defaultRowHeight="14.25" x14ac:dyDescent="0.2"/>
  <cols>
    <col min="1" max="1" width="10.5703125" style="33" customWidth="1"/>
    <col min="2" max="2" width="41.28515625" style="35" customWidth="1"/>
    <col min="3" max="3" width="75.28515625" style="36" customWidth="1"/>
    <col min="4" max="4" width="16.42578125" style="35" customWidth="1"/>
    <col min="5" max="5" width="14.7109375" style="34" bestFit="1" customWidth="1"/>
    <col min="6" max="6" width="10.7109375" style="34" customWidth="1"/>
    <col min="7" max="7" width="11.140625" style="34" customWidth="1"/>
    <col min="8" max="9" width="11.42578125" style="33"/>
    <col min="10" max="10" width="11.42578125" style="33" customWidth="1"/>
    <col min="11" max="16384" width="11.42578125" style="33"/>
  </cols>
  <sheetData>
    <row r="1" spans="2:8" ht="15" x14ac:dyDescent="0.25">
      <c r="B1" s="104" t="s">
        <v>149</v>
      </c>
      <c r="C1" s="104"/>
      <c r="D1" s="104"/>
      <c r="E1" s="104"/>
      <c r="F1" s="104"/>
      <c r="G1" s="104"/>
    </row>
    <row r="2" spans="2:8" ht="15.75" thickBot="1" x14ac:dyDescent="0.3">
      <c r="B2" s="114"/>
      <c r="C2" s="114"/>
      <c r="D2" s="114"/>
      <c r="E2" s="114"/>
      <c r="F2" s="114"/>
      <c r="G2" s="114"/>
    </row>
    <row r="3" spans="2:8" ht="15" x14ac:dyDescent="0.25">
      <c r="B3" s="115" t="s">
        <v>148</v>
      </c>
      <c r="C3" s="116"/>
      <c r="D3" s="116"/>
      <c r="E3" s="116"/>
      <c r="F3" s="116"/>
      <c r="G3" s="117"/>
      <c r="H3" s="38">
        <v>308</v>
      </c>
    </row>
    <row r="4" spans="2:8" ht="15.75" thickBot="1" x14ac:dyDescent="0.3">
      <c r="B4" s="51" t="s">
        <v>20</v>
      </c>
      <c r="C4" s="53" t="s">
        <v>161</v>
      </c>
      <c r="D4" s="55" t="s">
        <v>147</v>
      </c>
      <c r="E4" s="57" t="s">
        <v>146</v>
      </c>
      <c r="F4" s="57" t="s">
        <v>145</v>
      </c>
      <c r="G4" s="60" t="s">
        <v>31</v>
      </c>
    </row>
    <row r="5" spans="2:8" ht="15.75" thickBot="1" x14ac:dyDescent="0.3">
      <c r="B5" s="52" t="s">
        <v>32</v>
      </c>
      <c r="C5" s="54">
        <v>700000000</v>
      </c>
      <c r="D5" s="56"/>
      <c r="E5" s="58"/>
      <c r="F5" s="59"/>
      <c r="G5" s="59"/>
    </row>
    <row r="6" spans="2:8" ht="29.25" thickBot="1" x14ac:dyDescent="0.3">
      <c r="B6" s="61" t="s">
        <v>144</v>
      </c>
      <c r="C6" s="62">
        <v>2541000000</v>
      </c>
      <c r="D6" s="46"/>
      <c r="E6" s="47"/>
      <c r="F6" s="50"/>
      <c r="G6" s="50"/>
    </row>
    <row r="7" spans="2:8" ht="15" x14ac:dyDescent="0.25">
      <c r="B7" s="118" t="s">
        <v>132</v>
      </c>
      <c r="C7" s="62" t="s">
        <v>159</v>
      </c>
      <c r="D7" s="82"/>
      <c r="E7" s="75"/>
      <c r="F7" s="72"/>
      <c r="G7" s="50"/>
    </row>
    <row r="8" spans="2:8" ht="15" x14ac:dyDescent="0.25">
      <c r="B8" s="119"/>
      <c r="C8" s="85" t="s">
        <v>150</v>
      </c>
      <c r="D8" s="39"/>
      <c r="E8" s="76"/>
      <c r="G8" s="48"/>
    </row>
    <row r="9" spans="2:8" ht="15" x14ac:dyDescent="0.25">
      <c r="B9" s="119"/>
      <c r="C9" s="85" t="s">
        <v>154</v>
      </c>
      <c r="D9" s="39"/>
      <c r="E9" s="76"/>
      <c r="G9" s="48"/>
    </row>
    <row r="10" spans="2:8" ht="15" x14ac:dyDescent="0.25">
      <c r="B10" s="119"/>
      <c r="C10" s="85" t="s">
        <v>155</v>
      </c>
      <c r="D10" s="39"/>
      <c r="E10" s="76"/>
      <c r="G10" s="48"/>
    </row>
    <row r="11" spans="2:8" ht="15" x14ac:dyDescent="0.25">
      <c r="B11" s="119"/>
      <c r="C11" s="85" t="s">
        <v>156</v>
      </c>
      <c r="D11" s="39"/>
      <c r="E11" s="76"/>
      <c r="G11" s="48"/>
    </row>
    <row r="12" spans="2:8" ht="15" x14ac:dyDescent="0.25">
      <c r="B12" s="119"/>
      <c r="C12" s="85" t="s">
        <v>157</v>
      </c>
      <c r="D12" s="39"/>
      <c r="E12" s="76"/>
      <c r="G12" s="48"/>
    </row>
    <row r="13" spans="2:8" ht="15" x14ac:dyDescent="0.25">
      <c r="B13" s="119"/>
      <c r="C13" s="85" t="s">
        <v>143</v>
      </c>
      <c r="D13" s="39"/>
      <c r="E13" s="76"/>
      <c r="G13" s="48"/>
    </row>
    <row r="14" spans="2:8" ht="15" x14ac:dyDescent="0.25">
      <c r="B14" s="119"/>
      <c r="C14" s="85" t="s">
        <v>151</v>
      </c>
      <c r="D14" s="39"/>
      <c r="E14" s="76"/>
      <c r="G14" s="48"/>
    </row>
    <row r="15" spans="2:8" ht="15" x14ac:dyDescent="0.25">
      <c r="B15" s="119"/>
      <c r="C15" s="85" t="s">
        <v>152</v>
      </c>
      <c r="D15" s="39"/>
      <c r="E15" s="76"/>
      <c r="G15" s="48"/>
    </row>
    <row r="16" spans="2:8" ht="15" x14ac:dyDescent="0.25">
      <c r="B16" s="119"/>
      <c r="C16" s="85" t="s">
        <v>158</v>
      </c>
      <c r="D16" s="39"/>
      <c r="E16" s="76"/>
      <c r="G16" s="48"/>
    </row>
    <row r="17" spans="2:7" ht="15" x14ac:dyDescent="0.25">
      <c r="B17" s="119"/>
      <c r="C17" s="85" t="s">
        <v>142</v>
      </c>
      <c r="D17" s="39"/>
      <c r="E17" s="76"/>
      <c r="G17" s="48"/>
    </row>
    <row r="18" spans="2:7" ht="15" x14ac:dyDescent="0.25">
      <c r="B18" s="119"/>
      <c r="C18" s="85" t="s">
        <v>160</v>
      </c>
      <c r="D18" s="39"/>
      <c r="E18" s="76"/>
      <c r="G18" s="48"/>
    </row>
    <row r="19" spans="2:7" ht="15" x14ac:dyDescent="0.25">
      <c r="B19" s="119"/>
      <c r="C19" s="85" t="s">
        <v>162</v>
      </c>
      <c r="D19" s="39"/>
      <c r="E19" s="76"/>
      <c r="G19" s="48"/>
    </row>
    <row r="20" spans="2:7" ht="15" x14ac:dyDescent="0.25">
      <c r="B20" s="119"/>
      <c r="C20" s="85" t="s">
        <v>163</v>
      </c>
      <c r="D20" s="39"/>
      <c r="E20" s="76"/>
      <c r="G20" s="48"/>
    </row>
    <row r="21" spans="2:7" ht="15" x14ac:dyDescent="0.25">
      <c r="B21" s="119"/>
      <c r="C21" s="85" t="s">
        <v>164</v>
      </c>
      <c r="D21" s="39"/>
      <c r="E21" s="76"/>
      <c r="G21" s="48"/>
    </row>
    <row r="22" spans="2:7" ht="15.75" thickBot="1" x14ac:dyDescent="0.3">
      <c r="B22" s="119"/>
      <c r="C22" s="84" t="s">
        <v>165</v>
      </c>
      <c r="D22" s="83"/>
      <c r="E22" s="77"/>
      <c r="F22" s="73"/>
      <c r="G22" s="49"/>
    </row>
    <row r="23" spans="2:7" ht="20.25" customHeight="1" thickBot="1" x14ac:dyDescent="0.3">
      <c r="B23" s="52" t="s">
        <v>33</v>
      </c>
      <c r="C23" s="84">
        <v>2094766200</v>
      </c>
      <c r="D23" s="71"/>
      <c r="E23" s="74"/>
      <c r="F23" s="59"/>
      <c r="G23" s="59"/>
    </row>
    <row r="24" spans="2:7" ht="30" thickBot="1" x14ac:dyDescent="0.3">
      <c r="B24" s="64" t="s">
        <v>141</v>
      </c>
      <c r="C24" s="54">
        <v>3000000000</v>
      </c>
      <c r="D24" s="63"/>
      <c r="E24" s="58"/>
      <c r="F24" s="59"/>
      <c r="G24" s="59"/>
    </row>
    <row r="25" spans="2:7" ht="30" thickBot="1" x14ac:dyDescent="0.3">
      <c r="B25" s="64" t="s">
        <v>37</v>
      </c>
      <c r="C25" s="54">
        <v>700000000</v>
      </c>
      <c r="D25" s="63"/>
      <c r="E25" s="58"/>
      <c r="F25" s="59"/>
      <c r="G25" s="59"/>
    </row>
    <row r="26" spans="2:7" ht="20.25" customHeight="1" thickBot="1" x14ac:dyDescent="0.3">
      <c r="B26" s="52" t="s">
        <v>34</v>
      </c>
      <c r="C26" s="54">
        <v>280000000</v>
      </c>
      <c r="D26" s="63"/>
      <c r="E26" s="58"/>
      <c r="F26" s="59"/>
      <c r="G26" s="59"/>
    </row>
    <row r="27" spans="2:7" ht="20.25" customHeight="1" thickBot="1" x14ac:dyDescent="0.3">
      <c r="B27" s="52" t="s">
        <v>35</v>
      </c>
      <c r="C27" s="54">
        <v>1000000000</v>
      </c>
      <c r="D27" s="63"/>
      <c r="E27" s="58"/>
      <c r="F27" s="59"/>
      <c r="G27" s="59"/>
    </row>
    <row r="28" spans="2:7" ht="17.25" customHeight="1" thickBot="1" x14ac:dyDescent="0.3">
      <c r="B28" s="52" t="s">
        <v>36</v>
      </c>
      <c r="C28" s="54">
        <v>1515870000</v>
      </c>
      <c r="D28" s="56"/>
      <c r="E28" s="58"/>
      <c r="F28" s="59"/>
      <c r="G28" s="59"/>
    </row>
    <row r="29" spans="2:7" ht="19.5" customHeight="1" thickBot="1" x14ac:dyDescent="0.3">
      <c r="B29" s="52" t="s">
        <v>38</v>
      </c>
      <c r="C29" s="54" t="s">
        <v>140</v>
      </c>
      <c r="E29" s="58"/>
      <c r="F29" s="59"/>
      <c r="G29" s="59"/>
    </row>
    <row r="30" spans="2:7" ht="19.5" customHeight="1" thickBot="1" x14ac:dyDescent="0.3">
      <c r="B30" s="78" t="s">
        <v>139</v>
      </c>
      <c r="C30" s="54" t="s">
        <v>138</v>
      </c>
      <c r="D30" s="56"/>
      <c r="E30" s="45"/>
      <c r="F30" s="59"/>
      <c r="G30" s="59"/>
    </row>
    <row r="31" spans="2:7" ht="20.25" customHeight="1" thickBot="1" x14ac:dyDescent="0.3">
      <c r="B31" s="52" t="s">
        <v>131</v>
      </c>
      <c r="C31" s="54" t="s">
        <v>153</v>
      </c>
      <c r="E31" s="58"/>
      <c r="F31" s="59"/>
      <c r="G31" s="80"/>
    </row>
    <row r="32" spans="2:7" ht="18.75" customHeight="1" thickBot="1" x14ac:dyDescent="0.3">
      <c r="B32" s="79" t="s">
        <v>31</v>
      </c>
      <c r="C32" s="81"/>
      <c r="D32" s="56"/>
      <c r="E32" s="59"/>
      <c r="F32" s="59"/>
      <c r="G32" s="59"/>
    </row>
    <row r="33" spans="2:4" ht="15" x14ac:dyDescent="0.25">
      <c r="C33" s="39"/>
      <c r="D33" s="32"/>
    </row>
    <row r="34" spans="2:4" ht="15" x14ac:dyDescent="0.25">
      <c r="C34" s="39"/>
      <c r="D34" s="32"/>
    </row>
    <row r="35" spans="2:4" ht="15" x14ac:dyDescent="0.25">
      <c r="B35" s="37"/>
      <c r="C35" s="43"/>
      <c r="D35" s="32"/>
    </row>
    <row r="36" spans="2:4" x14ac:dyDescent="0.2">
      <c r="C36" s="42"/>
    </row>
    <row r="37" spans="2:4" ht="15" x14ac:dyDescent="0.25">
      <c r="B37" s="37" t="s">
        <v>137</v>
      </c>
      <c r="C37" s="44"/>
    </row>
    <row r="38" spans="2:4" ht="15" x14ac:dyDescent="0.25">
      <c r="B38" s="37" t="s">
        <v>136</v>
      </c>
      <c r="C38" s="44"/>
      <c r="D38" s="32"/>
    </row>
    <row r="39" spans="2:4" ht="15" x14ac:dyDescent="0.25">
      <c r="B39" s="37" t="s">
        <v>135</v>
      </c>
      <c r="C39" s="42"/>
      <c r="D39" s="32"/>
    </row>
    <row r="40" spans="2:4" ht="15" x14ac:dyDescent="0.25">
      <c r="B40" s="37" t="s">
        <v>39</v>
      </c>
      <c r="C40" s="42"/>
      <c r="D40" s="32"/>
    </row>
    <row r="41" spans="2:4" ht="15" x14ac:dyDescent="0.25">
      <c r="B41" s="37" t="s">
        <v>134</v>
      </c>
      <c r="C41" s="39"/>
      <c r="D41" s="32"/>
    </row>
    <row r="42" spans="2:4" ht="15" x14ac:dyDescent="0.25">
      <c r="C42" s="39"/>
      <c r="D42" s="32"/>
    </row>
    <row r="43" spans="2:4" ht="15" x14ac:dyDescent="0.25">
      <c r="C43" s="39"/>
      <c r="D43" s="40"/>
    </row>
    <row r="44" spans="2:4" ht="15" x14ac:dyDescent="0.25">
      <c r="C44" s="39"/>
      <c r="D44" s="40"/>
    </row>
    <row r="45" spans="2:4" ht="15" x14ac:dyDescent="0.25">
      <c r="C45" s="39"/>
      <c r="D45" s="41"/>
    </row>
  </sheetData>
  <mergeCells count="4">
    <mergeCell ref="B1:G1"/>
    <mergeCell ref="B2:G2"/>
    <mergeCell ref="B3:G3"/>
    <mergeCell ref="B7:B22"/>
  </mergeCells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SUMATORIAS MUEBLES Y ENSERES</vt:lpstr>
      <vt:lpstr>SOAT</vt:lpstr>
      <vt:lpstr>MAQUINARIA</vt:lpstr>
      <vt:lpstr>ANEXO FORMATO ECONOMICO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USER</cp:lastModifiedBy>
  <cp:lastPrinted>2024-04-20T18:15:52Z</cp:lastPrinted>
  <dcterms:created xsi:type="dcterms:W3CDTF">2019-11-05T14:09:20Z</dcterms:created>
  <dcterms:modified xsi:type="dcterms:W3CDTF">2026-04-21T17:09:46Z</dcterms:modified>
</cp:coreProperties>
</file>