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E:\SENA LA SALADA\PROCESOS\1. CONTRATACIÓN\3. SELECCIÓN ABREVIADA\2. MATERIALES DE FORMACIÓN\1- ESTUDIO DE MERCADO\LOTE 4 -SOCIO-TR-TURISM\"/>
    </mc:Choice>
  </mc:AlternateContent>
  <xr:revisionPtr revIDLastSave="0" documentId="13_ncr:1_{32D66E8D-2908-4913-AECC-9778FD4E9476}" xr6:coauthVersionLast="47" xr6:coauthVersionMax="47" xr10:uidLastSave="{00000000-0000-0000-0000-000000000000}"/>
  <bookViews>
    <workbookView xWindow="-108" yWindow="-108" windowWidth="23256" windowHeight="12456" xr2:uid="{AE0F3286-1D6F-4674-826C-158BBBCF13D4}"/>
  </bookViews>
  <sheets>
    <sheet name="ESTUDIO DE MERCADO LOTE 4" sheetId="9"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85" i="9" l="1"/>
  <c r="K84" i="9"/>
  <c r="K83" i="9"/>
  <c r="K82" i="9"/>
  <c r="K81" i="9"/>
  <c r="K80" i="9"/>
  <c r="K79" i="9"/>
  <c r="K78" i="9"/>
  <c r="K77" i="9"/>
  <c r="K76" i="9"/>
  <c r="K75" i="9"/>
  <c r="K74" i="9"/>
  <c r="K73" i="9"/>
  <c r="K72" i="9"/>
  <c r="K71" i="9"/>
  <c r="K70" i="9"/>
  <c r="K69" i="9"/>
  <c r="K68" i="9"/>
  <c r="K67" i="9"/>
  <c r="K66" i="9"/>
  <c r="K65" i="9"/>
  <c r="K64" i="9"/>
  <c r="K63" i="9"/>
  <c r="K62" i="9"/>
  <c r="K61" i="9"/>
  <c r="K60" i="9"/>
  <c r="K59" i="9"/>
  <c r="K58" i="9"/>
  <c r="K57" i="9"/>
  <c r="K56" i="9"/>
  <c r="K55" i="9"/>
  <c r="K54" i="9"/>
  <c r="K53" i="9"/>
  <c r="K52" i="9"/>
  <c r="K51" i="9"/>
  <c r="K50" i="9"/>
  <c r="K49" i="9"/>
  <c r="K48" i="9"/>
  <c r="K47" i="9"/>
  <c r="K46" i="9"/>
  <c r="K45" i="9"/>
  <c r="K44" i="9"/>
  <c r="K43" i="9"/>
  <c r="K42" i="9"/>
  <c r="K41" i="9"/>
  <c r="K40" i="9"/>
  <c r="K39" i="9"/>
  <c r="K38" i="9"/>
  <c r="K37" i="9"/>
  <c r="K36" i="9"/>
  <c r="K35" i="9"/>
  <c r="K34" i="9"/>
  <c r="K33" i="9"/>
  <c r="K32" i="9"/>
  <c r="K31" i="9"/>
  <c r="K30" i="9"/>
  <c r="K29" i="9"/>
  <c r="K28" i="9"/>
  <c r="K27" i="9"/>
  <c r="K26" i="9"/>
  <c r="K25" i="9"/>
  <c r="K24" i="9"/>
  <c r="K23" i="9"/>
  <c r="K22" i="9"/>
  <c r="K21" i="9"/>
  <c r="K20" i="9"/>
  <c r="K19" i="9"/>
  <c r="K18" i="9"/>
  <c r="K17" i="9"/>
  <c r="K16" i="9"/>
  <c r="K15" i="9"/>
  <c r="K14" i="9"/>
  <c r="K13" i="9"/>
  <c r="K12" i="9"/>
  <c r="K11" i="9"/>
  <c r="K10" i="9"/>
  <c r="K9" i="9"/>
  <c r="K8" i="9"/>
  <c r="K7" i="9"/>
  <c r="K6" i="9"/>
  <c r="K5" i="9"/>
  <c r="K4" i="9"/>
  <c r="K86" i="9" s="1"/>
</calcChain>
</file>

<file path=xl/sharedStrings.xml><?xml version="1.0" encoding="utf-8"?>
<sst xmlns="http://schemas.openxmlformats.org/spreadsheetml/2006/main" count="339" uniqueCount="217">
  <si>
    <t>ITEM</t>
  </si>
  <si>
    <t>UNIDAD DE MEDIDA</t>
  </si>
  <si>
    <t>CANTIDAD</t>
  </si>
  <si>
    <t>Unidad</t>
  </si>
  <si>
    <t>Resma de papel natural carta
X 500 hojas</t>
  </si>
  <si>
    <t>Resma</t>
  </si>
  <si>
    <t>Duo cajas de cartón X 300 para archivo en calibre 720 fuerte
Alto: 26 Cms
Largo: 40 Cms
Ancho: 30 Cmscajas-de-carton-x300-para-archivos-7-1024x893 Caja de Carton X300 para manejo de Archivos</t>
  </si>
  <si>
    <t>Duo cajas de cartón X 200 para archivo en calibre 720 fuerte
Medidas externas: 40 cm de largo x 20.5 cm de ancho x 26 cm de alto.
Calibre: C720K</t>
  </si>
  <si>
    <t>Gancho legajador plástico
Medidas: 22 cm X 8 cm</t>
  </si>
  <si>
    <t>Paquete x 20 unidades</t>
  </si>
  <si>
    <t>Carpeta cuatro aletas desacificadas para historias laborales</t>
  </si>
  <si>
    <t xml:space="preserve">Unidad </t>
  </si>
  <si>
    <t>Disco duro externo, negro
Características del producto:
- Interfaz: USB 3.1 (Max. 5GB/2)
- Capacidad: 1 TB
- Temperatura de funcionamiento: 5° C (41 ° F) a 50° C (121°F)
- Tensión de funcionamiento: DC 5V. 900 mA
- Dimensiones: 115 x 78 x 11.5 mm / 4.5 x 3.0 x 0.4”
- Peso: 152 g / 5.4 oz
- Garantía: 1095 días</t>
  </si>
  <si>
    <t>Disco duro extraible NVMe2
Velocidad de transferencia de 5000MB/s o 6000MB/s
Pci 4.0</t>
  </si>
  <si>
    <t>unidad</t>
  </si>
  <si>
    <t>USB DE 16 GB, 3.0 con tapa</t>
  </si>
  <si>
    <t>Puntero digital (Presentador de diapositivas), batería tipo triple A, dimensiones: 37.8 mm x 115.5 mm x 27.4 mm.  Interface USB, color negro, lacer rojo, radio de acción 15 metros, inalámbrico.  Receptor almacenable y estuche para el transporte, indicador dele stado de la batería, interruptor de encendido y apagado.</t>
  </si>
  <si>
    <t>Cable HDMI a HDMI
Características
Extensión: 3 metros
Cable HDMI a HDMI en cobre, color negro.</t>
  </si>
  <si>
    <t>Multitoma extensión eléctrica de 10 metros y seis puertos, polo a tierra, voltaje 110.</t>
  </si>
  <si>
    <t>Extension Electrica Multitoma 10 FT</t>
  </si>
  <si>
    <t>Sacapunta metálico escolar, cuchilla de acero inoxidable</t>
  </si>
  <si>
    <t>Caja x 24 unidades</t>
  </si>
  <si>
    <t>Borradores de nata, Paquete por 12 unidades, Color: blanco, Dimensiones: 11 cm x 1.7 cm x 5.5 cm en empaque</t>
  </si>
  <si>
    <t>Paquete x 12</t>
  </si>
  <si>
    <t>Marcadores borrables para tablero recargable
Set de marcadores borrables x 4 unidades
-Marcador de tableros acrílicos y de vidrio
-Punta biselada indeformable con 3 anchos de línea
-Colores intensos
-Resiste al secado hasta por 48 horas sin tapa
-Tinta de fácil limpieza
-No tóxico
Garantía: 90 días
Dimensiones: 19 cm x 14 cm x 2.5 cm en empaque</t>
  </si>
  <si>
    <t>Kit x 4 unidades</t>
  </si>
  <si>
    <t>Marcadores permanentes:
Cada set por 4 unidades: Colores negro, azul, verde, rojo
Tinta de secado rápido</t>
  </si>
  <si>
    <t>Portaminas:
Portaminas 2mm
Detalles Del Producto
• Portaminas para escribir, dibujar y hacer bocetos
• Cuerpo hexagonal con ranuras ergonómicas
• Mina fijada firmemente mediante mordaza de sujeción
• Longitud: 151 mm
• Sacapuntas con cierre
• Incluye mina HB. Diámetro de la mina: 2 mm
• Rellenable con minas TK 9071 en 9 grados de dureza (4H-3B)</t>
  </si>
  <si>
    <t>Resaltadores:
Set de resaltadores x 5 unidades
Características:
• Grueso
• Tonos: amarillo, rosa, anaranjado, verde
• 5 unidades por set</t>
  </si>
  <si>
    <t>kit x 5 unidades</t>
  </si>
  <si>
    <t>Cinta de enmascarar multipropósito:
- Tamaño: 18 mm x 40 m.</t>
  </si>
  <si>
    <t>kit x 4 unidades</t>
  </si>
  <si>
    <t>Cartilla laboral actualizada (2026)</t>
  </si>
  <si>
    <t>Folleto constitución politica de Colombia 1991 actualizada, pasta dura. 17cm  x 24 cm</t>
  </si>
  <si>
    <t>Kit Borrador magnético con marcador para tablero acrílico, medida 15 cm x 5,7 cm x 1,9 cm</t>
  </si>
  <si>
    <t>PAPEL PERIODICO, Papel liviano, hecho principalmente de pulpa mecánica, fabricado para ser brillante y opaco por el necesario contraste de impresión.
Pliego de Papel Periódico. 70 x 100cm. Pliego. Color beige. Papel de calidad relativamente baja. Se produce a partir de pasta mecánica de madera blanda y de fibras recicladas.  Pliego de Papel Periódico. El papel debe estar en perfecto estado, libre de pelusa, polvillo o cualquier otro residuo, tener textura y color uniforme, sin rasgos de uso, libre de defectos como arrugas, rasguños, roturas, rebabas, maltrato, que afecten el normal desempeño del producto.</t>
  </si>
  <si>
    <t>Pliego</t>
  </si>
  <si>
    <t>Pliego de papel kraft para escribir, dibujar y uso como carteleras. Es un papel elaborado a partir de pasta procedente de celulosa química al sulfato (Proceso Kraft) a partir de madera, tiene alta resistencia a los esfuerzos mecánicos. Puede ser crudo o blanqueado. En caso de ser crudo su apariencia es de color marrón o tabaco. Por sus propiedades en cuanto a resistencia al rasgado, tracción y al estallido, entre otras características, es preferido respecto a otros papeles para usos en empaques, recubrimientos, envolturas y envases.</t>
  </si>
  <si>
    <t xml:space="preserve">Pegante en barra,  De 40 gramos, que pegue fácil y rápidamente materiales que se necesiten. Excelente adherencia en papel, cartón, tejidos, fotos, sobres, etiquetas, etc. Adhesivo sólido contenido dentro de un tubo, el cual puede aplicarse mediante sistemas de roscado o de presión. La característica principal de este tipo de pegamento es que el usuario puede aplicarlo sosteniendo el tubo, sin necesidad de utilizar sus dedos para esparcirlo. Requisitos Generales Pegante en barra, que pegue fácil y rápidamente materiales que se necesiten. Excelente adherencia en papel, cartón, tejidos, fotos, sobres, etiquetas, etc.  Debe estar en capacidad de formar una adhesión durable y permanente sobre papel. El material adherente debe ser resistente al paso del tiempo, fácilmente removible y estable en condiciones óptimas de humedad relativa y temperatura. No debe reducir la reserva alcalina, en los materiales adheridos, ni aumentar el porcentaje de sulfuros, disminuir el pH o alterar su rigidez y color. El adhesivo debe tener olor característico, no puede tener olor desagradable. No debe presentar elementos tóxicos que por su inhalación, ingestión o contacto con la piel y con los ojos produzca algún tipo de perjuicios a los seres humanos. </t>
  </si>
  <si>
    <t>LAPIZ HB NUMERO 2, Caja x 12 Unidades Calidad Excelentes condiciones. Hechos de madera de reforestación o plantaciones forestales de bosque No Tropical con su respectivos permisos ambientales.   Generalidades  Lápiz de mina de grafito trazo negro, Mina resistente, diseño hexagonal, borrado blanco más higiénico, HB 2. Punta Medium 1.0 mm Requisitos Generales Lápiz mina de grafito negra N° 2 de uso general. Lápiz para escritura, mina negra de 2mm, dureza N° 2, para uso general, fabricado en madera, de forma hexagonal, con borrador en un extremo unido por una cinta metálica.</t>
  </si>
  <si>
    <t>Caja x 12 unidades</t>
  </si>
  <si>
    <t>Cartulinas Bristol con excelente rigidez, blancura y opacidad. Con una superficie fácil para escribir o borrar. Las cartulinas deben estar en perfecto estado, sin rasgos de maltrato, en total lisura, bordes limpios y nítidos. Requisitos Específicos Cartulina bristol de diferentes colores: Blanco, verde, amarillo, azul, Medidas 66 x 48 cms Tamaño: PLIEGO</t>
  </si>
  <si>
    <t>PLIEGO</t>
  </si>
  <si>
    <t>COLORES: los colores disponen de núcleos blandos, gruesos que son perfectos para estratificación, mezcla, y el sombreado. Estos lápices de colores son vívidos e intensos de un golpe y sutiles y suaves en el siguiente, lo que los hace ideales tanto para principiantes como para profesionales. Disponible en una amplia gama de colores ricos y vibrantes, estos lápices de colores de alta calidad ayudan a agregar un impacto mejorado a las ilustraciones.  Perfecto para capas, combinación y sombreado.  Los núcleos suaves y gruesos crean una disposición suave del color para una excelente combinación y sombreado.  Los pigmentos de alta calidad ofrecen una rica saturación de color, Caja de colores surtidos, en empaque metálico, por 72 colores.</t>
  </si>
  <si>
    <t>Caja x 72 unidades</t>
  </si>
  <si>
    <t>Torso humano mediano desmontable</t>
  </si>
  <si>
    <t>Desfibrilador Externo Automático (DEA)</t>
  </si>
  <si>
    <t>JUEGO MONOPOLY 
Componentes del Juego:
Tablero de juego
Unidad bancaria
Tarjetas bancarias
2 dados
Fichas de jugador (varias opciones)
Tarjetas de propiedad
Tarjetas de Suerte y Comunidad
Casas y hoteles
Instrucciones del juego</t>
  </si>
  <si>
    <t xml:space="preserve">JUEGO CHARADAS
Componentes del Juego:
Tarjetas con palabras o frases (pueden incluir temas como películas, libros, canciones, etc.)
Temporizador 
Pizarras o papeles para llevar la cuenta de los puntos </t>
  </si>
  <si>
    <t>JUEGO SABELOTODO COLOMBIA
Componentes del Juego:
1 tablero de juego 
400 fichas con 2.400 preguntas y respuestas 
2 tarjeteros
6 placas de identificación
6 insignias por tabla 
1 dado</t>
  </si>
  <si>
    <t>Tripode Camara Celular Tr3pod Aluminio Plegable Y Ajustable</t>
  </si>
  <si>
    <t>PEDERNAL INICIACIÓN VTR 42 Descripción Tamaño reducido, peso ligero, ahorro de espacio y fácil de transportar, hecho de magnesio y hierro, solo consta de dos piezas simples, pero con múltiples…</t>
  </si>
  <si>
    <t>ESTUFA MINI PORTÁTIL VIC 38 Descripción: Material: acero inoxidable + aluminio. Color: plateado + naranja Peso: aprox. 319 combustible gas butano no incluido Longitud: 11 cms x 11 cms x…</t>
  </si>
  <si>
    <t>RADIO MOTOROLA T470 Descripción: Kit 2 unidades de Radios De Comunicación Motorola Walkie Talkie Talkabout T470 Linterna LED integrada Alcance Hasta 56 Km dependiendo de la topografía simplificado para llamadas…</t>
  </si>
  <si>
    <t>SILBATO PARA EMERGENCIA NARANJA-Equipo de Seguridad y Supervivencia
Características del Silbato de Emergencia Naranja Tec Seg</t>
  </si>
  <si>
    <t>Gasa estéril tejida 3X3 X 50und</t>
  </si>
  <si>
    <t>Curas impermeables curitas 100 unds</t>
  </si>
  <si>
    <t>Micropore blanco 48MM X 5M</t>
  </si>
  <si>
    <t>Vendaje de tela / Gasa 5X5 yardas</t>
  </si>
  <si>
    <t>Venda elastica 5X5 yardas</t>
  </si>
  <si>
    <t>Cuello ortopédico / Inmovilizador de cuello graduable tipo AMBU - adulto</t>
  </si>
  <si>
    <t>Cloruro sodio 0,9% X 100ml (solución salina)</t>
  </si>
  <si>
    <t>Guantes de nitrilo sin polvo color blanco o azul Talla S x 100 Unds</t>
  </si>
  <si>
    <t>Guantes de nitrilo sin polvo color blanco o azul Talla M x 100 Unds</t>
  </si>
  <si>
    <t>Guantes de nitrilo sin polvo color blanco o azul Talla L x 100 Unds</t>
  </si>
  <si>
    <t>Venda triangular en tela color blanca 25X14X3</t>
  </si>
  <si>
    <t>Esparadrapo tela 1X1 YD</t>
  </si>
  <si>
    <t>Gel antibacterial frasco x 40 ml personal</t>
  </si>
  <si>
    <t>Mascarilla RCP tipo llavero con estuche AMBU</t>
  </si>
  <si>
    <t>Parches oculares caja por 20 unidades</t>
  </si>
  <si>
    <t>Termometro digital</t>
  </si>
  <si>
    <t>Tijera punta roma de trauma</t>
  </si>
  <si>
    <t>Brujesin Gel Termoactivo Con Cbd X 50ml</t>
  </si>
  <si>
    <t>Jeringa Desechable Estéril 20 mL</t>
  </si>
  <si>
    <t>Torniquete Medico Táctico Primeros Auxilios</t>
  </si>
  <si>
    <t>Bastón para iniciación en trekking para adultos MT100</t>
  </si>
  <si>
    <t>Impermeable Capa Capucha Poncho Adultos+estuche F. Entero</t>
  </si>
  <si>
    <t>Bolsa seca impermeable con capacidad de 5 litros</t>
  </si>
  <si>
    <t>Clorhexidina 4% jabón 120 ml</t>
  </si>
  <si>
    <t>Toalla Impregnada En Alcohol Isopropílico70%+ Clorhexidina 2%</t>
  </si>
  <si>
    <t>Bajalenguas De Madera Adultos Bolsa Con 20 Unidades</t>
  </si>
  <si>
    <t>Kit de férulas inmovilizadoras de 5 pz (cuello, brazo, antebrazo, pierna, tobillo).  Elaborado en cartonplast con velcro y broche de sujeción.  Kit inmovilizador económico, reutilizable, para la atención básica en primeros auxilios. Se adaptan con facilidad a las extremidades del paciente.</t>
  </si>
  <si>
    <t>Cortauñas Pequeño</t>
  </si>
  <si>
    <t>Pictionary: Juego De Mesa Clásico, Juego De Cartas</t>
  </si>
  <si>
    <t>PROMEDIO</t>
  </si>
  <si>
    <t xml:space="preserve">BINOCULAR TASCO ESSENTIALS 8X42 ES8X42 Descripción: Ampliación: 8X. Excelente para ver aves. Diámetro de lente: 42m.m. Tamaño estándar. Sistema de enfoque central. Primas de techo. Recubrimiento del lente completo. </t>
  </si>
  <si>
    <t>https://losvictorinos.co/products/binocular-tasco-essentials-8-42-roof-es8x42?_pos=2&amp;_psq=BINO&amp;_ss=e&amp;_v=1.0</t>
  </si>
  <si>
    <t>https://www.gotac.com.co/producto/binocular-tasco-essentials-8x42-roof-es8x42/</t>
  </si>
  <si>
    <t>CANON 2000D + LENTE 18-55mm: ste producto tiene vista en 3D, pasa tu mouse o tu dedo por la siguiente imagen y descubre todas sus funciones y diseño. Sencilla e intuitiva, esta cámara es la réflex de iniciación ideal para crear y compartir recuerdos con un atractivo fondo desenfocado.</t>
  </si>
  <si>
    <t>https://www.technologyvideo.co/collections/camaras/products/canon-eos-2000d-lente-18-55mm</t>
  </si>
  <si>
    <t>https://comercializadorajyt.com/product/canon-eos-2000d-lente-18-55mm</t>
  </si>
  <si>
    <t>Lente Sigma E 100-400mm, compatible con Camara Canon 2000D Lente Sigma E 100-400mm, Características clave de Lente Sigma E 100-400mm Marca : sigma ,Formato de fotograma completo Rango de apertura: f / 5 a f / 29 Un elemento FLD, cuatro elementos SLD Sistema AF de motor paso a paso. Estabilización de imagen del sistema operativo  Botón AFL e interruptor limitador de zoom Compatible con zócalo de trípode opcional Construcción resistente al polvo y salpicaduras  Diafragma redondeado de 9 hojas</t>
  </si>
  <si>
    <t>https://tecnoimportaciones.com/lentes/sigma/lente-sigma-e-100-400mm/?srsltid=AfmBOooBjjyI1oQ0Fu9JwsBOYyIeiV5MfW5VVelmB3FVhsibN_0CdwqLWig</t>
  </si>
  <si>
    <t>https://www.technologyvideo.co/collections/sigma/products/lente-sigma-100-400mm-f5-6-3-dg-dn-os-sony-e</t>
  </si>
  <si>
    <t>Micrófonos de Solapa N9 Pro Antipop Micrófonos de Solapa N9 Pro Antipop, Dos micrófonos, Dos antipop, Cable cargador
Adaptador c/ lighting</t>
  </si>
  <si>
    <t>https://cdpronto.com/producto/microfonos-de-solapa-n9-pro-antipop/?srsltid=AfmBOopTQxASahtRhBYb55P4Lcxu7Rp1GDZpP0jtFJb7goBSdqun8DSqgl8</t>
  </si>
  <si>
    <t>https://www.falabella.com.co/falabella-co/product/135780010/microfono-de-solapa-inalambrico-para-celular-con-antipop-k9/135780012</t>
  </si>
  <si>
    <t xml:space="preserve">
Estabilizador para Celulares VTA Creators con 3 Ejes Gimbal</t>
  </si>
  <si>
    <t>https://www.alkosto.com/estabilizador-celulares-vta-creators-con-3-ejes-gimbal/p/7702271827128?utm_source=google&amp;utm_medium=organic&amp;utm_campaign=Shopping-Organico&amp;srsltid=AfmBOorYDnPneqFT7_HjO-JDK0g7fO4_KgD9B3_8iGu-sSjJ_jPsfikLrX0</t>
  </si>
  <si>
    <t>https://www.vta.co/gimbal-estabilizador-de-3-ejes-para-celular-vta-con-bluetooth-y-seguimiento-ia-/p?srsltid=AfmBOorpvjK7Etq4_x5K_v6l_vZBMIkIJJLbWAuae0MUZ9PsDmAAG64w</t>
  </si>
  <si>
    <t>https://www.falabella.com.co/falabella-co/category/CATG33541/Tripodes?f.product.brandName=linkon</t>
  </si>
  <si>
    <t>https://lumen-colombia.com/2/1834-tripode-kyf-ms08.html</t>
  </si>
  <si>
    <t>BRÚJULA FINA TRANSPARENTE VIC 02 Descripción: Brújula fina en caja,  es un  instrumento de orientación  que utiliza una  aguja  imantada para señalar el norte magnético terrestre. Te permitirá una fácil ubicación...</t>
  </si>
  <si>
    <t>https://losvictorinos.co/products/brujula-fina-transparente-vic-03?_pos=3&amp;_sid=05f9eb7e4&amp;_ss=r</t>
  </si>
  <si>
    <t>https://losvictorinos.co/products/brujula-vtr-1357?_pos=4&amp;_psq=brujulas&amp;_ss=e&amp;_v=1.0</t>
  </si>
  <si>
    <t>https://losvictorinos.co/products/pedernal-de-iniciacion-y-supervivencia-vtr-42?_pos=1&amp;_sid=f970798ee&amp;_ss=r</t>
  </si>
  <si>
    <t>https://www.universaldedeportes.co/producto/pedernal-sencillo-importadora-vtr-42/</t>
  </si>
  <si>
    <t>https://losvictorinos.co/products/mini-estufa-portatil-para-camping?_pos=1&amp;_sid=ad3c65de8&amp;_ss=r</t>
  </si>
  <si>
    <t>https://www.falabella.com.co/falabella-co/product/134018566/Mini-Estufa-Plegable-Camping-Exteriores-Portatil-Gas-Butano/134018567</t>
  </si>
  <si>
    <t>GAS FLOPPI ESTUFA FL RG7 Descripción: Repuesto  de gas Diseño seguro y fácil de usar. Gas: Butano Contenido: 430 ml. ID: 2798PLU: 140218REF: FL-RG7</t>
  </si>
  <si>
    <t>https://losvictorinos.co/products/gas-floppi-para-estufa-fl-rg7?_pos=5&amp;_sid=74c442bea&amp;_ss=r</t>
  </si>
  <si>
    <t>https://www.casaferretera.com/gas-butano-floppi-flrg7/p?srsltid=AfmBOoqY7tGno26awOg-LJuTlK2uYmv7SWeRn9HVmhjCewvCbxZah3_0</t>
  </si>
  <si>
    <t>https://losvictorinos.co/products/radio-de-comunicacion-t470?_pos=1&amp;_psq=RADIOS&amp;_ss=e&amp;_v=1.0</t>
  </si>
  <si>
    <t>https://www.homecenter.com.co/homecenter-co/product/584324/radios-t470co-kit/584324/</t>
  </si>
  <si>
    <t>https://dondotacion.com/silbato-para-emergencia-naranja/</t>
  </si>
  <si>
    <t>https://www.protecto.com.co/producto/silbato-naranja/?srsltid=AfmBOop9SON9dIOD9VRH4RGrZueQR360MAqgyjK71h3nwrtXP2Ml0yex</t>
  </si>
  <si>
    <t>cajas x 50</t>
  </si>
  <si>
    <t>https://farmapalacio.com/producto/gasa-alfa-esteril-no-tejida-3x3-7-5-cm-caja-x-50-uds/</t>
  </si>
  <si>
    <t>https://drogueriasfarmavida.com/tienda/gasa-esteril-n-tejida-alfasafe-3x3-x-50-s-s/</t>
  </si>
  <si>
    <t>cajas x 100</t>
  </si>
  <si>
    <t>https://farmapalacio.com/producto/curas-hansaplast-impermeables-piel-100-uds/</t>
  </si>
  <si>
    <t>https://www.larebajavirtual.com/curas-hansaplast-impermeables-143901/p?srsltid=AfmBOopyIrzFg84S9330Sa_n1udFwhgLzJ7LWcEzOuqUXlnqykaJbbd1</t>
  </si>
  <si>
    <t>https://farmapalacio.com/producto/micropore-blanco-48mm-x5mts-2x5-disp/</t>
  </si>
  <si>
    <t>https://www.locatelcolombia.com/7702098400122-micropore-nexcare-blanco-48mm-x-5m/p</t>
  </si>
  <si>
    <t>https://imcolmedica.com.co/product/vendas-de-gasa-de-5-x-5-yardas/?srsltid=AfmBOorB-KM26i7ew2cQ77lsSok72CSaU0Yd1aSIRQg51iVNqbJ71CsE</t>
  </si>
  <si>
    <t>https://www.farmaciaspasteur.com.co/salud-y-medicamentos-recolectores-gasas-y-vendas-venda-tela-medical-supplies-bolsa-5x5-yardas-557005/p?srsltid=AfmBOor9PtAfgRE2caVIWQLqqkQfIjdQj4XBrNhrN8Cz1j5JvpmVi0Ey</t>
  </si>
  <si>
    <t>https://farmapalacio.com/producto/venda-elastica-piel-alfa-safe-5x5/</t>
  </si>
  <si>
    <t>https://www.larebajavirtual.com/venda-elastica-alfa-safe-5-x-5-41993/p?srsltid=AfmBOorgHKoK1kMssYxUPTQzxhksfbU77yOSS6fYQCyE8G_dzrH6MBdl</t>
  </si>
  <si>
    <t>Bebida Hidratante En Polvo 33gr</t>
  </si>
  <si>
    <t>https://www.locatelcolombia.com/7709990037326-bebida-hidratante-en-polvo-titanium-aire-sachet-individual-x-33g-/p?idsku=19173</t>
  </si>
  <si>
    <t>https://www.farmatodo.com.co/producto/1061361-hidratante-titanium?wpsrc=Organic+Search&amp;wpsn=www.google.com</t>
  </si>
  <si>
    <t>https://imcolmedica.com.co/product/cuello-ortopedico-para-inmovilizacion-10/</t>
  </si>
  <si>
    <t>https://www.locatelcolombia.com/25201468-cuello-ajustable-adulto-ambu/p</t>
  </si>
  <si>
    <t>https://farmapalacio.com/producto/cloruro-de-sodio-0-9-100-ml-corpaul/</t>
  </si>
  <si>
    <t>https://www.larebajavirtual.com/cloruro-de-sodio-0-9-baxter-116425/p?srsltid=AfmBOoqznNYXNuNWmvBms0IXStYR5-_Y-4wj4H7j9byYmOdnWKNMUDoS</t>
  </si>
  <si>
    <t>caja x 100</t>
  </si>
  <si>
    <t>https://farmapalacio.com/producto/guante-de-nitrilo-presicion-azul-talla-s-caja-x-100-unds/</t>
  </si>
  <si>
    <t>https://www.distrialfa.com/producto/guante-nitrilo-forte-x-100-und-sin-polvo/</t>
  </si>
  <si>
    <t>https://www.farmatodo.com.co/buscar?product=venda+triangular&amp;departamento=Todos&amp;filtros=&amp;wpsrc=Organic+Search&amp;wpsn=www.farmatodo.com.co</t>
  </si>
  <si>
    <t>https://www.lineashospitalarias.com/producto/venda-triangular/?srsltid=AfmBOopfNTsXYhrE0osWVFvCfJwr838cRGyahT-qqcWLjDgW8J1bjp8Z</t>
  </si>
  <si>
    <t>caja x 12</t>
  </si>
  <si>
    <t>https://farmapalacio.com/producto/esparadrapo-tela-blanco-fastcare-1x1-12-uds-icom/</t>
  </si>
  <si>
    <t>https://www.farmaexpress.com/esparadrapo-tela-alfa-safe-blanco-1-1-yd-12-uds-200028584/p?srsltid=AfmBOopvuz_OdHkZ0N6zkOatcGp9RUJXwRDCDHPGbsn3NV08POIQ13ac</t>
  </si>
  <si>
    <t>https://farmapalacio.com/producto/gel-antibacterial-x-40-ml/</t>
  </si>
  <si>
    <t>https://publicitar.com.co/tienda/salud-y-belleza/antibacteriales/gel-antibacterial-round-40ml/?srsltid=AfmBOoqdFN5q0eYtPPiWu2gcWsVK3JWzwHy9yCBqmwIanGaADbfR2rf_</t>
  </si>
  <si>
    <t>https://medicolsa.com.co/inicio/733-mascarilla-rcp-tipo-llavero-con-estuche-ambu.html</t>
  </si>
  <si>
    <t>https://www.farmatodo.com.co/producto/500009058-mascarilla-p-rescate-llave-ambu-importada-generic-ofc--x-1?wpsrc=Organic+Search&amp;wpsn=www.google.com</t>
  </si>
  <si>
    <t>caja x 20</t>
  </si>
  <si>
    <t>https://www.larebajavirtual.com/parche-ocular-adulto-mp-promedical-106189/p?srsltid=AfmBOoptlq3p-p7oqFeHLoAQ5Wp1g6lkm2CWG6-a0OImPXN_cZWQheaa</t>
  </si>
  <si>
    <t>https://www.farmatodo.com.co/producto/1039309-parche-3m-nexcare?wpsrc=Organic+Search&amp;wpsn=www.google.com</t>
  </si>
  <si>
    <t>https://farmapalacio.com/producto/termometro-digital-flexible-alfa/</t>
  </si>
  <si>
    <t>https://www.farmatodo.com.co/producto/1061013-termometro-digital?wpsrc=Organic+Search&amp;wpsn=www.farmatodo.com.co</t>
  </si>
  <si>
    <t>https://www.farmatodo.com.co/producto/500005986-tijera-medica-gmd-7-1-2-grande-gmd-bolsa-x-1</t>
  </si>
  <si>
    <t>https://www.corazonmedico.com.co/product/tijera-medica-gmd-7-1-2-grande/?srsltid=AfmBOopBnBceBIks33AUSc-937Fr63w1s-KX4mmmIKHJiW-R5YQkM95m</t>
  </si>
  <si>
    <t>https://www.larebajavirtual.com/brujesin-termoactivo-32970/p?srsltid=AfmBOooORAjQVHphRGJSzdKYJ4740QK897jksHc9KZym_mJQ6IW7ML-vHYI</t>
  </si>
  <si>
    <t>https://www.farmatodo.com.co/producto/286250485-brujesin-colvenfar-cbd-gel-termoactivo-frasco-x-50-ml?wpsrc=Organic+Search&amp;wpsn=www.google.com</t>
  </si>
  <si>
    <t>https://www.larebajavirtual.com/jeringa-alfasafe-20-ml-3p-21x1x1-2-58925/p?srsltid=AfmBOorSO0XJFOkwX18GKlysX24zR30FA0EmE9de9QP_VCuqavvhjJM_</t>
  </si>
  <si>
    <t>https://www.farmatodo.com.co/producto/290651716-jeringa-hipodermica?wpsrc=Organic+Search&amp;wpsn=www.google.com</t>
  </si>
  <si>
    <t>https://www.falabella.com.co/falabella-co/product/121621032/Torniquete-Tactico-Emergencia-Primeros-Auxilios/121621033?exp=linio</t>
  </si>
  <si>
    <t>https://commander.com.co/producto/torniquete-medico-tactico-primeros-auxilios/?srsltid=AfmBOopL5EHcCK4IpVFmcEZnnnM4UvpdErbPx5SQcUByxVnAuiGrBVOr</t>
  </si>
  <si>
    <t>https://www.decathlon.com.co/p/156362-31158-baston-de-trekking-1-unidad-para-adulto-forclaz-mt100-negro.html</t>
  </si>
  <si>
    <t>https://www.homecenter.com.co/homecenter-co/product/395800/baston-trekking-plegable-aluminio-azul/395800/?kid=shopp_goosho_1430587&amp;shop=1&amp;gad_source=1&amp;gad_campaignid=17622046203&amp;gbraid=0AAAAADt6wnoJb2jtj4c4JmKOUu7JJgVTh&amp;gclid=CjwKCAiAqKbMBhBmEiwAZ3UboPothgKt-P7rv_8IFZJ_yFnrCB0jVUU2XP00PMfXFVLn8yPYi-BYnxoCvqkQAvD_BwE</t>
  </si>
  <si>
    <t>https://compraloencasa.com/products/impermeable-capucha-capa-poncho-adultos-proteccion-lluvia-mj075</t>
  </si>
  <si>
    <t>https://www.thundra.co/producto/poncho-impermeable-2/?srsltid=AfmBOorFZ-gfjpch6Qj_vpJtHUCXX7xcnq36VmryKAMdd1J7cE4uIusE</t>
  </si>
  <si>
    <t>https://losvictorinos.co/search?type=Capa+impermeable+100+EVA%2C+para+hombre+y+mujer+100%25+impermeable.+El+volumen+interior+permite+proteger+una+mochila+de+0+a+15+litros.+Dimensiones+del+producto+guardado+en+la+funda%3A+L.+18+X+ALT.+20+X+P.+2+CM.+La+espuma+EVA+es+un+material+que+tiene+poca+resistencia+al+desgarro.&amp;options%5Bprefix%5D=last&amp;q=Bolsa+seca+impermeable+con+capacidad+de+5+litros</t>
  </si>
  <si>
    <t>https://campingamarelo.co/producto/bolsa-seca-5-lts/</t>
  </si>
  <si>
    <t>Cordino semiestático Tendon 8mm  16kN Escalada Montañismo Canyoning</t>
  </si>
  <si>
    <t xml:space="preserve">Unidad mt </t>
  </si>
  <si>
    <t>https://gangasinc.com/producto/cordino-4-8mm/</t>
  </si>
  <si>
    <t>https://deporteka.com.co/producto/cordino-tendon/</t>
  </si>
  <si>
    <t>https://www.larebajavirtual.com/wescohex-jabon-de-clorhexidina-al-4-116467/p?srsltid=AfmBOooXrXHxWVy1A3xj9ACM3J37j29lpbdIwz_AyxiObghjnlqLgw7I</t>
  </si>
  <si>
    <t>https://www.farmaciaspasteur.com.co/salud-y-medicamentos-recolectores-alcohol--desinfectantes-y-antisep-jabon-antiseptico-west-clorhexidina-4--120-ml-1326005/p?gad_source=1&amp;gad_campaignid=13911978859&amp;gbraid=0AAAAADDIotTb2f4ihl3IwGxE3XVHpZeeS&amp;gclid=CjwKCAiAqKbMBhBmEiwAZ3UboGvRgzUDc18OkxxgPsN6WDmbOwQXkmhjOhoIR3111lErSx7FbIIpWRoCHXEQAvD_BwE</t>
  </si>
  <si>
    <t>https://www.drogueriascolsubsidio.com/toalla-impregnada-en-alcohol-isopropilico70-clorhexidina-2-7707364808114/p?srsltid=AfmBOoobK8W6_P854NA3v3Pclh3Zw7QyeT10doNjTgE8uZKYhctbaeZc</t>
  </si>
  <si>
    <t>https://pypvida.com/products/toalla-impregnada-con-alcohol-isopropilico-al-70-y-clorhexidina-al-2-caja-x-100-und?variant=50368927465793&amp;country=CO&amp;currency=COP&amp;utm_medium=product_sync&amp;utm_source=google&amp;utm_content=sag_organic&amp;utm_campaign=sag_organic&amp;gad_source=1&amp;gad_campaignid=20463172222&amp;gbraid=0AAAAACxK2wshGQOabKP4D3XrFKv9xzBI6&amp;gclid=CjwKCAiAqKbMBhBmEiwAZ3UboDmpESCBzioxFu3I3aPiqeVRiIhAbDb_ZumHzvFzt7HCRBwdX8tWPxoCpjwQAvD_BwE</t>
  </si>
  <si>
    <t>caja por 20</t>
  </si>
  <si>
    <t>https://farmapalacio.com/producto/bajalenguas-alfa-safe-de-madera-20-uds/</t>
  </si>
  <si>
    <t>https://www.locatelcolombia.com/7707282990496-bajalenguas-en-madera-begut-20-und/p</t>
  </si>
  <si>
    <t>https://www.electromanferonline.com/inmovilizador/195-kit-inmovilizador-de-extremidades-x-5-piezas.html?srsltid=AfmBOoo3CDxJjRhr0VbxBF5XpQLVBNNGjhCWO2y1Z65SjDqpSCyOKASN</t>
  </si>
  <si>
    <t>https://www.provesi.com.co/inmovilizadores/1330-kit-inmovilizador-extremidades-superiores-inferiores.html?srsltid=AfmBOoqGq_8y08-xlEswD51cDhOiHrqJZv6RckGwPJ9tI5rDFXLhARiK</t>
  </si>
  <si>
    <t>CUCHILLO SUPERVIVENCIA ESTUCHE REF HK5205</t>
  </si>
  <si>
    <t>https://warriorscolombia.com/products/cuchillo-caza-supervivencia?variant=44120161714346</t>
  </si>
  <si>
    <t>https://ketiendas.com/producto/cuchillo-punal-hk205-box-60/</t>
  </si>
  <si>
    <t>https://www.locatelcolombia.com/7702277082552-cortaunas-pequeno-curvo-freestyle/p</t>
  </si>
  <si>
    <t>https://www.larebajavirtual.com/corta-unas-nc15s-freestyle-40219/p?srsltid=AfmBOopPlqB1npTweo0hX1xR2HU6r2xgqJ9Q_aZzqNeolAjLgafddksk</t>
  </si>
  <si>
    <t>https://www.exito.com/pictionary-637704/p</t>
  </si>
  <si>
    <t>https://www.falabella.com.co/falabella-co/product/141104646/juego-de-pictionary-40-aniversario/141104647</t>
  </si>
  <si>
    <t>https://www.homecenter.com.co/homecenter-co/product/88132/caja-carton-b-largo31x-ancho31x-alto31cm/88132/</t>
  </si>
  <si>
    <t>https://tienda.coordinadora.com/products/caja-xs-x-10-unidades</t>
  </si>
  <si>
    <t>Bolígrafos:
colores surtidos.
Características:
- Barril transparente que permite ver el contenido de la tinta.
- Sistema de escritura con tinta inkjoy.
- Escritura suave e intensa.</t>
  </si>
  <si>
    <t>https://www.falabella.com.co/falabella-co/product/120624527/Colores-Prismacolor-Premier-X-72-unidades/120624528</t>
  </si>
  <si>
    <t>https://www.panamericana.com.co/modelo-anatomico-del-torso-humano-x-32-piezas/p?srsltid=AfmBOorQv5rXmys7nHYCqrOQT3sPvLFvkgjCf7SZRKSfNhOmPqJTwRuK</t>
  </si>
  <si>
    <t>https://medicolsa.com.co/inicio/405-desfibrilador-externo-automatico-fred-pa-1-ref-1-127-9901-schiller.html</t>
  </si>
  <si>
    <t>https://imcolmedica.com.co/product/desfibrilador-externo-automatico-fred-pa-1-con-garantia-extendida-a-9-anos/?srsltid=AfmBOopa2M0mGhOuAt58iyYRXfY10Y6RbWuplUcPGPtEoY9Tf_ET94NA</t>
  </si>
  <si>
    <t xml:space="preserve">JUEGO BARRIO
Componentes del Juego:
54 cartas de materiales, 39 cartas de casas, 6 cartas de puntuación y ayuda y 1 carta de inicio de partida
</t>
  </si>
  <si>
    <t>https://songeniales.com/barrio-juego-de-cartas?srsltid=AfmBOootTnq-huy3JAo9owuNcXp5ql8y-5iB2kGnakIviHKq61sv9bgh</t>
  </si>
  <si>
    <t>https://www.exito.com/juego-de-mesa-barrio-104288392-mp/p</t>
  </si>
  <si>
    <t>https://www.pepeganga.com/monopoly-super-banco-electronico-e8978-3d-ar/p?skuId=114704&amp;source_impresee=yqp3s6ayr5uvw4kp3grj6gjzhq</t>
  </si>
  <si>
    <t>https://www.exito.com/monopoly-banco-electronico-rew-hasbro-gaming-e8978-150075/p</t>
  </si>
  <si>
    <t>https://www.falabella.com.co/falabella-co/product/117448317/Juego-de-mesa-charadas-ninos-y-adultos-original/117448319</t>
  </si>
  <si>
    <t>https://www.exito.com/juego-de-mesa-charada-smart-games-ronda-3128989/p</t>
  </si>
  <si>
    <t>https://www.panamericana.com.co/juego-sabelotodo-nueva-edicion/p?srsltid=AfmBOooy5VODcY-p53NdWuL7c5-kxfV4WxkEpYGlgLnN30Pg1mWFCtPW</t>
  </si>
  <si>
    <t>https://www.pepeganga.com/sabelotodo-09-colombia-50414/p?srsltid=AfmBOooRbAodOi9GimSVHC4Gd4YXDqsKCuAAGTTRCbIFeB12I5t8r1Az</t>
  </si>
  <si>
    <t>DESCRIPCIÓN</t>
  </si>
  <si>
    <t xml:space="preserve">PORCENTAJE DE IVA (SI APLICA) </t>
  </si>
  <si>
    <t>VALOR UNITARIO CON IVA INCLUIDO PROVEEDOR 1</t>
  </si>
  <si>
    <t>PROVEEDOR 1</t>
  </si>
  <si>
    <t>VALOR UNITARIO CON IVA INCLUIDO PROVEEDOR 2</t>
  </si>
  <si>
    <t>PROVEEDOR 2</t>
  </si>
  <si>
    <t>ELECTRONICA I+D - COTIZACION SOCIO-TRANSV-TURISMO.pdf</t>
  </si>
  <si>
    <t>CAJAS PARA EMBALAR caja-carton-b-largo31x-ancho31x-alto31cm</t>
  </si>
  <si>
    <t>CINTAS PARA EMBALAR - CINTA MEKA EMPAQUE 2" 48X100YDS</t>
  </si>
  <si>
    <t>PAPELERÍA ALVAREZ-COTIZACION SOCIO-TRANSV-TURISMO.pdf</t>
  </si>
  <si>
    <t>Caja por 1000 Unidades</t>
  </si>
  <si>
    <t>ANALISIS DE PRECIOS - ESTUDIO DE MERCADO LOTE 4 SOCIOECONOMICA, TRANSVERSALES Y TURISMO</t>
  </si>
  <si>
    <t>DOSIER-COTIZACION CINTILLAS BIBLIOTECA.pdf</t>
  </si>
  <si>
    <t>Tiras magnéticas, bandas de seguridad de doble
adhesivo de 6,5” . activable y des activable para
libros y revistas. 6 (largo) x 2 (ancho) milímetros</t>
  </si>
  <si>
    <t>LIBTECS-COTIZACIÓN CINTILLAS BIBLIOTECA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</si>
</sst>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 #,##0.00;[Red]\-&quot;$&quot;\ #,##0.00"/>
    <numFmt numFmtId="44" formatCode="_-&quot;$&quot;\ * #,##0.00_-;\-&quot;$&quot;\ * #,##0.00_-;_-&quot;$&quot;\ * &quot;-&quot;??_-;_-@_-"/>
  </numFmts>
  <fonts count="5" x14ac:knownFonts="1">
    <font>
      <sz val="11"/>
      <color theme="1"/>
      <name val="Calibri"/>
      <family val="2"/>
      <scheme val="minor"/>
    </font>
    <font>
      <u/>
      <sz val="11"/>
      <color theme="10"/>
      <name val="Calibri"/>
      <family val="2"/>
      <scheme val="minor"/>
    </font>
    <font>
      <sz val="11"/>
      <color theme="1"/>
      <name val="Calibri"/>
      <family val="2"/>
      <scheme val="minor"/>
    </font>
    <font>
      <b/>
      <sz val="11"/>
      <color theme="0"/>
      <name val="Calibri"/>
      <family val="2"/>
      <scheme val="minor"/>
    </font>
    <font>
      <sz val="8"/>
      <name val="Calibri"/>
      <family val="2"/>
      <scheme val="minor"/>
    </font>
  </fonts>
  <fills count="3">
    <fill>
      <patternFill patternType="none"/>
    </fill>
    <fill>
      <patternFill patternType="gray125"/>
    </fill>
    <fill>
      <patternFill patternType="solid">
        <fgColor theme="1" tint="0.34998626667073579"/>
        <bgColor indexed="64"/>
      </patternFill>
    </fill>
  </fills>
  <borders count="1">
    <border>
      <left/>
      <right/>
      <top/>
      <bottom/>
      <diagonal/>
    </border>
  </borders>
  <cellStyleXfs count="4">
    <xf numFmtId="0" fontId="0" fillId="0" borderId="0"/>
    <xf numFmtId="0" fontId="1" fillId="0" borderId="0" applyNumberFormat="0" applyFill="0" applyBorder="0" applyAlignment="0" applyProtection="0"/>
    <xf numFmtId="44" fontId="2" fillId="0" borderId="0" applyFont="0" applyFill="0" applyBorder="0" applyAlignment="0" applyProtection="0"/>
    <xf numFmtId="9" fontId="2" fillId="0" borderId="0" applyFont="0" applyFill="0" applyBorder="0" applyAlignment="0" applyProtection="0"/>
  </cellStyleXfs>
  <cellXfs count="11">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xf numFmtId="9" fontId="0" fillId="2" borderId="0" xfId="3" applyFont="1" applyFill="1" applyAlignment="1">
      <alignment horizontal="center" vertical="center" wrapText="1"/>
    </xf>
    <xf numFmtId="44" fontId="0" fillId="2" borderId="0" xfId="2" applyFont="1" applyFill="1" applyAlignment="1">
      <alignment horizontal="center" vertical="center" wrapText="1"/>
    </xf>
    <xf numFmtId="0" fontId="0" fillId="0" borderId="0" xfId="0" applyAlignment="1">
      <alignment vertical="center" wrapText="1"/>
    </xf>
    <xf numFmtId="9" fontId="0" fillId="0" borderId="0" xfId="3" applyFont="1" applyAlignment="1">
      <alignment horizontal="center" vertical="center" wrapText="1"/>
    </xf>
    <xf numFmtId="44" fontId="0" fillId="0" borderId="0" xfId="2" applyFont="1" applyAlignment="1">
      <alignment vertical="center" wrapText="1"/>
    </xf>
    <xf numFmtId="8" fontId="0" fillId="0" borderId="0" xfId="2" applyNumberFormat="1" applyFont="1" applyAlignment="1">
      <alignment vertical="center" wrapText="1"/>
    </xf>
    <xf numFmtId="44" fontId="0" fillId="0" borderId="0" xfId="0" applyNumberFormat="1" applyAlignment="1">
      <alignment vertical="center" wrapText="1"/>
    </xf>
    <xf numFmtId="0" fontId="3" fillId="2" borderId="0" xfId="0" applyFont="1" applyFill="1" applyAlignment="1">
      <alignment horizontal="center" vertical="center" wrapText="1"/>
    </xf>
  </cellXfs>
  <cellStyles count="4">
    <cellStyle name="Hyperlink" xfId="1" xr:uid="{00000000-000B-0000-0000-000008000000}"/>
    <cellStyle name="Moneda" xfId="2" builtinId="4"/>
    <cellStyle name="Normal" xfId="0" builtinId="0"/>
    <cellStyle name="Porcentaje" xfId="3" builtinId="5"/>
  </cellStyles>
  <dxfs count="22">
    <dxf>
      <font>
        <b val="0"/>
        <i val="0"/>
        <strike val="0"/>
        <condense val="0"/>
        <extend val="0"/>
        <outline val="0"/>
        <shadow val="0"/>
        <u val="none"/>
        <vertAlign val="baseline"/>
        <sz val="11"/>
        <color theme="1"/>
        <name val="Calibri"/>
        <family val="2"/>
        <scheme val="minor"/>
      </font>
      <alignment horizontal="general" vertical="center" textRotation="0" wrapText="1" indent="0" justifyLastLine="0" shrinkToFit="0" readingOrder="0"/>
    </dxf>
    <dxf>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alignment horizontal="general" vertical="center" textRotation="0" wrapText="1" indent="0" justifyLastLine="0" shrinkToFit="0" readingOrder="0"/>
    </dxf>
    <dxf>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dxf>
    <dxf>
      <alignment horizontal="center"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vertical="center" textRotation="0" wrapText="1" indent="0" justifyLastLine="0" shrinkToFit="0" readingOrder="0"/>
    </dxf>
    <dxf>
      <alignment vertical="center" textRotation="0" wrapText="1" indent="0" justifyLastLine="0" shrinkToFit="0" readingOrder="0"/>
    </dxf>
    <dxf>
      <alignment vertical="center" textRotation="0" wrapText="1" indent="0" justifyLastLine="0" shrinkToFit="0" readingOrder="0"/>
    </dxf>
    <dxf>
      <alignment vertical="center" textRotation="0" wrapText="1" indent="0" justifyLastLine="0" shrinkToFit="0" readingOrder="0"/>
    </dxf>
    <dxf>
      <alignment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vertical="center" textRotation="0" wrapText="1" indent="0" justifyLastLine="0" shrinkToFit="0" readingOrder="0"/>
    </dxf>
    <dxf>
      <alignment vertical="center" textRotation="0" wrapText="1" indent="0" justifyLastLine="0" shrinkToFit="0" readingOrder="0"/>
    </dxf>
    <dxf>
      <alignment vertical="center" textRotation="0" wrapText="1" indent="0" justifyLastLine="0" shrinkToFit="0" readingOrder="0"/>
    </dxf>
    <dxf>
      <alignment vertical="center" textRotation="0" wrapText="1" indent="0" justifyLastLine="0" shrinkToFit="0" readingOrder="0"/>
    </dxf>
    <dxf>
      <fill>
        <patternFill patternType="solid">
          <fgColor indexed="64"/>
          <bgColor theme="1" tint="0.34998626667073579"/>
        </patternFill>
      </fill>
      <alignment horizontal="center" vertical="center" textRotation="0" wrapText="1" indent="0" justifyLastLine="0" shrinkToFit="0" readingOrder="0"/>
    </dxf>
  </dxfs>
  <tableStyles count="0" defaultTableStyle="TableStyleMedium2" defaultPivotStyle="PivotStyleLight16"/>
  <colors>
    <mruColors>
      <color rgb="FF33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B1E9DC8-7617-433B-919C-4674BF7A9828}" name="Tabla2" displayName="Tabla2" ref="B3:K86" totalsRowCount="1" headerRowDxfId="21" dataDxfId="20">
  <autoFilter ref="B3:K85" xr:uid="{04E69431-3ADA-44CF-AC0E-38EFBA518988}"/>
  <tableColumns count="10">
    <tableColumn id="1" xr3:uid="{4AE07E0F-CCA0-41D4-8EBC-FDE91AB16814}" name="ITEM" dataDxfId="19" totalsRowDxfId="9"/>
    <tableColumn id="2" xr3:uid="{1708AFE1-0355-4007-B755-C1AFC71C3A90}" name="DESCRIPCIÓN" dataDxfId="18" totalsRowDxfId="8"/>
    <tableColumn id="3" xr3:uid="{BE3F9B55-02BD-4A31-9219-7A5105E9C8ED}" name="UNIDAD DE MEDIDA" dataDxfId="17" totalsRowDxfId="7"/>
    <tableColumn id="4" xr3:uid="{A7031D6C-5D4A-40A2-9385-7E671323BDCC}" name="CANTIDAD" dataDxfId="16" totalsRowDxfId="6"/>
    <tableColumn id="5" xr3:uid="{A64454C6-C48C-4D03-82FA-B2E3C60A5EC8}" name="PORCENTAJE DE IVA (SI APLICA) " dataDxfId="15" totalsRowDxfId="5" dataCellStyle="Porcentaje" totalsRowCellStyle="Porcentaje"/>
    <tableColumn id="6" xr3:uid="{29D11750-A600-4CE8-8E2D-224607935687}" name="VALOR UNITARIO CON IVA INCLUIDO PROVEEDOR 1" dataDxfId="14" totalsRowDxfId="4" dataCellStyle="Moneda" totalsRowCellStyle="Moneda"/>
    <tableColumn id="12" xr3:uid="{2A92DBC9-6543-4C28-9F51-AF3BBA28B3FB}" name="PROVEEDOR 1" dataDxfId="13" totalsRowDxfId="3"/>
    <tableColumn id="7" xr3:uid="{510D6D58-D8A7-41A3-9704-0092050B04B2}" name="VALOR UNITARIO CON IVA INCLUIDO PROVEEDOR 2" dataDxfId="12" totalsRowDxfId="2" dataCellStyle="Moneda" totalsRowCellStyle="Moneda"/>
    <tableColumn id="8" xr3:uid="{5BA16843-7A00-4AA7-B22B-F91E6E417D47}" name="PROVEEDOR 2" dataDxfId="11" totalsRowDxfId="1"/>
    <tableColumn id="11" xr3:uid="{5981E69A-6EBF-4B4F-BF2C-D4EE6193F415}" name="PROMEDIO" totalsRowFunction="custom" dataDxfId="10" totalsRowDxfId="0" dataCellStyle="Moneda" totalsRowCellStyle="Moneda">
      <calculatedColumnFormula>AVERAGE(Tabla2[[#This Row],[VALOR UNITARIO CON IVA INCLUIDO PROVEEDOR 1]],Tabla2[[#This Row],[VALOR UNITARIO CON IVA INCLUIDO PROVEEDOR 2]])</calculatedColumnFormula>
      <totalsRowFormula>SUM(K4:K85)</totalsRowFormula>
    </tableColumn>
  </tableColumns>
  <tableStyleInfo name="TableStyleMedium15"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33ADE-15F3-414D-9C4F-AEA81D86FFD5}">
  <dimension ref="B2:K86"/>
  <sheetViews>
    <sheetView showGridLines="0" tabSelected="1" topLeftCell="D80" zoomScale="80" zoomScaleNormal="80" workbookViewId="0">
      <selection activeCell="K4" sqref="K4:K86"/>
    </sheetView>
  </sheetViews>
  <sheetFormatPr baseColWidth="10" defaultColWidth="10.88671875" defaultRowHeight="14.4" x14ac:dyDescent="0.3"/>
  <cols>
    <col min="1" max="2" width="5.21875" style="5" customWidth="1"/>
    <col min="3" max="3" width="64" style="5" customWidth="1"/>
    <col min="4" max="4" width="19.77734375" style="5" customWidth="1"/>
    <col min="5" max="5" width="10.88671875" style="1" customWidth="1"/>
    <col min="6" max="6" width="12.44140625" style="6" customWidth="1"/>
    <col min="7" max="7" width="15.5546875" style="5" customWidth="1"/>
    <col min="8" max="8" width="18.77734375" style="5" bestFit="1" customWidth="1"/>
    <col min="9" max="9" width="14.44140625" style="7" customWidth="1"/>
    <col min="10" max="10" width="24.88671875" style="5" customWidth="1"/>
    <col min="11" max="11" width="16.5546875" style="7" bestFit="1" customWidth="1"/>
    <col min="12" max="16384" width="10.88671875" style="5"/>
  </cols>
  <sheetData>
    <row r="2" spans="2:11" s="1" customFormat="1" ht="39.75" customHeight="1" x14ac:dyDescent="0.3">
      <c r="B2" s="10" t="s">
        <v>213</v>
      </c>
      <c r="C2" s="10"/>
      <c r="D2" s="10"/>
      <c r="E2" s="10"/>
      <c r="F2" s="10"/>
      <c r="G2" s="10"/>
      <c r="H2" s="10"/>
      <c r="I2" s="10"/>
      <c r="J2" s="10"/>
      <c r="K2" s="10"/>
    </row>
    <row r="3" spans="2:11" s="1" customFormat="1" ht="57.6" x14ac:dyDescent="0.3">
      <c r="B3" s="2" t="s">
        <v>0</v>
      </c>
      <c r="C3" s="2" t="s">
        <v>202</v>
      </c>
      <c r="D3" s="2" t="s">
        <v>1</v>
      </c>
      <c r="E3" s="2" t="s">
        <v>2</v>
      </c>
      <c r="F3" s="3" t="s">
        <v>203</v>
      </c>
      <c r="G3" s="2" t="s">
        <v>204</v>
      </c>
      <c r="H3" s="2" t="s">
        <v>205</v>
      </c>
      <c r="I3" s="4" t="s">
        <v>206</v>
      </c>
      <c r="J3" s="2" t="s">
        <v>207</v>
      </c>
      <c r="K3" s="4" t="s">
        <v>84</v>
      </c>
    </row>
    <row r="4" spans="2:11" ht="57.6" x14ac:dyDescent="0.3">
      <c r="B4" s="5">
        <v>1</v>
      </c>
      <c r="C4" s="5" t="s">
        <v>210</v>
      </c>
      <c r="D4" s="5" t="s">
        <v>3</v>
      </c>
      <c r="E4" s="1">
        <v>1</v>
      </c>
      <c r="F4" s="6">
        <v>0.19</v>
      </c>
      <c r="G4" s="8">
        <v>4331.6000000000004</v>
      </c>
      <c r="H4" s="5" t="s">
        <v>208</v>
      </c>
      <c r="I4" s="8">
        <v>5474</v>
      </c>
      <c r="J4" s="5" t="s">
        <v>211</v>
      </c>
      <c r="K4" s="7">
        <f>AVERAGE(Tabla2[[#This Row],[VALOR UNITARIO CON IVA INCLUIDO PROVEEDOR 1]],Tabla2[[#This Row],[VALOR UNITARIO CON IVA INCLUIDO PROVEEDOR 2]])</f>
        <v>4902.8</v>
      </c>
    </row>
    <row r="5" spans="2:11" ht="100.8" x14ac:dyDescent="0.3">
      <c r="B5" s="5">
        <v>2</v>
      </c>
      <c r="C5" s="5" t="s">
        <v>209</v>
      </c>
      <c r="D5" s="5" t="s">
        <v>3</v>
      </c>
      <c r="E5" s="1">
        <v>1</v>
      </c>
      <c r="F5" s="6">
        <v>0.19</v>
      </c>
      <c r="G5" s="8">
        <v>12971</v>
      </c>
      <c r="H5" s="5" t="s">
        <v>186</v>
      </c>
      <c r="I5" s="8">
        <v>2260.88</v>
      </c>
      <c r="J5" s="5" t="s">
        <v>187</v>
      </c>
      <c r="K5" s="7">
        <f>AVERAGE(Tabla2[[#This Row],[VALOR UNITARIO CON IVA INCLUIDO PROVEEDOR 1]],Tabla2[[#This Row],[VALOR UNITARIO CON IVA INCLUIDO PROVEEDOR 2]])</f>
        <v>7615.9400000000005</v>
      </c>
    </row>
    <row r="6" spans="2:11" ht="57.6" x14ac:dyDescent="0.3">
      <c r="B6" s="5">
        <v>3</v>
      </c>
      <c r="C6" s="5" t="s">
        <v>4</v>
      </c>
      <c r="D6" s="5" t="s">
        <v>5</v>
      </c>
      <c r="E6" s="1">
        <v>1</v>
      </c>
      <c r="F6" s="6">
        <v>0.19</v>
      </c>
      <c r="G6" s="8">
        <v>22586.2</v>
      </c>
      <c r="H6" s="5" t="s">
        <v>208</v>
      </c>
      <c r="I6" s="8">
        <v>16779</v>
      </c>
      <c r="J6" s="5" t="s">
        <v>211</v>
      </c>
      <c r="K6" s="7">
        <f>AVERAGE(Tabla2[[#This Row],[VALOR UNITARIO CON IVA INCLUIDO PROVEEDOR 1]],Tabla2[[#This Row],[VALOR UNITARIO CON IVA INCLUIDO PROVEEDOR 2]])</f>
        <v>19682.599999999999</v>
      </c>
    </row>
    <row r="7" spans="2:11" ht="72" x14ac:dyDescent="0.3">
      <c r="B7" s="5">
        <v>4</v>
      </c>
      <c r="C7" s="5" t="s">
        <v>6</v>
      </c>
      <c r="D7" s="5" t="s">
        <v>3</v>
      </c>
      <c r="E7" s="1">
        <v>1</v>
      </c>
      <c r="F7" s="6">
        <v>0.19</v>
      </c>
      <c r="G7" s="8">
        <v>7950</v>
      </c>
      <c r="H7" s="5" t="s">
        <v>208</v>
      </c>
      <c r="I7" s="8">
        <v>14042</v>
      </c>
      <c r="J7" s="5" t="s">
        <v>211</v>
      </c>
      <c r="K7" s="7">
        <f>AVERAGE(Tabla2[[#This Row],[VALOR UNITARIO CON IVA INCLUIDO PROVEEDOR 1]],Tabla2[[#This Row],[VALOR UNITARIO CON IVA INCLUIDO PROVEEDOR 2]])</f>
        <v>10996</v>
      </c>
    </row>
    <row r="8" spans="2:11" ht="57.6" x14ac:dyDescent="0.3">
      <c r="B8" s="5">
        <v>5</v>
      </c>
      <c r="C8" s="5" t="s">
        <v>7</v>
      </c>
      <c r="D8" s="5" t="s">
        <v>3</v>
      </c>
      <c r="E8" s="1">
        <v>1</v>
      </c>
      <c r="F8" s="6">
        <v>0.19</v>
      </c>
      <c r="G8" s="8">
        <v>6069</v>
      </c>
      <c r="H8" s="5" t="s">
        <v>208</v>
      </c>
      <c r="I8" s="8">
        <v>4736.2</v>
      </c>
      <c r="J8" s="5" t="s">
        <v>211</v>
      </c>
      <c r="K8" s="7">
        <f>AVERAGE(Tabla2[[#This Row],[VALOR UNITARIO CON IVA INCLUIDO PROVEEDOR 1]],Tabla2[[#This Row],[VALOR UNITARIO CON IVA INCLUIDO PROVEEDOR 2]])</f>
        <v>5402.6</v>
      </c>
    </row>
    <row r="9" spans="2:11" ht="57.6" x14ac:dyDescent="0.3">
      <c r="B9" s="5">
        <v>6</v>
      </c>
      <c r="C9" s="5" t="s">
        <v>8</v>
      </c>
      <c r="D9" s="5" t="s">
        <v>9</v>
      </c>
      <c r="E9" s="1">
        <v>1</v>
      </c>
      <c r="F9" s="6">
        <v>0.19</v>
      </c>
      <c r="G9" s="8">
        <v>3855.6</v>
      </c>
      <c r="H9" s="5" t="s">
        <v>208</v>
      </c>
      <c r="I9" s="8">
        <v>7616</v>
      </c>
      <c r="J9" s="5" t="s">
        <v>211</v>
      </c>
      <c r="K9" s="7">
        <f>AVERAGE(Tabla2[[#This Row],[VALOR UNITARIO CON IVA INCLUIDO PROVEEDOR 1]],Tabla2[[#This Row],[VALOR UNITARIO CON IVA INCLUIDO PROVEEDOR 2]])</f>
        <v>5735.8</v>
      </c>
    </row>
    <row r="10" spans="2:11" ht="57.6" x14ac:dyDescent="0.3">
      <c r="B10" s="5">
        <v>7</v>
      </c>
      <c r="C10" s="5" t="s">
        <v>10</v>
      </c>
      <c r="D10" s="5" t="s">
        <v>11</v>
      </c>
      <c r="E10" s="1">
        <v>1</v>
      </c>
      <c r="F10" s="6">
        <v>0.19</v>
      </c>
      <c r="G10" s="8">
        <v>2972.62</v>
      </c>
      <c r="H10" s="5" t="s">
        <v>208</v>
      </c>
      <c r="I10" s="8">
        <v>4284</v>
      </c>
      <c r="J10" s="5" t="s">
        <v>211</v>
      </c>
      <c r="K10" s="7">
        <f>AVERAGE(Tabla2[[#This Row],[VALOR UNITARIO CON IVA INCLUIDO PROVEEDOR 1]],Tabla2[[#This Row],[VALOR UNITARIO CON IVA INCLUIDO PROVEEDOR 2]])</f>
        <v>3628.31</v>
      </c>
    </row>
    <row r="11" spans="2:11" ht="129.6" x14ac:dyDescent="0.3">
      <c r="B11" s="5">
        <v>8</v>
      </c>
      <c r="C11" s="5" t="s">
        <v>12</v>
      </c>
      <c r="D11" s="5" t="s">
        <v>3</v>
      </c>
      <c r="E11" s="1">
        <v>1</v>
      </c>
      <c r="F11" s="6">
        <v>0.19</v>
      </c>
      <c r="G11" s="8">
        <v>389998.7</v>
      </c>
      <c r="H11" s="5" t="s">
        <v>208</v>
      </c>
      <c r="I11" s="8">
        <v>404481</v>
      </c>
      <c r="J11" s="5" t="s">
        <v>211</v>
      </c>
      <c r="K11" s="7">
        <f>AVERAGE(Tabla2[[#This Row],[VALOR UNITARIO CON IVA INCLUIDO PROVEEDOR 1]],Tabla2[[#This Row],[VALOR UNITARIO CON IVA INCLUIDO PROVEEDOR 2]])</f>
        <v>397239.85</v>
      </c>
    </row>
    <row r="12" spans="2:11" ht="57.6" x14ac:dyDescent="0.3">
      <c r="B12" s="5">
        <v>9</v>
      </c>
      <c r="C12" s="5" t="s">
        <v>13</v>
      </c>
      <c r="D12" s="5" t="s">
        <v>14</v>
      </c>
      <c r="E12" s="1">
        <v>1</v>
      </c>
      <c r="F12" s="6">
        <v>0.19</v>
      </c>
      <c r="G12" s="8">
        <v>549185</v>
      </c>
      <c r="H12" s="5" t="s">
        <v>208</v>
      </c>
      <c r="I12" s="8">
        <v>809200</v>
      </c>
      <c r="J12" s="5" t="s">
        <v>211</v>
      </c>
      <c r="K12" s="7">
        <f>AVERAGE(Tabla2[[#This Row],[VALOR UNITARIO CON IVA INCLUIDO PROVEEDOR 1]],Tabla2[[#This Row],[VALOR UNITARIO CON IVA INCLUIDO PROVEEDOR 2]])</f>
        <v>679192.5</v>
      </c>
    </row>
    <row r="13" spans="2:11" ht="57.6" x14ac:dyDescent="0.3">
      <c r="B13" s="5">
        <v>10</v>
      </c>
      <c r="C13" s="5" t="s">
        <v>15</v>
      </c>
      <c r="D13" s="5" t="s">
        <v>3</v>
      </c>
      <c r="E13" s="1">
        <v>1</v>
      </c>
      <c r="F13" s="6">
        <v>0.19</v>
      </c>
      <c r="G13" s="8">
        <v>27251</v>
      </c>
      <c r="H13" s="5" t="s">
        <v>208</v>
      </c>
      <c r="I13" s="8">
        <v>27132</v>
      </c>
      <c r="J13" s="5" t="s">
        <v>211</v>
      </c>
      <c r="K13" s="7">
        <f>AVERAGE(Tabla2[[#This Row],[VALOR UNITARIO CON IVA INCLUIDO PROVEEDOR 1]],Tabla2[[#This Row],[VALOR UNITARIO CON IVA INCLUIDO PROVEEDOR 2]])</f>
        <v>27191.5</v>
      </c>
    </row>
    <row r="14" spans="2:11" ht="72" x14ac:dyDescent="0.3">
      <c r="B14" s="5">
        <v>11</v>
      </c>
      <c r="C14" s="5" t="s">
        <v>16</v>
      </c>
      <c r="D14" s="5" t="s">
        <v>11</v>
      </c>
      <c r="E14" s="1">
        <v>1</v>
      </c>
      <c r="F14" s="6">
        <v>0.19</v>
      </c>
      <c r="G14" s="8">
        <v>270570.3</v>
      </c>
      <c r="H14" s="5" t="s">
        <v>208</v>
      </c>
      <c r="I14" s="8">
        <v>169900</v>
      </c>
      <c r="J14" s="5" t="s">
        <v>211</v>
      </c>
      <c r="K14" s="7">
        <f>AVERAGE(Tabla2[[#This Row],[VALOR UNITARIO CON IVA INCLUIDO PROVEEDOR 1]],Tabla2[[#This Row],[VALOR UNITARIO CON IVA INCLUIDO PROVEEDOR 2]])</f>
        <v>220235.15</v>
      </c>
    </row>
    <row r="15" spans="2:11" ht="57.6" x14ac:dyDescent="0.3">
      <c r="B15" s="5">
        <v>12</v>
      </c>
      <c r="C15" s="5" t="s">
        <v>17</v>
      </c>
      <c r="D15" s="5" t="s">
        <v>3</v>
      </c>
      <c r="E15" s="1">
        <v>1</v>
      </c>
      <c r="F15" s="6">
        <v>0.19</v>
      </c>
      <c r="G15" s="8">
        <v>20468</v>
      </c>
      <c r="H15" s="5" t="s">
        <v>208</v>
      </c>
      <c r="I15" s="8">
        <v>26656</v>
      </c>
      <c r="J15" s="5" t="s">
        <v>211</v>
      </c>
      <c r="K15" s="7">
        <f>AVERAGE(Tabla2[[#This Row],[VALOR UNITARIO CON IVA INCLUIDO PROVEEDOR 1]],Tabla2[[#This Row],[VALOR UNITARIO CON IVA INCLUIDO PROVEEDOR 2]])</f>
        <v>23562</v>
      </c>
    </row>
    <row r="16" spans="2:11" ht="57.6" x14ac:dyDescent="0.3">
      <c r="B16" s="5">
        <v>13</v>
      </c>
      <c r="C16" s="5" t="s">
        <v>18</v>
      </c>
      <c r="D16" s="5" t="s">
        <v>14</v>
      </c>
      <c r="E16" s="1">
        <v>1</v>
      </c>
      <c r="F16" s="6">
        <v>0.19</v>
      </c>
      <c r="G16" s="8">
        <v>95795</v>
      </c>
      <c r="H16" s="5" t="s">
        <v>208</v>
      </c>
      <c r="I16" s="8">
        <v>356988.1</v>
      </c>
      <c r="J16" s="5" t="s">
        <v>211</v>
      </c>
      <c r="K16" s="7">
        <f>AVERAGE(Tabla2[[#This Row],[VALOR UNITARIO CON IVA INCLUIDO PROVEEDOR 1]],Tabla2[[#This Row],[VALOR UNITARIO CON IVA INCLUIDO PROVEEDOR 2]])</f>
        <v>226391.55</v>
      </c>
    </row>
    <row r="17" spans="2:11" ht="57.6" x14ac:dyDescent="0.3">
      <c r="B17" s="5">
        <v>14</v>
      </c>
      <c r="C17" s="5" t="s">
        <v>19</v>
      </c>
      <c r="D17" s="5" t="s">
        <v>3</v>
      </c>
      <c r="E17" s="1">
        <v>1</v>
      </c>
      <c r="F17" s="6">
        <v>0.19</v>
      </c>
      <c r="G17" s="8">
        <v>41650</v>
      </c>
      <c r="H17" s="5" t="s">
        <v>208</v>
      </c>
      <c r="I17" s="8">
        <v>23201.040000000001</v>
      </c>
      <c r="J17" s="5" t="s">
        <v>211</v>
      </c>
      <c r="K17" s="7">
        <f>AVERAGE(Tabla2[[#This Row],[VALOR UNITARIO CON IVA INCLUIDO PROVEEDOR 1]],Tabla2[[#This Row],[VALOR UNITARIO CON IVA INCLUIDO PROVEEDOR 2]])</f>
        <v>32425.52</v>
      </c>
    </row>
    <row r="18" spans="2:11" ht="57.6" x14ac:dyDescent="0.3">
      <c r="B18" s="5">
        <v>15</v>
      </c>
      <c r="C18" s="5" t="s">
        <v>20</v>
      </c>
      <c r="D18" s="5" t="s">
        <v>21</v>
      </c>
      <c r="E18" s="1">
        <v>1</v>
      </c>
      <c r="F18" s="6">
        <v>0.19</v>
      </c>
      <c r="G18" s="8">
        <v>14851.2</v>
      </c>
      <c r="H18" s="5" t="s">
        <v>208</v>
      </c>
      <c r="I18" s="8">
        <v>9996</v>
      </c>
      <c r="J18" s="5" t="s">
        <v>211</v>
      </c>
      <c r="K18" s="7">
        <f>AVERAGE(Tabla2[[#This Row],[VALOR UNITARIO CON IVA INCLUIDO PROVEEDOR 1]],Tabla2[[#This Row],[VALOR UNITARIO CON IVA INCLUIDO PROVEEDOR 2]])</f>
        <v>12423.6</v>
      </c>
    </row>
    <row r="19" spans="2:11" ht="57.6" x14ac:dyDescent="0.3">
      <c r="B19" s="5">
        <v>16</v>
      </c>
      <c r="C19" s="5" t="s">
        <v>22</v>
      </c>
      <c r="D19" s="5" t="s">
        <v>23</v>
      </c>
      <c r="E19" s="1">
        <v>1</v>
      </c>
      <c r="F19" s="6">
        <v>0.19</v>
      </c>
      <c r="G19" s="8">
        <v>20111</v>
      </c>
      <c r="H19" s="5" t="s">
        <v>208</v>
      </c>
      <c r="I19" s="8">
        <v>1666</v>
      </c>
      <c r="J19" s="5" t="s">
        <v>211</v>
      </c>
      <c r="K19" s="7">
        <f>AVERAGE(Tabla2[[#This Row],[VALOR UNITARIO CON IVA INCLUIDO PROVEEDOR 1]],Tabla2[[#This Row],[VALOR UNITARIO CON IVA INCLUIDO PROVEEDOR 2]])</f>
        <v>10888.5</v>
      </c>
    </row>
    <row r="20" spans="2:11" ht="144" x14ac:dyDescent="0.3">
      <c r="B20" s="5">
        <v>17</v>
      </c>
      <c r="C20" s="5" t="s">
        <v>24</v>
      </c>
      <c r="D20" s="5" t="s">
        <v>25</v>
      </c>
      <c r="E20" s="1">
        <v>1</v>
      </c>
      <c r="F20" s="6">
        <v>0.19</v>
      </c>
      <c r="G20" s="8">
        <v>34962.199999999997</v>
      </c>
      <c r="H20" s="5" t="s">
        <v>208</v>
      </c>
      <c r="I20" s="8">
        <v>37128</v>
      </c>
      <c r="J20" s="5" t="s">
        <v>211</v>
      </c>
      <c r="K20" s="7">
        <f>AVERAGE(Tabla2[[#This Row],[VALOR UNITARIO CON IVA INCLUIDO PROVEEDOR 1]],Tabla2[[#This Row],[VALOR UNITARIO CON IVA INCLUIDO PROVEEDOR 2]])</f>
        <v>36045.1</v>
      </c>
    </row>
    <row r="21" spans="2:11" ht="57.6" x14ac:dyDescent="0.3">
      <c r="B21" s="5">
        <v>18</v>
      </c>
      <c r="C21" s="5" t="s">
        <v>26</v>
      </c>
      <c r="D21" s="5" t="s">
        <v>25</v>
      </c>
      <c r="E21" s="1">
        <v>1</v>
      </c>
      <c r="F21" s="6">
        <v>0.19</v>
      </c>
      <c r="G21" s="8">
        <v>30785.3</v>
      </c>
      <c r="H21" s="5" t="s">
        <v>208</v>
      </c>
      <c r="I21" s="8">
        <v>10948</v>
      </c>
      <c r="J21" s="5" t="s">
        <v>211</v>
      </c>
      <c r="K21" s="7">
        <f>AVERAGE(Tabla2[[#This Row],[VALOR UNITARIO CON IVA INCLUIDO PROVEEDOR 1]],Tabla2[[#This Row],[VALOR UNITARIO CON IVA INCLUIDO PROVEEDOR 2]])</f>
        <v>20866.650000000001</v>
      </c>
    </row>
    <row r="22" spans="2:11" ht="144" x14ac:dyDescent="0.3">
      <c r="B22" s="5">
        <v>19</v>
      </c>
      <c r="C22" s="5" t="s">
        <v>27</v>
      </c>
      <c r="D22" s="5" t="s">
        <v>3</v>
      </c>
      <c r="E22" s="1">
        <v>1</v>
      </c>
      <c r="F22" s="6">
        <v>0.19</v>
      </c>
      <c r="G22" s="8">
        <v>51051</v>
      </c>
      <c r="H22" s="5" t="s">
        <v>208</v>
      </c>
      <c r="I22" s="8">
        <v>1309</v>
      </c>
      <c r="J22" s="5" t="s">
        <v>211</v>
      </c>
      <c r="K22" s="7">
        <f>AVERAGE(Tabla2[[#This Row],[VALOR UNITARIO CON IVA INCLUIDO PROVEEDOR 1]],Tabla2[[#This Row],[VALOR UNITARIO CON IVA INCLUIDO PROVEEDOR 2]])</f>
        <v>26180</v>
      </c>
    </row>
    <row r="23" spans="2:11" ht="86.4" x14ac:dyDescent="0.3">
      <c r="B23" s="5">
        <v>20</v>
      </c>
      <c r="C23" s="5" t="s">
        <v>28</v>
      </c>
      <c r="D23" s="5" t="s">
        <v>29</v>
      </c>
      <c r="E23" s="1">
        <v>1</v>
      </c>
      <c r="F23" s="6">
        <v>0.19</v>
      </c>
      <c r="G23" s="8">
        <v>15934.1</v>
      </c>
      <c r="H23" s="5" t="s">
        <v>208</v>
      </c>
      <c r="I23" s="8">
        <v>9817.44</v>
      </c>
      <c r="J23" s="5" t="s">
        <v>211</v>
      </c>
      <c r="K23" s="7">
        <f>AVERAGE(Tabla2[[#This Row],[VALOR UNITARIO CON IVA INCLUIDO PROVEEDOR 1]],Tabla2[[#This Row],[VALOR UNITARIO CON IVA INCLUIDO PROVEEDOR 2]])</f>
        <v>12875.77</v>
      </c>
    </row>
    <row r="24" spans="2:11" ht="57.6" x14ac:dyDescent="0.3">
      <c r="B24" s="5">
        <v>21</v>
      </c>
      <c r="C24" s="5" t="s">
        <v>30</v>
      </c>
      <c r="D24" s="5" t="s">
        <v>3</v>
      </c>
      <c r="E24" s="1">
        <v>1</v>
      </c>
      <c r="F24" s="6">
        <v>0.19</v>
      </c>
      <c r="G24" s="8">
        <v>17326.400000000001</v>
      </c>
      <c r="H24" s="5" t="s">
        <v>208</v>
      </c>
      <c r="I24" s="8">
        <v>1904</v>
      </c>
      <c r="J24" s="5" t="s">
        <v>211</v>
      </c>
      <c r="K24" s="7">
        <f>AVERAGE(Tabla2[[#This Row],[VALOR UNITARIO CON IVA INCLUIDO PROVEEDOR 1]],Tabla2[[#This Row],[VALOR UNITARIO CON IVA INCLUIDO PROVEEDOR 2]])</f>
        <v>9615.2000000000007</v>
      </c>
    </row>
    <row r="25" spans="2:11" ht="86.4" x14ac:dyDescent="0.3">
      <c r="B25" s="5">
        <v>22</v>
      </c>
      <c r="C25" s="5" t="s">
        <v>188</v>
      </c>
      <c r="D25" s="5" t="s">
        <v>31</v>
      </c>
      <c r="E25" s="1">
        <v>1</v>
      </c>
      <c r="F25" s="6">
        <v>0.19</v>
      </c>
      <c r="G25" s="8">
        <v>37128</v>
      </c>
      <c r="H25" s="5" t="s">
        <v>208</v>
      </c>
      <c r="I25" s="8">
        <v>2600</v>
      </c>
      <c r="J25" s="5" t="s">
        <v>211</v>
      </c>
      <c r="K25" s="7">
        <f>AVERAGE(Tabla2[[#This Row],[VALOR UNITARIO CON IVA INCLUIDO PROVEEDOR 1]],Tabla2[[#This Row],[VALOR UNITARIO CON IVA INCLUIDO PROVEEDOR 2]])</f>
        <v>19864</v>
      </c>
    </row>
    <row r="26" spans="2:11" ht="57.6" x14ac:dyDescent="0.3">
      <c r="B26" s="5">
        <v>23</v>
      </c>
      <c r="C26" s="5" t="s">
        <v>32</v>
      </c>
      <c r="D26" s="5" t="s">
        <v>3</v>
      </c>
      <c r="E26" s="1">
        <v>1</v>
      </c>
      <c r="F26" s="6">
        <v>0.19</v>
      </c>
      <c r="G26" s="8">
        <v>153153</v>
      </c>
      <c r="H26" s="5" t="s">
        <v>208</v>
      </c>
      <c r="I26" s="8">
        <v>84728</v>
      </c>
      <c r="J26" s="5" t="s">
        <v>211</v>
      </c>
      <c r="K26" s="7">
        <f>AVERAGE(Tabla2[[#This Row],[VALOR UNITARIO CON IVA INCLUIDO PROVEEDOR 1]],Tabla2[[#This Row],[VALOR UNITARIO CON IVA INCLUIDO PROVEEDOR 2]])</f>
        <v>118940.5</v>
      </c>
    </row>
    <row r="27" spans="2:11" ht="57.6" x14ac:dyDescent="0.3">
      <c r="B27" s="5">
        <v>24</v>
      </c>
      <c r="C27" s="5" t="s">
        <v>33</v>
      </c>
      <c r="D27" s="5" t="s">
        <v>3</v>
      </c>
      <c r="E27" s="1">
        <v>1</v>
      </c>
      <c r="F27" s="6">
        <v>0.19</v>
      </c>
      <c r="G27" s="8">
        <v>4641</v>
      </c>
      <c r="H27" s="5" t="s">
        <v>208</v>
      </c>
      <c r="I27" s="8">
        <v>4879</v>
      </c>
      <c r="J27" s="5" t="s">
        <v>211</v>
      </c>
      <c r="K27" s="7">
        <f>AVERAGE(Tabla2[[#This Row],[VALOR UNITARIO CON IVA INCLUIDO PROVEEDOR 1]],Tabla2[[#This Row],[VALOR UNITARIO CON IVA INCLUIDO PROVEEDOR 2]])</f>
        <v>4760</v>
      </c>
    </row>
    <row r="28" spans="2:11" ht="57.6" x14ac:dyDescent="0.3">
      <c r="B28" s="5">
        <v>25</v>
      </c>
      <c r="C28" s="5" t="s">
        <v>34</v>
      </c>
      <c r="D28" s="5" t="s">
        <v>14</v>
      </c>
      <c r="E28" s="1">
        <v>1</v>
      </c>
      <c r="F28" s="6">
        <v>1.19</v>
      </c>
      <c r="G28" s="8">
        <v>31900</v>
      </c>
      <c r="H28" s="5" t="s">
        <v>208</v>
      </c>
      <c r="I28" s="8">
        <v>26894</v>
      </c>
      <c r="J28" s="5" t="s">
        <v>211</v>
      </c>
      <c r="K28" s="7">
        <f>AVERAGE(Tabla2[[#This Row],[VALOR UNITARIO CON IVA INCLUIDO PROVEEDOR 1]],Tabla2[[#This Row],[VALOR UNITARIO CON IVA INCLUIDO PROVEEDOR 2]])</f>
        <v>29397</v>
      </c>
    </row>
    <row r="29" spans="2:11" ht="129.6" x14ac:dyDescent="0.3">
      <c r="B29" s="5">
        <v>26</v>
      </c>
      <c r="C29" s="5" t="s">
        <v>35</v>
      </c>
      <c r="D29" s="5" t="s">
        <v>36</v>
      </c>
      <c r="E29" s="1">
        <v>1</v>
      </c>
      <c r="F29" s="6">
        <v>0.19</v>
      </c>
      <c r="G29" s="8">
        <v>357</v>
      </c>
      <c r="H29" s="5" t="s">
        <v>208</v>
      </c>
      <c r="I29" s="8">
        <v>297.5</v>
      </c>
      <c r="J29" s="5" t="s">
        <v>211</v>
      </c>
      <c r="K29" s="7">
        <f>AVERAGE(Tabla2[[#This Row],[VALOR UNITARIO CON IVA INCLUIDO PROVEEDOR 1]],Tabla2[[#This Row],[VALOR UNITARIO CON IVA INCLUIDO PROVEEDOR 2]])</f>
        <v>327.25</v>
      </c>
    </row>
    <row r="30" spans="2:11" ht="115.2" x14ac:dyDescent="0.3">
      <c r="B30" s="5">
        <v>27</v>
      </c>
      <c r="C30" s="5" t="s">
        <v>37</v>
      </c>
      <c r="D30" s="5" t="s">
        <v>36</v>
      </c>
      <c r="E30" s="1">
        <v>1</v>
      </c>
      <c r="F30" s="6">
        <v>0.19</v>
      </c>
      <c r="G30" s="8">
        <v>1856.4</v>
      </c>
      <c r="H30" s="5" t="s">
        <v>208</v>
      </c>
      <c r="I30" s="8">
        <v>535.5</v>
      </c>
      <c r="J30" s="5" t="s">
        <v>211</v>
      </c>
      <c r="K30" s="7">
        <f>AVERAGE(Tabla2[[#This Row],[VALOR UNITARIO CON IVA INCLUIDO PROVEEDOR 1]],Tabla2[[#This Row],[VALOR UNITARIO CON IVA INCLUIDO PROVEEDOR 2]])</f>
        <v>1195.95</v>
      </c>
    </row>
    <row r="31" spans="2:11" ht="259.2" x14ac:dyDescent="0.3">
      <c r="B31" s="5">
        <v>28</v>
      </c>
      <c r="C31" s="5" t="s">
        <v>38</v>
      </c>
      <c r="D31" s="5" t="s">
        <v>3</v>
      </c>
      <c r="E31" s="1">
        <v>1</v>
      </c>
      <c r="F31" s="6">
        <v>0.19</v>
      </c>
      <c r="G31" s="8">
        <v>4563.6499999999996</v>
      </c>
      <c r="H31" s="5" t="s">
        <v>208</v>
      </c>
      <c r="I31" s="8">
        <v>6009.5</v>
      </c>
      <c r="J31" s="5" t="s">
        <v>211</v>
      </c>
      <c r="K31" s="7">
        <f>AVERAGE(Tabla2[[#This Row],[VALOR UNITARIO CON IVA INCLUIDO PROVEEDOR 1]],Tabla2[[#This Row],[VALOR UNITARIO CON IVA INCLUIDO PROVEEDOR 2]])</f>
        <v>5286.5749999999998</v>
      </c>
    </row>
    <row r="32" spans="2:11" ht="115.2" x14ac:dyDescent="0.3">
      <c r="B32" s="5">
        <v>29</v>
      </c>
      <c r="C32" s="5" t="s">
        <v>39</v>
      </c>
      <c r="D32" s="5" t="s">
        <v>40</v>
      </c>
      <c r="E32" s="1">
        <v>1</v>
      </c>
      <c r="F32" s="6">
        <v>0.19</v>
      </c>
      <c r="G32" s="8">
        <v>6497.4</v>
      </c>
      <c r="H32" s="5" t="s">
        <v>208</v>
      </c>
      <c r="I32" s="8">
        <v>7854</v>
      </c>
      <c r="J32" s="5" t="s">
        <v>211</v>
      </c>
      <c r="K32" s="7">
        <f>AVERAGE(Tabla2[[#This Row],[VALOR UNITARIO CON IVA INCLUIDO PROVEEDOR 1]],Tabla2[[#This Row],[VALOR UNITARIO CON IVA INCLUIDO PROVEEDOR 2]])</f>
        <v>7175.7</v>
      </c>
    </row>
    <row r="33" spans="2:11" ht="72" x14ac:dyDescent="0.3">
      <c r="B33" s="5">
        <v>30</v>
      </c>
      <c r="C33" s="5" t="s">
        <v>41</v>
      </c>
      <c r="D33" s="5" t="s">
        <v>42</v>
      </c>
      <c r="E33" s="1">
        <v>1</v>
      </c>
      <c r="F33" s="6">
        <v>0.19</v>
      </c>
      <c r="G33" s="8">
        <v>1392.3</v>
      </c>
      <c r="H33" s="5" t="s">
        <v>208</v>
      </c>
      <c r="I33" s="8">
        <v>1190</v>
      </c>
      <c r="J33" s="5" t="s">
        <v>211</v>
      </c>
      <c r="K33" s="7">
        <f>AVERAGE(Tabla2[[#This Row],[VALOR UNITARIO CON IVA INCLUIDO PROVEEDOR 1]],Tabla2[[#This Row],[VALOR UNITARIO CON IVA INCLUIDO PROVEEDOR 2]])</f>
        <v>1291.1500000000001</v>
      </c>
    </row>
    <row r="34" spans="2:11" ht="158.4" x14ac:dyDescent="0.3">
      <c r="B34" s="5">
        <v>31</v>
      </c>
      <c r="C34" s="5" t="s">
        <v>43</v>
      </c>
      <c r="D34" s="5" t="s">
        <v>44</v>
      </c>
      <c r="E34" s="1">
        <v>1</v>
      </c>
      <c r="F34" s="6">
        <v>0.19</v>
      </c>
      <c r="G34" s="8">
        <v>433160</v>
      </c>
      <c r="H34" s="5" t="s">
        <v>208</v>
      </c>
      <c r="I34" s="8">
        <v>463386</v>
      </c>
      <c r="J34" s="5" t="s">
        <v>189</v>
      </c>
      <c r="K34" s="7">
        <f>AVERAGE(Tabla2[[#This Row],[VALOR UNITARIO CON IVA INCLUIDO PROVEEDOR 1]],Tabla2[[#This Row],[VALOR UNITARIO CON IVA INCLUIDO PROVEEDOR 2]])</f>
        <v>448273</v>
      </c>
    </row>
    <row r="35" spans="2:11" ht="100.8" x14ac:dyDescent="0.3">
      <c r="B35" s="5">
        <v>32</v>
      </c>
      <c r="C35" s="5" t="s">
        <v>45</v>
      </c>
      <c r="D35" s="5" t="s">
        <v>11</v>
      </c>
      <c r="E35" s="1">
        <v>1</v>
      </c>
      <c r="F35" s="6">
        <v>0.19</v>
      </c>
      <c r="G35" s="8">
        <v>135981.29999999999</v>
      </c>
      <c r="H35" s="5" t="s">
        <v>208</v>
      </c>
      <c r="I35" s="8">
        <v>104601</v>
      </c>
      <c r="J35" s="5" t="s">
        <v>190</v>
      </c>
      <c r="K35" s="7">
        <f>AVERAGE(Tabla2[[#This Row],[VALOR UNITARIO CON IVA INCLUIDO PROVEEDOR 1]],Tabla2[[#This Row],[VALOR UNITARIO CON IVA INCLUIDO PROVEEDOR 2]])</f>
        <v>120291.15</v>
      </c>
    </row>
    <row r="36" spans="2:11" ht="115.2" x14ac:dyDescent="0.3">
      <c r="B36" s="5">
        <v>33</v>
      </c>
      <c r="C36" s="5" t="s">
        <v>46</v>
      </c>
      <c r="D36" s="5" t="s">
        <v>11</v>
      </c>
      <c r="E36" s="1">
        <v>1</v>
      </c>
      <c r="F36" s="6">
        <v>0.19</v>
      </c>
      <c r="G36" s="8">
        <v>6030920</v>
      </c>
      <c r="H36" s="5" t="s">
        <v>191</v>
      </c>
      <c r="I36" s="8">
        <v>6354600</v>
      </c>
      <c r="J36" s="5" t="s">
        <v>192</v>
      </c>
      <c r="K36" s="7">
        <f>AVERAGE(Tabla2[[#This Row],[VALOR UNITARIO CON IVA INCLUIDO PROVEEDOR 1]],Tabla2[[#This Row],[VALOR UNITARIO CON IVA INCLUIDO PROVEEDOR 2]])</f>
        <v>6192760</v>
      </c>
    </row>
    <row r="37" spans="2:11" ht="115.2" x14ac:dyDescent="0.3">
      <c r="B37" s="5">
        <v>34</v>
      </c>
      <c r="C37" s="5" t="s">
        <v>193</v>
      </c>
      <c r="D37" s="5" t="s">
        <v>11</v>
      </c>
      <c r="E37" s="1">
        <v>1</v>
      </c>
      <c r="F37" s="6">
        <v>0.19</v>
      </c>
      <c r="G37" s="8">
        <v>85000</v>
      </c>
      <c r="H37" s="5" t="s">
        <v>194</v>
      </c>
      <c r="I37" s="8">
        <v>85000</v>
      </c>
      <c r="J37" s="5" t="s">
        <v>195</v>
      </c>
      <c r="K37" s="7">
        <f>AVERAGE(Tabla2[[#This Row],[VALOR UNITARIO CON IVA INCLUIDO PROVEEDOR 1]],Tabla2[[#This Row],[VALOR UNITARIO CON IVA INCLUIDO PROVEEDOR 2]])</f>
        <v>85000</v>
      </c>
    </row>
    <row r="38" spans="2:11" ht="158.4" x14ac:dyDescent="0.3">
      <c r="B38" s="5">
        <v>35</v>
      </c>
      <c r="C38" s="5" t="s">
        <v>47</v>
      </c>
      <c r="D38" s="5" t="s">
        <v>11</v>
      </c>
      <c r="E38" s="1">
        <v>1</v>
      </c>
      <c r="F38" s="6">
        <v>0.19</v>
      </c>
      <c r="G38" s="8">
        <v>179900</v>
      </c>
      <c r="H38" s="5" t="s">
        <v>196</v>
      </c>
      <c r="I38" s="8">
        <v>179900</v>
      </c>
      <c r="J38" s="5" t="s">
        <v>197</v>
      </c>
      <c r="K38" s="7">
        <f>AVERAGE(Tabla2[[#This Row],[VALOR UNITARIO CON IVA INCLUIDO PROVEEDOR 1]],Tabla2[[#This Row],[VALOR UNITARIO CON IVA INCLUIDO PROVEEDOR 2]])</f>
        <v>179900</v>
      </c>
    </row>
    <row r="39" spans="2:11" ht="100.8" x14ac:dyDescent="0.3">
      <c r="B39" s="5">
        <v>36</v>
      </c>
      <c r="C39" s="5" t="s">
        <v>48</v>
      </c>
      <c r="D39" s="5" t="s">
        <v>11</v>
      </c>
      <c r="E39" s="1">
        <v>1</v>
      </c>
      <c r="F39" s="6">
        <v>0.19</v>
      </c>
      <c r="G39" s="8">
        <v>86900</v>
      </c>
      <c r="H39" s="5" t="s">
        <v>198</v>
      </c>
      <c r="I39" s="8">
        <v>76900</v>
      </c>
      <c r="J39" s="5" t="s">
        <v>199</v>
      </c>
      <c r="K39" s="7">
        <f>AVERAGE(Tabla2[[#This Row],[VALOR UNITARIO CON IVA INCLUIDO PROVEEDOR 1]],Tabla2[[#This Row],[VALOR UNITARIO CON IVA INCLUIDO PROVEEDOR 2]])</f>
        <v>81900</v>
      </c>
    </row>
    <row r="40" spans="2:11" ht="115.2" x14ac:dyDescent="0.3">
      <c r="B40" s="5">
        <v>37</v>
      </c>
      <c r="C40" s="5" t="s">
        <v>49</v>
      </c>
      <c r="D40" s="5" t="s">
        <v>11</v>
      </c>
      <c r="E40" s="1">
        <v>1</v>
      </c>
      <c r="F40" s="6">
        <v>0.19</v>
      </c>
      <c r="G40" s="8">
        <v>144900</v>
      </c>
      <c r="H40" s="5" t="s">
        <v>200</v>
      </c>
      <c r="I40" s="8">
        <v>125900</v>
      </c>
      <c r="J40" s="5" t="s">
        <v>201</v>
      </c>
      <c r="K40" s="7">
        <f>AVERAGE(Tabla2[[#This Row],[VALOR UNITARIO CON IVA INCLUIDO PROVEEDOR 1]],Tabla2[[#This Row],[VALOR UNITARIO CON IVA INCLUIDO PROVEEDOR 2]])</f>
        <v>135400</v>
      </c>
    </row>
    <row r="41" spans="2:11" ht="100.8" x14ac:dyDescent="0.3">
      <c r="B41" s="5">
        <v>38</v>
      </c>
      <c r="C41" s="5" t="s">
        <v>85</v>
      </c>
      <c r="D41" s="5" t="s">
        <v>3</v>
      </c>
      <c r="E41" s="1">
        <v>1</v>
      </c>
      <c r="F41" s="6">
        <v>0.19</v>
      </c>
      <c r="G41" s="7">
        <v>600000</v>
      </c>
      <c r="H41" s="5" t="s">
        <v>86</v>
      </c>
      <c r="I41" s="8">
        <v>535400</v>
      </c>
      <c r="J41" s="5" t="s">
        <v>87</v>
      </c>
      <c r="K41" s="7">
        <f>AVERAGE(Tabla2[[#This Row],[VALOR UNITARIO CON IVA INCLUIDO PROVEEDOR 1]],Tabla2[[#This Row],[VALOR UNITARIO CON IVA INCLUIDO PROVEEDOR 2]])</f>
        <v>567700</v>
      </c>
    </row>
    <row r="42" spans="2:11" ht="72" x14ac:dyDescent="0.3">
      <c r="B42" s="5">
        <v>39</v>
      </c>
      <c r="C42" s="5" t="s">
        <v>88</v>
      </c>
      <c r="D42" s="5" t="s">
        <v>3</v>
      </c>
      <c r="E42" s="1">
        <v>1</v>
      </c>
      <c r="F42" s="6">
        <v>0.19</v>
      </c>
      <c r="G42" s="8">
        <v>1670000</v>
      </c>
      <c r="H42" s="5" t="s">
        <v>89</v>
      </c>
      <c r="I42" s="8">
        <v>1699900</v>
      </c>
      <c r="J42" s="5" t="s">
        <v>90</v>
      </c>
      <c r="K42" s="7">
        <f>AVERAGE(Tabla2[[#This Row],[VALOR UNITARIO CON IVA INCLUIDO PROVEEDOR 1]],Tabla2[[#This Row],[VALOR UNITARIO CON IVA INCLUIDO PROVEEDOR 2]])</f>
        <v>1684950</v>
      </c>
    </row>
    <row r="43" spans="2:11" ht="129.6" x14ac:dyDescent="0.3">
      <c r="B43" s="5">
        <v>40</v>
      </c>
      <c r="C43" s="5" t="s">
        <v>91</v>
      </c>
      <c r="D43" s="5" t="s">
        <v>3</v>
      </c>
      <c r="E43" s="1">
        <v>1</v>
      </c>
      <c r="F43" s="6">
        <v>0.19</v>
      </c>
      <c r="G43" s="8">
        <v>4399000</v>
      </c>
      <c r="H43" s="5" t="s">
        <v>92</v>
      </c>
      <c r="I43" s="8">
        <v>3380000</v>
      </c>
      <c r="J43" s="5" t="s">
        <v>93</v>
      </c>
      <c r="K43" s="7">
        <f>AVERAGE(Tabla2[[#This Row],[VALOR UNITARIO CON IVA INCLUIDO PROVEEDOR 1]],Tabla2[[#This Row],[VALOR UNITARIO CON IVA INCLUIDO PROVEEDOR 2]])</f>
        <v>3889500</v>
      </c>
    </row>
    <row r="44" spans="2:11" ht="129.6" x14ac:dyDescent="0.3">
      <c r="B44" s="5">
        <v>41</v>
      </c>
      <c r="C44" s="5" t="s">
        <v>94</v>
      </c>
      <c r="D44" s="5" t="s">
        <v>3</v>
      </c>
      <c r="E44" s="1">
        <v>1</v>
      </c>
      <c r="F44" s="6">
        <v>0.19</v>
      </c>
      <c r="G44" s="8">
        <v>60000</v>
      </c>
      <c r="H44" s="5" t="s">
        <v>95</v>
      </c>
      <c r="I44" s="8">
        <v>99900</v>
      </c>
      <c r="J44" s="5" t="s">
        <v>96</v>
      </c>
      <c r="K44" s="7">
        <f>AVERAGE(Tabla2[[#This Row],[VALOR UNITARIO CON IVA INCLUIDO PROVEEDOR 1]],Tabla2[[#This Row],[VALOR UNITARIO CON IVA INCLUIDO PROVEEDOR 2]])</f>
        <v>79950</v>
      </c>
    </row>
    <row r="45" spans="2:11" ht="201.6" x14ac:dyDescent="0.3">
      <c r="B45" s="5">
        <v>42</v>
      </c>
      <c r="C45" s="5" t="s">
        <v>97</v>
      </c>
      <c r="D45" s="5" t="s">
        <v>3</v>
      </c>
      <c r="E45" s="1">
        <v>1</v>
      </c>
      <c r="F45" s="6">
        <v>0.19</v>
      </c>
      <c r="G45" s="8">
        <v>399900</v>
      </c>
      <c r="H45" s="5" t="s">
        <v>98</v>
      </c>
      <c r="I45" s="7">
        <v>399.9</v>
      </c>
      <c r="J45" s="5" t="s">
        <v>99</v>
      </c>
      <c r="K45" s="7">
        <f>AVERAGE(Tabla2[[#This Row],[VALOR UNITARIO CON IVA INCLUIDO PROVEEDOR 1]],Tabla2[[#This Row],[VALOR UNITARIO CON IVA INCLUIDO PROVEEDOR 2]])</f>
        <v>200149.95</v>
      </c>
    </row>
    <row r="46" spans="2:11" ht="72" x14ac:dyDescent="0.3">
      <c r="B46" s="5">
        <v>43</v>
      </c>
      <c r="C46" s="5" t="s">
        <v>50</v>
      </c>
      <c r="D46" s="5" t="s">
        <v>3</v>
      </c>
      <c r="E46" s="1">
        <v>1</v>
      </c>
      <c r="F46" s="6">
        <v>0.19</v>
      </c>
      <c r="G46" s="8">
        <v>139900</v>
      </c>
      <c r="H46" s="5" t="s">
        <v>100</v>
      </c>
      <c r="I46" s="8">
        <v>159900</v>
      </c>
      <c r="J46" s="5" t="s">
        <v>101</v>
      </c>
      <c r="K46" s="7">
        <f>AVERAGE(Tabla2[[#This Row],[VALOR UNITARIO CON IVA INCLUIDO PROVEEDOR 1]],Tabla2[[#This Row],[VALOR UNITARIO CON IVA INCLUIDO PROVEEDOR 2]])</f>
        <v>149900</v>
      </c>
    </row>
    <row r="47" spans="2:11" ht="86.4" x14ac:dyDescent="0.3">
      <c r="B47" s="5">
        <v>44</v>
      </c>
      <c r="C47" s="5" t="s">
        <v>102</v>
      </c>
      <c r="D47" s="5" t="s">
        <v>3</v>
      </c>
      <c r="E47" s="1">
        <v>1</v>
      </c>
      <c r="F47" s="6">
        <v>0.19</v>
      </c>
      <c r="G47" s="8">
        <v>20000</v>
      </c>
      <c r="H47" s="5" t="s">
        <v>103</v>
      </c>
      <c r="I47" s="8">
        <v>48000</v>
      </c>
      <c r="J47" s="5" t="s">
        <v>104</v>
      </c>
      <c r="K47" s="7">
        <f>AVERAGE(Tabla2[[#This Row],[VALOR UNITARIO CON IVA INCLUIDO PROVEEDOR 1]],Tabla2[[#This Row],[VALOR UNITARIO CON IVA INCLUIDO PROVEEDOR 2]])</f>
        <v>34000</v>
      </c>
    </row>
    <row r="48" spans="2:11" ht="86.4" x14ac:dyDescent="0.3">
      <c r="B48" s="5">
        <v>45</v>
      </c>
      <c r="C48" s="5" t="s">
        <v>51</v>
      </c>
      <c r="D48" s="5" t="s">
        <v>3</v>
      </c>
      <c r="E48" s="1">
        <v>1</v>
      </c>
      <c r="F48" s="6">
        <v>0.19</v>
      </c>
      <c r="G48" s="8">
        <v>15000</v>
      </c>
      <c r="H48" s="5" t="s">
        <v>105</v>
      </c>
      <c r="I48" s="8">
        <v>19000</v>
      </c>
      <c r="J48" s="5" t="s">
        <v>106</v>
      </c>
      <c r="K48" s="7">
        <f>AVERAGE(Tabla2[[#This Row],[VALOR UNITARIO CON IVA INCLUIDO PROVEEDOR 1]],Tabla2[[#This Row],[VALOR UNITARIO CON IVA INCLUIDO PROVEEDOR 2]])</f>
        <v>17000</v>
      </c>
    </row>
    <row r="49" spans="2:11" ht="86.4" x14ac:dyDescent="0.3">
      <c r="B49" s="5">
        <v>46</v>
      </c>
      <c r="C49" s="5" t="s">
        <v>52</v>
      </c>
      <c r="D49" s="5" t="s">
        <v>3</v>
      </c>
      <c r="E49" s="1">
        <v>1</v>
      </c>
      <c r="F49" s="6">
        <v>0.19</v>
      </c>
      <c r="G49" s="8">
        <v>35000</v>
      </c>
      <c r="H49" s="5" t="s">
        <v>107</v>
      </c>
      <c r="I49" s="8">
        <v>27900</v>
      </c>
      <c r="J49" s="5" t="s">
        <v>108</v>
      </c>
      <c r="K49" s="7">
        <f>AVERAGE(Tabla2[[#This Row],[VALOR UNITARIO CON IVA INCLUIDO PROVEEDOR 1]],Tabla2[[#This Row],[VALOR UNITARIO CON IVA INCLUIDO PROVEEDOR 2]])</f>
        <v>31450</v>
      </c>
    </row>
    <row r="50" spans="2:11" ht="86.4" x14ac:dyDescent="0.3">
      <c r="B50" s="5">
        <v>47</v>
      </c>
      <c r="C50" s="5" t="s">
        <v>109</v>
      </c>
      <c r="D50" s="5" t="s">
        <v>3</v>
      </c>
      <c r="E50" s="1">
        <v>1</v>
      </c>
      <c r="F50" s="6">
        <v>0.19</v>
      </c>
      <c r="G50" s="8">
        <v>16000</v>
      </c>
      <c r="H50" s="5" t="s">
        <v>110</v>
      </c>
      <c r="I50" s="8">
        <v>11050</v>
      </c>
      <c r="J50" s="5" t="s">
        <v>111</v>
      </c>
      <c r="K50" s="7">
        <f>AVERAGE(Tabla2[[#This Row],[VALOR UNITARIO CON IVA INCLUIDO PROVEEDOR 1]],Tabla2[[#This Row],[VALOR UNITARIO CON IVA INCLUIDO PROVEEDOR 2]])</f>
        <v>13525</v>
      </c>
    </row>
    <row r="51" spans="2:11" ht="86.4" x14ac:dyDescent="0.3">
      <c r="B51" s="5">
        <v>48</v>
      </c>
      <c r="C51" s="5" t="s">
        <v>53</v>
      </c>
      <c r="D51" s="5" t="s">
        <v>3</v>
      </c>
      <c r="E51" s="1">
        <v>1</v>
      </c>
      <c r="F51" s="6">
        <v>0.19</v>
      </c>
      <c r="G51" s="8">
        <v>385000</v>
      </c>
      <c r="H51" s="5" t="s">
        <v>112</v>
      </c>
      <c r="I51" s="8">
        <v>419900</v>
      </c>
      <c r="J51" s="5" t="s">
        <v>113</v>
      </c>
      <c r="K51" s="7">
        <f>AVERAGE(Tabla2[[#This Row],[VALOR UNITARIO CON IVA INCLUIDO PROVEEDOR 1]],Tabla2[[#This Row],[VALOR UNITARIO CON IVA INCLUIDO PROVEEDOR 2]])</f>
        <v>402450</v>
      </c>
    </row>
    <row r="52" spans="2:11" ht="86.4" x14ac:dyDescent="0.3">
      <c r="B52" s="5">
        <v>49</v>
      </c>
      <c r="C52" s="5" t="s">
        <v>54</v>
      </c>
      <c r="D52" s="5" t="s">
        <v>3</v>
      </c>
      <c r="E52" s="1">
        <v>1</v>
      </c>
      <c r="F52" s="6">
        <v>0.19</v>
      </c>
      <c r="G52" s="8">
        <v>5300</v>
      </c>
      <c r="H52" s="5" t="s">
        <v>114</v>
      </c>
      <c r="I52" s="8">
        <v>3391</v>
      </c>
      <c r="J52" s="5" t="s">
        <v>115</v>
      </c>
      <c r="K52" s="7">
        <f>AVERAGE(Tabla2[[#This Row],[VALOR UNITARIO CON IVA INCLUIDO PROVEEDOR 1]],Tabla2[[#This Row],[VALOR UNITARIO CON IVA INCLUIDO PROVEEDOR 2]])</f>
        <v>4345.5</v>
      </c>
    </row>
    <row r="53" spans="2:11" ht="72" x14ac:dyDescent="0.3">
      <c r="B53" s="5">
        <v>50</v>
      </c>
      <c r="C53" s="5" t="s">
        <v>55</v>
      </c>
      <c r="D53" s="5" t="s">
        <v>116</v>
      </c>
      <c r="E53" s="1">
        <v>1</v>
      </c>
      <c r="F53" s="6">
        <v>0.19</v>
      </c>
      <c r="G53" s="8">
        <v>31600</v>
      </c>
      <c r="H53" s="5" t="s">
        <v>117</v>
      </c>
      <c r="I53" s="8">
        <v>32550</v>
      </c>
      <c r="J53" s="5" t="s">
        <v>118</v>
      </c>
      <c r="K53" s="7">
        <f>AVERAGE(Tabla2[[#This Row],[VALOR UNITARIO CON IVA INCLUIDO PROVEEDOR 1]],Tabla2[[#This Row],[VALOR UNITARIO CON IVA INCLUIDO PROVEEDOR 2]])</f>
        <v>32075</v>
      </c>
    </row>
    <row r="54" spans="2:11" ht="86.4" x14ac:dyDescent="0.3">
      <c r="B54" s="5">
        <v>51</v>
      </c>
      <c r="C54" s="5" t="s">
        <v>56</v>
      </c>
      <c r="D54" s="5" t="s">
        <v>119</v>
      </c>
      <c r="E54" s="1">
        <v>1</v>
      </c>
      <c r="F54" s="6">
        <v>0.19</v>
      </c>
      <c r="G54" s="8">
        <v>3900</v>
      </c>
      <c r="H54" s="5" t="s">
        <v>120</v>
      </c>
      <c r="I54" s="8">
        <v>9600</v>
      </c>
      <c r="J54" s="5" t="s">
        <v>121</v>
      </c>
      <c r="K54" s="7">
        <f>AVERAGE(Tabla2[[#This Row],[VALOR UNITARIO CON IVA INCLUIDO PROVEEDOR 1]],Tabla2[[#This Row],[VALOR UNITARIO CON IVA INCLUIDO PROVEEDOR 2]])</f>
        <v>6750</v>
      </c>
    </row>
    <row r="55" spans="2:11" ht="57.6" x14ac:dyDescent="0.3">
      <c r="B55" s="5">
        <v>52</v>
      </c>
      <c r="C55" s="5" t="s">
        <v>57</v>
      </c>
      <c r="D55" s="5" t="s">
        <v>3</v>
      </c>
      <c r="E55" s="1">
        <v>1</v>
      </c>
      <c r="F55" s="6">
        <v>0.19</v>
      </c>
      <c r="G55" s="8">
        <v>23900</v>
      </c>
      <c r="H55" s="5" t="s">
        <v>122</v>
      </c>
      <c r="I55" s="8">
        <v>18450</v>
      </c>
      <c r="J55" s="5" t="s">
        <v>123</v>
      </c>
      <c r="K55" s="7">
        <f>AVERAGE(Tabla2[[#This Row],[VALOR UNITARIO CON IVA INCLUIDO PROVEEDOR 1]],Tabla2[[#This Row],[VALOR UNITARIO CON IVA INCLUIDO PROVEEDOR 2]])</f>
        <v>21175</v>
      </c>
    </row>
    <row r="56" spans="2:11" ht="129.6" x14ac:dyDescent="0.3">
      <c r="B56" s="5">
        <v>53</v>
      </c>
      <c r="C56" s="5" t="s">
        <v>58</v>
      </c>
      <c r="D56" s="5" t="s">
        <v>3</v>
      </c>
      <c r="E56" s="1">
        <v>1</v>
      </c>
      <c r="F56" s="6">
        <v>0.19</v>
      </c>
      <c r="G56" s="8">
        <v>4736</v>
      </c>
      <c r="H56" s="5" t="s">
        <v>124</v>
      </c>
      <c r="I56" s="8">
        <v>5333</v>
      </c>
      <c r="J56" s="5" t="s">
        <v>125</v>
      </c>
      <c r="K56" s="7">
        <f>AVERAGE(Tabla2[[#This Row],[VALOR UNITARIO CON IVA INCLUIDO PROVEEDOR 1]],Tabla2[[#This Row],[VALOR UNITARIO CON IVA INCLUIDO PROVEEDOR 2]])</f>
        <v>5034.5</v>
      </c>
    </row>
    <row r="57" spans="2:11" ht="100.8" x14ac:dyDescent="0.3">
      <c r="B57" s="5">
        <v>54</v>
      </c>
      <c r="C57" s="5" t="s">
        <v>59</v>
      </c>
      <c r="D57" s="5" t="s">
        <v>3</v>
      </c>
      <c r="E57" s="1">
        <v>1</v>
      </c>
      <c r="F57" s="6">
        <v>0.19</v>
      </c>
      <c r="G57" s="8">
        <v>3900</v>
      </c>
      <c r="H57" s="5" t="s">
        <v>126</v>
      </c>
      <c r="I57" s="8">
        <v>3900</v>
      </c>
      <c r="J57" s="5" t="s">
        <v>127</v>
      </c>
      <c r="K57" s="7">
        <f>AVERAGE(Tabla2[[#This Row],[VALOR UNITARIO CON IVA INCLUIDO PROVEEDOR 1]],Tabla2[[#This Row],[VALOR UNITARIO CON IVA INCLUIDO PROVEEDOR 2]])</f>
        <v>3900</v>
      </c>
    </row>
    <row r="58" spans="2:11" ht="100.8" x14ac:dyDescent="0.3">
      <c r="B58" s="5">
        <v>55</v>
      </c>
      <c r="C58" s="5" t="s">
        <v>128</v>
      </c>
      <c r="D58" s="5" t="s">
        <v>14</v>
      </c>
      <c r="E58" s="1">
        <v>1</v>
      </c>
      <c r="F58" s="6">
        <v>0.19</v>
      </c>
      <c r="G58" s="8">
        <v>4522</v>
      </c>
      <c r="H58" s="5" t="s">
        <v>129</v>
      </c>
      <c r="I58" s="8">
        <v>3358</v>
      </c>
      <c r="J58" s="5" t="s">
        <v>130</v>
      </c>
      <c r="K58" s="7">
        <f>AVERAGE(Tabla2[[#This Row],[VALOR UNITARIO CON IVA INCLUIDO PROVEEDOR 1]],Tabla2[[#This Row],[VALOR UNITARIO CON IVA INCLUIDO PROVEEDOR 2]])</f>
        <v>3940</v>
      </c>
    </row>
    <row r="59" spans="2:11" ht="57.6" x14ac:dyDescent="0.3">
      <c r="B59" s="5">
        <v>56</v>
      </c>
      <c r="C59" s="5" t="s">
        <v>60</v>
      </c>
      <c r="D59" s="5" t="s">
        <v>14</v>
      </c>
      <c r="E59" s="1">
        <v>1</v>
      </c>
      <c r="F59" s="6">
        <v>0.19</v>
      </c>
      <c r="G59" s="8">
        <v>62594</v>
      </c>
      <c r="H59" s="5" t="s">
        <v>131</v>
      </c>
      <c r="I59" s="8">
        <v>94050</v>
      </c>
      <c r="J59" s="5" t="s">
        <v>132</v>
      </c>
      <c r="K59" s="7">
        <f>AVERAGE(Tabla2[[#This Row],[VALOR UNITARIO CON IVA INCLUIDO PROVEEDOR 1]],Tabla2[[#This Row],[VALOR UNITARIO CON IVA INCLUIDO PROVEEDOR 2]])</f>
        <v>78322</v>
      </c>
    </row>
    <row r="60" spans="2:11" ht="115.2" x14ac:dyDescent="0.3">
      <c r="B60" s="5">
        <v>57</v>
      </c>
      <c r="C60" s="5" t="s">
        <v>61</v>
      </c>
      <c r="D60" s="5" t="s">
        <v>3</v>
      </c>
      <c r="E60" s="1">
        <v>1</v>
      </c>
      <c r="F60" s="6">
        <v>0.19</v>
      </c>
      <c r="G60" s="8">
        <v>4300</v>
      </c>
      <c r="H60" s="5" t="s">
        <v>133</v>
      </c>
      <c r="I60" s="8">
        <v>3800</v>
      </c>
      <c r="J60" s="5" t="s">
        <v>134</v>
      </c>
      <c r="K60" s="7">
        <f>AVERAGE(Tabla2[[#This Row],[VALOR UNITARIO CON IVA INCLUIDO PROVEEDOR 1]],Tabla2[[#This Row],[VALOR UNITARIO CON IVA INCLUIDO PROVEEDOR 2]])</f>
        <v>4050</v>
      </c>
    </row>
    <row r="61" spans="2:11" ht="72" x14ac:dyDescent="0.3">
      <c r="B61" s="5">
        <v>58</v>
      </c>
      <c r="C61" s="5" t="s">
        <v>62</v>
      </c>
      <c r="D61" s="5" t="s">
        <v>135</v>
      </c>
      <c r="E61" s="1">
        <v>1</v>
      </c>
      <c r="F61" s="6">
        <v>0.19</v>
      </c>
      <c r="G61" s="8">
        <v>20400</v>
      </c>
      <c r="H61" s="5" t="s">
        <v>136</v>
      </c>
      <c r="I61" s="8">
        <v>63600</v>
      </c>
      <c r="J61" s="5" t="s">
        <v>137</v>
      </c>
      <c r="K61" s="7">
        <f>AVERAGE(Tabla2[[#This Row],[VALOR UNITARIO CON IVA INCLUIDO PROVEEDOR 1]],Tabla2[[#This Row],[VALOR UNITARIO CON IVA INCLUIDO PROVEEDOR 2]])</f>
        <v>42000</v>
      </c>
    </row>
    <row r="62" spans="2:11" ht="72" x14ac:dyDescent="0.3">
      <c r="B62" s="5">
        <v>59</v>
      </c>
      <c r="C62" s="5" t="s">
        <v>63</v>
      </c>
      <c r="D62" s="5" t="s">
        <v>135</v>
      </c>
      <c r="E62" s="1">
        <v>1</v>
      </c>
      <c r="F62" s="6">
        <v>0.19</v>
      </c>
      <c r="G62" s="8">
        <v>20400</v>
      </c>
      <c r="H62" s="5" t="s">
        <v>136</v>
      </c>
      <c r="I62" s="8">
        <v>63600</v>
      </c>
      <c r="J62" s="5" t="s">
        <v>137</v>
      </c>
      <c r="K62" s="7">
        <f>AVERAGE(Tabla2[[#This Row],[VALOR UNITARIO CON IVA INCLUIDO PROVEEDOR 1]],Tabla2[[#This Row],[VALOR UNITARIO CON IVA INCLUIDO PROVEEDOR 2]])</f>
        <v>42000</v>
      </c>
    </row>
    <row r="63" spans="2:11" ht="72" x14ac:dyDescent="0.3">
      <c r="B63" s="5">
        <v>60</v>
      </c>
      <c r="C63" s="5" t="s">
        <v>64</v>
      </c>
      <c r="D63" s="5" t="s">
        <v>135</v>
      </c>
      <c r="E63" s="1">
        <v>1</v>
      </c>
      <c r="F63" s="6">
        <v>0.19</v>
      </c>
      <c r="G63" s="8">
        <v>20400</v>
      </c>
      <c r="H63" s="5" t="s">
        <v>136</v>
      </c>
      <c r="I63" s="8">
        <v>63600</v>
      </c>
      <c r="J63" s="5" t="s">
        <v>137</v>
      </c>
      <c r="K63" s="7">
        <f>AVERAGE(Tabla2[[#This Row],[VALOR UNITARIO CON IVA INCLUIDO PROVEEDOR 1]],Tabla2[[#This Row],[VALOR UNITARIO CON IVA INCLUIDO PROVEEDOR 2]])</f>
        <v>42000</v>
      </c>
    </row>
    <row r="64" spans="2:11" ht="115.2" x14ac:dyDescent="0.3">
      <c r="B64" s="5">
        <v>61</v>
      </c>
      <c r="C64" s="5" t="s">
        <v>65</v>
      </c>
      <c r="D64" s="5" t="s">
        <v>3</v>
      </c>
      <c r="E64" s="1">
        <v>1</v>
      </c>
      <c r="F64" s="6">
        <v>0.19</v>
      </c>
      <c r="G64" s="8">
        <v>13000</v>
      </c>
      <c r="H64" s="5" t="s">
        <v>138</v>
      </c>
      <c r="I64" s="8">
        <v>8800</v>
      </c>
      <c r="J64" s="5" t="s">
        <v>139</v>
      </c>
      <c r="K64" s="7">
        <f>AVERAGE(Tabla2[[#This Row],[VALOR UNITARIO CON IVA INCLUIDO PROVEEDOR 1]],Tabla2[[#This Row],[VALOR UNITARIO CON IVA INCLUIDO PROVEEDOR 2]])</f>
        <v>10900</v>
      </c>
    </row>
    <row r="65" spans="2:11" ht="100.8" x14ac:dyDescent="0.3">
      <c r="B65" s="5">
        <v>62</v>
      </c>
      <c r="C65" s="5" t="s">
        <v>66</v>
      </c>
      <c r="D65" s="5" t="s">
        <v>140</v>
      </c>
      <c r="E65" s="1">
        <v>1</v>
      </c>
      <c r="F65" s="6">
        <v>0.19</v>
      </c>
      <c r="G65" s="8">
        <v>29500</v>
      </c>
      <c r="H65" s="5" t="s">
        <v>141</v>
      </c>
      <c r="I65" s="8">
        <v>21900</v>
      </c>
      <c r="J65" s="5" t="s">
        <v>142</v>
      </c>
      <c r="K65" s="7">
        <f>AVERAGE(Tabla2[[#This Row],[VALOR UNITARIO CON IVA INCLUIDO PROVEEDOR 1]],Tabla2[[#This Row],[VALOR UNITARIO CON IVA INCLUIDO PROVEEDOR 2]])</f>
        <v>25700</v>
      </c>
    </row>
    <row r="66" spans="2:11" ht="100.8" x14ac:dyDescent="0.3">
      <c r="B66" s="5">
        <v>63</v>
      </c>
      <c r="C66" s="5" t="s">
        <v>67</v>
      </c>
      <c r="D66" s="5" t="s">
        <v>3</v>
      </c>
      <c r="E66" s="1">
        <v>1</v>
      </c>
      <c r="F66" s="6">
        <v>0.19</v>
      </c>
      <c r="G66" s="8">
        <v>4000</v>
      </c>
      <c r="H66" s="5" t="s">
        <v>143</v>
      </c>
      <c r="I66" s="8">
        <v>6650</v>
      </c>
      <c r="J66" s="5" t="s">
        <v>144</v>
      </c>
      <c r="K66" s="7">
        <f>AVERAGE(Tabla2[[#This Row],[VALOR UNITARIO CON IVA INCLUIDO PROVEEDOR 1]],Tabla2[[#This Row],[VALOR UNITARIO CON IVA INCLUIDO PROVEEDOR 2]])</f>
        <v>5325</v>
      </c>
    </row>
    <row r="67" spans="2:11" ht="100.8" x14ac:dyDescent="0.3">
      <c r="B67" s="5">
        <v>64</v>
      </c>
      <c r="C67" s="5" t="s">
        <v>68</v>
      </c>
      <c r="D67" s="5" t="s">
        <v>3</v>
      </c>
      <c r="E67" s="1">
        <v>1</v>
      </c>
      <c r="F67" s="6">
        <v>0.19</v>
      </c>
      <c r="G67" s="8">
        <v>29300</v>
      </c>
      <c r="H67" s="5" t="s">
        <v>145</v>
      </c>
      <c r="I67" s="8">
        <v>32350</v>
      </c>
      <c r="J67" s="5" t="s">
        <v>146</v>
      </c>
      <c r="K67" s="7">
        <f>AVERAGE(Tabla2[[#This Row],[VALOR UNITARIO CON IVA INCLUIDO PROVEEDOR 1]],Tabla2[[#This Row],[VALOR UNITARIO CON IVA INCLUIDO PROVEEDOR 2]])</f>
        <v>30825</v>
      </c>
    </row>
    <row r="68" spans="2:11" ht="144" x14ac:dyDescent="0.3">
      <c r="B68" s="5">
        <v>65</v>
      </c>
      <c r="C68" s="5" t="s">
        <v>69</v>
      </c>
      <c r="D68" s="5" t="s">
        <v>147</v>
      </c>
      <c r="E68" s="1">
        <v>1</v>
      </c>
      <c r="F68" s="6">
        <v>0.19</v>
      </c>
      <c r="G68" s="8">
        <v>35300</v>
      </c>
      <c r="H68" s="5" t="s">
        <v>148</v>
      </c>
      <c r="I68" s="8">
        <v>34640</v>
      </c>
      <c r="J68" s="5" t="s">
        <v>149</v>
      </c>
      <c r="K68" s="7">
        <f>AVERAGE(Tabla2[[#This Row],[VALOR UNITARIO CON IVA INCLUIDO PROVEEDOR 1]],Tabla2[[#This Row],[VALOR UNITARIO CON IVA INCLUIDO PROVEEDOR 2]])</f>
        <v>34970</v>
      </c>
    </row>
    <row r="69" spans="2:11" ht="86.4" x14ac:dyDescent="0.3">
      <c r="B69" s="5">
        <v>66</v>
      </c>
      <c r="C69" s="5" t="s">
        <v>70</v>
      </c>
      <c r="D69" s="5" t="s">
        <v>3</v>
      </c>
      <c r="E69" s="1">
        <v>1</v>
      </c>
      <c r="F69" s="6">
        <v>0.19</v>
      </c>
      <c r="G69" s="8">
        <v>13100</v>
      </c>
      <c r="H69" s="5" t="s">
        <v>150</v>
      </c>
      <c r="I69" s="8">
        <v>179356</v>
      </c>
      <c r="J69" s="5" t="s">
        <v>151</v>
      </c>
      <c r="K69" s="7">
        <f>AVERAGE(Tabla2[[#This Row],[VALOR UNITARIO CON IVA INCLUIDO PROVEEDOR 1]],Tabla2[[#This Row],[VALOR UNITARIO CON IVA INCLUIDO PROVEEDOR 2]])</f>
        <v>96228</v>
      </c>
    </row>
    <row r="70" spans="2:11" ht="100.8" x14ac:dyDescent="0.3">
      <c r="B70" s="5">
        <v>67</v>
      </c>
      <c r="C70" s="5" t="s">
        <v>71</v>
      </c>
      <c r="D70" s="5" t="s">
        <v>3</v>
      </c>
      <c r="E70" s="1">
        <v>1</v>
      </c>
      <c r="F70" s="6">
        <v>0.19</v>
      </c>
      <c r="G70" s="8">
        <v>13000</v>
      </c>
      <c r="H70" s="5" t="s">
        <v>152</v>
      </c>
      <c r="I70" s="8">
        <v>11000</v>
      </c>
      <c r="J70" s="5" t="s">
        <v>153</v>
      </c>
      <c r="K70" s="7">
        <f>AVERAGE(Tabla2[[#This Row],[VALOR UNITARIO CON IVA INCLUIDO PROVEEDOR 1]],Tabla2[[#This Row],[VALOR UNITARIO CON IVA INCLUIDO PROVEEDOR 2]])</f>
        <v>12000</v>
      </c>
    </row>
    <row r="71" spans="2:11" ht="115.2" x14ac:dyDescent="0.3">
      <c r="B71" s="5">
        <v>68</v>
      </c>
      <c r="C71" s="5" t="s">
        <v>72</v>
      </c>
      <c r="D71" s="5" t="s">
        <v>3</v>
      </c>
      <c r="E71" s="1">
        <v>1</v>
      </c>
      <c r="F71" s="6">
        <v>0.19</v>
      </c>
      <c r="G71" s="8">
        <v>28700</v>
      </c>
      <c r="H71" s="5" t="s">
        <v>154</v>
      </c>
      <c r="I71" s="8">
        <v>31125</v>
      </c>
      <c r="J71" s="5" t="s">
        <v>155</v>
      </c>
      <c r="K71" s="7">
        <f>AVERAGE(Tabla2[[#This Row],[VALOR UNITARIO CON IVA INCLUIDO PROVEEDOR 1]],Tabla2[[#This Row],[VALOR UNITARIO CON IVA INCLUIDO PROVEEDOR 2]])</f>
        <v>29912.5</v>
      </c>
    </row>
    <row r="72" spans="2:11" ht="129.6" x14ac:dyDescent="0.3">
      <c r="B72" s="5">
        <v>69</v>
      </c>
      <c r="C72" s="5" t="s">
        <v>73</v>
      </c>
      <c r="D72" s="5" t="s">
        <v>11</v>
      </c>
      <c r="E72" s="1">
        <v>1</v>
      </c>
      <c r="F72" s="6">
        <v>0.19</v>
      </c>
      <c r="G72" s="8">
        <v>900</v>
      </c>
      <c r="H72" s="5" t="s">
        <v>156</v>
      </c>
      <c r="I72" s="8">
        <v>595</v>
      </c>
      <c r="J72" s="5" t="s">
        <v>157</v>
      </c>
      <c r="K72" s="7">
        <f>AVERAGE(Tabla2[[#This Row],[VALOR UNITARIO CON IVA INCLUIDO PROVEEDOR 1]],Tabla2[[#This Row],[VALOR UNITARIO CON IVA INCLUIDO PROVEEDOR 2]])</f>
        <v>747.5</v>
      </c>
    </row>
    <row r="73" spans="2:11" ht="115.2" x14ac:dyDescent="0.3">
      <c r="B73" s="5">
        <v>70</v>
      </c>
      <c r="C73" s="5" t="s">
        <v>74</v>
      </c>
      <c r="D73" s="5" t="s">
        <v>11</v>
      </c>
      <c r="E73" s="1">
        <v>1</v>
      </c>
      <c r="F73" s="6">
        <v>0.19</v>
      </c>
      <c r="G73" s="8">
        <v>54900</v>
      </c>
      <c r="H73" s="5" t="s">
        <v>158</v>
      </c>
      <c r="I73" s="8">
        <v>36900</v>
      </c>
      <c r="J73" s="5" t="s">
        <v>159</v>
      </c>
      <c r="K73" s="7">
        <f>AVERAGE(Tabla2[[#This Row],[VALOR UNITARIO CON IVA INCLUIDO PROVEEDOR 1]],Tabla2[[#This Row],[VALOR UNITARIO CON IVA INCLUIDO PROVEEDOR 2]])</f>
        <v>45900</v>
      </c>
    </row>
    <row r="74" spans="2:11" ht="201.6" x14ac:dyDescent="0.3">
      <c r="B74" s="5">
        <v>71</v>
      </c>
      <c r="C74" s="5" t="s">
        <v>75</v>
      </c>
      <c r="D74" s="5" t="s">
        <v>11</v>
      </c>
      <c r="E74" s="1">
        <v>1</v>
      </c>
      <c r="F74" s="6">
        <v>0.19</v>
      </c>
      <c r="G74" s="8">
        <v>69000</v>
      </c>
      <c r="H74" s="5" t="s">
        <v>160</v>
      </c>
      <c r="I74" s="8">
        <v>49900</v>
      </c>
      <c r="J74" s="5" t="s">
        <v>161</v>
      </c>
      <c r="K74" s="7">
        <f>AVERAGE(Tabla2[[#This Row],[VALOR UNITARIO CON IVA INCLUIDO PROVEEDOR 1]],Tabla2[[#This Row],[VALOR UNITARIO CON IVA INCLUIDO PROVEEDOR 2]])</f>
        <v>59450</v>
      </c>
    </row>
    <row r="75" spans="2:11" ht="86.4" x14ac:dyDescent="0.3">
      <c r="B75" s="5">
        <v>72</v>
      </c>
      <c r="C75" s="5" t="s">
        <v>76</v>
      </c>
      <c r="D75" s="5" t="s">
        <v>11</v>
      </c>
      <c r="E75" s="1">
        <v>1</v>
      </c>
      <c r="F75" s="6">
        <v>0.19</v>
      </c>
      <c r="G75" s="8">
        <v>66000</v>
      </c>
      <c r="H75" s="5" t="s">
        <v>162</v>
      </c>
      <c r="I75" s="8">
        <v>58000</v>
      </c>
      <c r="J75" s="5" t="s">
        <v>163</v>
      </c>
      <c r="K75" s="7">
        <f>AVERAGE(Tabla2[[#This Row],[VALOR UNITARIO CON IVA INCLUIDO PROVEEDOR 1]],Tabla2[[#This Row],[VALOR UNITARIO CON IVA INCLUIDO PROVEEDOR 2]])</f>
        <v>62000</v>
      </c>
    </row>
    <row r="76" spans="2:11" ht="316.8" x14ac:dyDescent="0.3">
      <c r="B76" s="5">
        <v>73</v>
      </c>
      <c r="C76" s="5" t="s">
        <v>77</v>
      </c>
      <c r="D76" s="5" t="s">
        <v>11</v>
      </c>
      <c r="E76" s="1">
        <v>1</v>
      </c>
      <c r="F76" s="6">
        <v>0.19</v>
      </c>
      <c r="G76" s="8">
        <v>40000</v>
      </c>
      <c r="H76" s="5" t="s">
        <v>164</v>
      </c>
      <c r="I76" s="8">
        <v>35000</v>
      </c>
      <c r="J76" s="5" t="s">
        <v>165</v>
      </c>
      <c r="K76" s="7">
        <f>AVERAGE(Tabla2[[#This Row],[VALOR UNITARIO CON IVA INCLUIDO PROVEEDOR 1]],Tabla2[[#This Row],[VALOR UNITARIO CON IVA INCLUIDO PROVEEDOR 2]])</f>
        <v>37500</v>
      </c>
    </row>
    <row r="77" spans="2:11" ht="43.2" x14ac:dyDescent="0.3">
      <c r="B77" s="5">
        <v>74</v>
      </c>
      <c r="C77" s="5" t="s">
        <v>166</v>
      </c>
      <c r="D77" s="5" t="s">
        <v>167</v>
      </c>
      <c r="E77" s="1">
        <v>1</v>
      </c>
      <c r="F77" s="6">
        <v>0.19</v>
      </c>
      <c r="G77" s="8">
        <v>7900</v>
      </c>
      <c r="H77" s="5" t="s">
        <v>168</v>
      </c>
      <c r="I77" s="8">
        <v>7400</v>
      </c>
      <c r="J77" s="5" t="s">
        <v>169</v>
      </c>
      <c r="K77" s="7">
        <f>AVERAGE(Tabla2[[#This Row],[VALOR UNITARIO CON IVA INCLUIDO PROVEEDOR 1]],Tabla2[[#This Row],[VALOR UNITARIO CON IVA INCLUIDO PROVEEDOR 2]])</f>
        <v>7650</v>
      </c>
    </row>
    <row r="78" spans="2:11" ht="230.4" x14ac:dyDescent="0.3">
      <c r="B78" s="5">
        <v>75</v>
      </c>
      <c r="C78" s="5" t="s">
        <v>78</v>
      </c>
      <c r="D78" s="5" t="s">
        <v>11</v>
      </c>
      <c r="E78" s="1">
        <v>1</v>
      </c>
      <c r="F78" s="6">
        <v>0.19</v>
      </c>
      <c r="G78" s="8">
        <v>14500</v>
      </c>
      <c r="H78" s="5" t="s">
        <v>170</v>
      </c>
      <c r="I78" s="8">
        <v>17109</v>
      </c>
      <c r="J78" s="5" t="s">
        <v>171</v>
      </c>
      <c r="K78" s="7">
        <f>AVERAGE(Tabla2[[#This Row],[VALOR UNITARIO CON IVA INCLUIDO PROVEEDOR 1]],Tabla2[[#This Row],[VALOR UNITARIO CON IVA INCLUIDO PROVEEDOR 2]])</f>
        <v>15804.5</v>
      </c>
    </row>
    <row r="79" spans="2:11" ht="259.2" x14ac:dyDescent="0.3">
      <c r="B79" s="5">
        <v>76</v>
      </c>
      <c r="C79" s="5" t="s">
        <v>79</v>
      </c>
      <c r="D79" s="5" t="s">
        <v>11</v>
      </c>
      <c r="E79" s="1">
        <v>1</v>
      </c>
      <c r="F79" s="6">
        <v>0.19</v>
      </c>
      <c r="G79" s="8">
        <v>7550</v>
      </c>
      <c r="H79" s="5" t="s">
        <v>172</v>
      </c>
      <c r="I79" s="8">
        <v>10500</v>
      </c>
      <c r="J79" s="5" t="s">
        <v>173</v>
      </c>
      <c r="K79" s="7">
        <f>AVERAGE(Tabla2[[#This Row],[VALOR UNITARIO CON IVA INCLUIDO PROVEEDOR 1]],Tabla2[[#This Row],[VALOR UNITARIO CON IVA INCLUIDO PROVEEDOR 2]])</f>
        <v>9025</v>
      </c>
    </row>
    <row r="80" spans="2:11" ht="57.6" x14ac:dyDescent="0.3">
      <c r="B80" s="5">
        <v>77</v>
      </c>
      <c r="C80" s="5" t="s">
        <v>80</v>
      </c>
      <c r="D80" s="5" t="s">
        <v>174</v>
      </c>
      <c r="E80" s="1">
        <v>1</v>
      </c>
      <c r="F80" s="6">
        <v>0.19</v>
      </c>
      <c r="G80" s="8">
        <v>2300</v>
      </c>
      <c r="H80" s="5" t="s">
        <v>175</v>
      </c>
      <c r="I80" s="8">
        <v>1950</v>
      </c>
      <c r="J80" s="5" t="s">
        <v>176</v>
      </c>
      <c r="K80" s="7">
        <f>AVERAGE(Tabla2[[#This Row],[VALOR UNITARIO CON IVA INCLUIDO PROVEEDOR 1]],Tabla2[[#This Row],[VALOR UNITARIO CON IVA INCLUIDO PROVEEDOR 2]])</f>
        <v>2125</v>
      </c>
    </row>
    <row r="81" spans="2:11" ht="144" x14ac:dyDescent="0.3">
      <c r="B81" s="5">
        <v>78</v>
      </c>
      <c r="C81" s="5" t="s">
        <v>81</v>
      </c>
      <c r="D81" s="5" t="s">
        <v>11</v>
      </c>
      <c r="E81" s="1">
        <v>1</v>
      </c>
      <c r="F81" s="6">
        <v>0.19</v>
      </c>
      <c r="G81" s="8">
        <v>21500</v>
      </c>
      <c r="H81" s="5" t="s">
        <v>177</v>
      </c>
      <c r="I81" s="8">
        <v>24900</v>
      </c>
      <c r="J81" s="5" t="s">
        <v>178</v>
      </c>
      <c r="K81" s="7">
        <f>AVERAGE(Tabla2[[#This Row],[VALOR UNITARIO CON IVA INCLUIDO PROVEEDOR 1]],Tabla2[[#This Row],[VALOR UNITARIO CON IVA INCLUIDO PROVEEDOR 2]])</f>
        <v>23200</v>
      </c>
    </row>
    <row r="82" spans="2:11" ht="72" x14ac:dyDescent="0.3">
      <c r="B82" s="5">
        <v>79</v>
      </c>
      <c r="C82" s="5" t="s">
        <v>179</v>
      </c>
      <c r="D82" s="5" t="s">
        <v>11</v>
      </c>
      <c r="E82" s="1">
        <v>1</v>
      </c>
      <c r="F82" s="6">
        <v>0.19</v>
      </c>
      <c r="G82" s="8">
        <v>40000</v>
      </c>
      <c r="H82" s="5" t="s">
        <v>180</v>
      </c>
      <c r="I82" s="8">
        <v>37240</v>
      </c>
      <c r="J82" s="5" t="s">
        <v>181</v>
      </c>
      <c r="K82" s="7">
        <f>AVERAGE(Tabla2[[#This Row],[VALOR UNITARIO CON IVA INCLUIDO PROVEEDOR 1]],Tabla2[[#This Row],[VALOR UNITARIO CON IVA INCLUIDO PROVEEDOR 2]])</f>
        <v>38620</v>
      </c>
    </row>
    <row r="83" spans="2:11" ht="86.4" x14ac:dyDescent="0.3">
      <c r="B83" s="5">
        <v>80</v>
      </c>
      <c r="C83" s="5" t="s">
        <v>82</v>
      </c>
      <c r="D83" s="5" t="s">
        <v>3</v>
      </c>
      <c r="E83" s="1">
        <v>1</v>
      </c>
      <c r="F83" s="6">
        <v>0.19</v>
      </c>
      <c r="G83" s="8">
        <v>7050</v>
      </c>
      <c r="H83" s="5" t="s">
        <v>182</v>
      </c>
      <c r="I83" s="8">
        <v>8000</v>
      </c>
      <c r="J83" s="5" t="s">
        <v>183</v>
      </c>
      <c r="K83" s="7">
        <f>AVERAGE(Tabla2[[#This Row],[VALOR UNITARIO CON IVA INCLUIDO PROVEEDOR 1]],Tabla2[[#This Row],[VALOR UNITARIO CON IVA INCLUIDO PROVEEDOR 2]])</f>
        <v>7525</v>
      </c>
    </row>
    <row r="84" spans="2:11" ht="72" x14ac:dyDescent="0.3">
      <c r="B84" s="5">
        <v>81</v>
      </c>
      <c r="C84" s="5" t="s">
        <v>83</v>
      </c>
      <c r="D84" s="5" t="s">
        <v>3</v>
      </c>
      <c r="E84" s="1">
        <v>1</v>
      </c>
      <c r="F84" s="6">
        <v>0.19</v>
      </c>
      <c r="G84" s="8">
        <v>59995</v>
      </c>
      <c r="H84" s="5" t="s">
        <v>184</v>
      </c>
      <c r="I84" s="8">
        <v>116910</v>
      </c>
      <c r="J84" s="5" t="s">
        <v>185</v>
      </c>
      <c r="K84" s="7">
        <f>AVERAGE(Tabla2[[#This Row],[VALOR UNITARIO CON IVA INCLUIDO PROVEEDOR 1]],Tabla2[[#This Row],[VALOR UNITARIO CON IVA INCLUIDO PROVEEDOR 2]])</f>
        <v>88452.5</v>
      </c>
    </row>
    <row r="85" spans="2:11" ht="57.6" x14ac:dyDescent="0.3">
      <c r="B85" s="5">
        <v>82</v>
      </c>
      <c r="C85" s="5" t="s">
        <v>215</v>
      </c>
      <c r="D85" s="5" t="s">
        <v>212</v>
      </c>
      <c r="E85" s="1">
        <v>1</v>
      </c>
      <c r="F85" s="6">
        <v>0.19</v>
      </c>
      <c r="G85" s="7">
        <v>660968.95899999992</v>
      </c>
      <c r="H85" s="9" t="s">
        <v>216</v>
      </c>
      <c r="I85" s="7">
        <v>618800</v>
      </c>
      <c r="J85" s="5" t="s">
        <v>214</v>
      </c>
      <c r="K85" s="7">
        <f>AVERAGE(Tabla2[[#This Row],[VALOR UNITARIO CON IVA INCLUIDO PROVEEDOR 1]],Tabla2[[#This Row],[VALOR UNITARIO CON IVA INCLUIDO PROVEEDOR 2]])</f>
        <v>639884.4794999999</v>
      </c>
    </row>
    <row r="86" spans="2:11" x14ac:dyDescent="0.3">
      <c r="G86" s="7"/>
      <c r="K86" s="7">
        <f>SUM(K4:K85)</f>
        <v>17864770.644499999</v>
      </c>
    </row>
  </sheetData>
  <mergeCells count="1">
    <mergeCell ref="B2:K2"/>
  </mergeCells>
  <phoneticPr fontId="4" type="noConversion"/>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 LOTE 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Yovanny Serna</dc:creator>
  <cp:keywords/>
  <dc:description/>
  <cp:lastModifiedBy>Eliana Amparo Zapata Arango</cp:lastModifiedBy>
  <cp:revision/>
  <dcterms:created xsi:type="dcterms:W3CDTF">2024-11-20T20:19:59Z</dcterms:created>
  <dcterms:modified xsi:type="dcterms:W3CDTF">2026-05-19T16:29:21Z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2025-09-09T13:14:22Z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625661b2-6d03-413f-9f0e-c58fece72b9c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