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D:\USUARIO\Downloads\"/>
    </mc:Choice>
  </mc:AlternateContent>
  <xr:revisionPtr revIDLastSave="0" documentId="13_ncr:20001_{6231C102-8A15-421A-BB6A-EAD4A593F767}" xr6:coauthVersionLast="47" xr6:coauthVersionMax="47" xr10:uidLastSave="{00000000-0000-0000-0000-000000000000}"/>
  <bookViews>
    <workbookView xWindow="11424" yWindow="0" windowWidth="11712" windowHeight="12336" tabRatio="675"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(Entidad)'!$I$11:$I$226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(Entidad)'!$A$1:$M$243</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(Entidad)'!$K$228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(Entidad)'!$K$238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(Entidad)'!$K$238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(Entidad)'!$K$239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33" i="265" l="1"/>
  <c r="K240" i="265"/>
  <c r="K232" i="265"/>
  <c r="G231" i="265"/>
  <c r="G230" i="265"/>
  <c r="G229" i="265"/>
  <c r="G228" i="265"/>
  <c r="C226" i="265"/>
  <c r="K225" i="265"/>
  <c r="G221" i="265"/>
  <c r="K220" i="265"/>
  <c r="G216" i="265"/>
  <c r="K215" i="265"/>
  <c r="G213" i="265"/>
  <c r="C212" i="265"/>
  <c r="G209" i="265"/>
  <c r="G208" i="265"/>
  <c r="K210" i="265"/>
  <c r="K211" i="265" s="1"/>
  <c r="C207" i="265"/>
  <c r="K205" i="265"/>
  <c r="G200" i="265"/>
  <c r="K199" i="265"/>
  <c r="G196" i="265"/>
  <c r="K195" i="265"/>
  <c r="G192" i="265"/>
  <c r="K191" i="265"/>
  <c r="G187" i="265"/>
  <c r="K186" i="265"/>
  <c r="G183" i="265"/>
  <c r="K182" i="265"/>
  <c r="G171" i="265"/>
  <c r="K170" i="265"/>
  <c r="G165" i="265"/>
  <c r="C165" i="265"/>
  <c r="K164" i="265"/>
  <c r="C151" i="265"/>
  <c r="K150" i="265"/>
  <c r="G145" i="265"/>
  <c r="C145" i="265"/>
  <c r="C142" i="265"/>
  <c r="K86" i="265"/>
  <c r="K140" i="265"/>
  <c r="G135" i="265"/>
  <c r="K134" i="265"/>
  <c r="G131" i="265"/>
  <c r="K130" i="265"/>
  <c r="G127" i="265"/>
  <c r="K126" i="265"/>
  <c r="G122" i="265"/>
  <c r="K121" i="265"/>
  <c r="G118" i="265"/>
  <c r="K117" i="265"/>
  <c r="G107" i="265"/>
  <c r="K106" i="265"/>
  <c r="G101" i="265"/>
  <c r="C101" i="265"/>
  <c r="K100" i="265"/>
  <c r="C87" i="265"/>
  <c r="G80" i="265"/>
  <c r="C80" i="265"/>
  <c r="C77" i="265"/>
  <c r="C13" i="265"/>
  <c r="C14" i="265"/>
  <c r="K75" i="265"/>
  <c r="G70" i="265"/>
  <c r="K69" i="265"/>
  <c r="G66" i="265"/>
  <c r="K65" i="265"/>
  <c r="G62" i="265"/>
  <c r="K61" i="265"/>
  <c r="G57" i="265"/>
  <c r="K56" i="265"/>
  <c r="G53" i="265"/>
  <c r="K52" i="265"/>
  <c r="G41" i="265"/>
  <c r="K40" i="265"/>
  <c r="G35" i="265"/>
  <c r="C35" i="265"/>
  <c r="K34" i="265"/>
  <c r="C21" i="265"/>
  <c r="K20" i="265"/>
  <c r="C15" i="265"/>
  <c r="G15" i="265"/>
  <c r="K226" i="265" l="1"/>
  <c r="K206" i="265"/>
  <c r="K141" i="265"/>
  <c r="K76" i="265"/>
  <c r="K228" i="265" l="1"/>
  <c r="K230" i="265" l="1"/>
  <c r="K231" i="265"/>
  <c r="K229" i="265"/>
</calcChain>
</file>

<file path=xl/sharedStrings.xml><?xml version="1.0" encoding="utf-8"?>
<sst xmlns="http://schemas.openxmlformats.org/spreadsheetml/2006/main" count="475" uniqueCount="147">
  <si>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</si>
  <si>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</si>
  <si>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</si>
  <si>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</si>
  <si>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</si>
  <si>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</si>
  <si>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</si>
  <si>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</si>
  <si>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</si>
  <si>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</si>
  <si>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</si>
  <si>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</si>
  <si>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</si>
  <si>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</si>
  <si>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</si>
  <si>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</si>
  <si>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</si>
  <si>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</si>
  <si>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</si>
  <si>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</si>
  <si>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</si>
  <si>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</si>
  <si>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</si>
  <si>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</si>
  <si>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</si>
  <si>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</si>
  <si>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</si>
  <si>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</si>
  <si>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</si>
  <si>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</si>
  <si>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</si>
  <si>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</si>
  <si>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</si>
  <si>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</si>
  <si>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</si>
  <si>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</si>
  <si>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</si>
  <si>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</si>
  <si>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</si>
  <si>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</si>
  <si>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</si>
  <si>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</si>
  <si>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</si>
  <si>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</si>
  <si>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</si>
  <si>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</si>
  <si>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</si>
  <si>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</si>
  <si>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</si>
  <si>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</si>
  <si>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</si>
  <si>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</si>
  <si>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</si>
  <si>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</si>
  <si>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</si>
  <si>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</si>
  <si>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</si>
  <si>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</si>
  <si>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</si>
  <si>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</si>
  <si>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</si>
  <si>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</si>
  <si>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</si>
  <si>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</si>
  <si>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</si>
  <si>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</si>
  <si>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</si>
  <si>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</si>
  <si>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</si>
  <si>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</si>
  <si>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</si>
  <si>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</si>
  <si>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</si>
  <si>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</si>
  <si>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</si>
  <si>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</si>
  <si>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</si>
  <si>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</si>
  <si>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</si>
  <si>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</si>
  <si>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</si>
  <si>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</si>
  <si>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</si>
  <si>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</si>
  <si>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</si>
  <si>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</si>
  <si>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</si>
  <si>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</si>
  <si>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</si>
  <si>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</si>
  <si>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</si>
  <si>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</si>
  <si>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</si>
  <si>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Localización y Replanteo</t>
  </si>
  <si>
    <t xml:space="preserve">Descapote y nivelacion </t>
  </si>
  <si>
    <t>Excav. manual (Mat. Com. y cong. Inc. ret. de escomb. H=&lt;1.5 m)</t>
  </si>
  <si>
    <t>Relleno manual con material común</t>
  </si>
  <si>
    <t>M2</t>
  </si>
  <si>
    <t>M3</t>
  </si>
  <si>
    <t>Concreto para solados y atraque f´c=210 kgf/cm2 de 3000 PSI</t>
  </si>
  <si>
    <t>Zapatas de 0,80*0,80*0.30 ref 1/2 c/0,15 mts f´c=210 kgf/cm2 de 3000 PSI</t>
  </si>
  <si>
    <t>Viga de cimentación de  0.20*0.25 f´c=210 kgf/cm2 de 3000 PSI</t>
  </si>
  <si>
    <t>Columnas de 0.10*0.20 f´c=210 kgf/cm2 de 3000 PSI</t>
  </si>
  <si>
    <t>Muros en Ladrillo E=0.10 M.</t>
  </si>
  <si>
    <t>Viga aérea de  0.10*0.20 f´c=210 kgf/cm2 de 3000 PSI</t>
  </si>
  <si>
    <t>Pañete 1:4 impermeabilizado (Incluye filos y dilataciones).</t>
  </si>
  <si>
    <t>Bordillo de confinamiento de 0,10x0,3m en cto f'c= 210 kgf/cm2</t>
  </si>
  <si>
    <t>Meson en cto f'c= 210fgf/cm2 E=0.08 m R. No. 3 c/0.20 m.</t>
  </si>
  <si>
    <t>Zapatas de 1,2*1,2*0.40 Refuerzo Ø 1/2" c/.20m.</t>
  </si>
  <si>
    <t>Columnas de 0.30*0.30 Ref. 4 No. 4 E No. 3 c/0,10 m y C/0,15m en los tercios según diseño</t>
  </si>
  <si>
    <t>Placa en concreto de 3.000PSI para tanque elevado, incluye refuerzo en 1/2" cada 0.10m en ambos sentidos</t>
  </si>
  <si>
    <t>UND</t>
  </si>
  <si>
    <t>ML</t>
  </si>
  <si>
    <t>Piso en concreto E=0,08M (Incl Juntas dilat. Y Malla Elect.).</t>
  </si>
  <si>
    <t>Enchape para pisos</t>
  </si>
  <si>
    <t>Bocapuerta en Granito Pulido</t>
  </si>
  <si>
    <t>Enchape para muros</t>
  </si>
  <si>
    <t>Bajante de aguas lluvia PVCS 4"</t>
  </si>
  <si>
    <t>Sum. Nivel. e inst. tuberia PVCS Ø 4".</t>
  </si>
  <si>
    <t>Sum. Nivel. e inst. tuberia PVCS Ø 2".</t>
  </si>
  <si>
    <t>Punto sanitario de 4".</t>
  </si>
  <si>
    <t>Punto sanitario de 2".</t>
  </si>
  <si>
    <t>Sum. e inst tuberia PVCP Ø=1/2" RDE-09.</t>
  </si>
  <si>
    <t>Punto hidraúlico de 1/2".</t>
  </si>
  <si>
    <t>Caja de inspección de 0,80 X 0,80 X0,80.</t>
  </si>
  <si>
    <t>Suministro e instalación tanque de almacenamiento de 1.000 Litros</t>
  </si>
  <si>
    <t>Sistema séptico cónico 1000 Litros + Filtro anaerobico + Trampa de grasas</t>
  </si>
  <si>
    <t>Salida de alumbrado incluye interruptor, a 110 Voltios.</t>
  </si>
  <si>
    <t>Salida de tomacorriente.</t>
  </si>
  <si>
    <t>Estuco sobre pañetes</t>
  </si>
  <si>
    <t>Pintura en vinilo tipo 1</t>
  </si>
  <si>
    <t>Pintura en esmalte sobre Carpintería metálica, (Inc. anticorrosivo).</t>
  </si>
  <si>
    <t>Puerta metalica cal. 20 (Según diseño).</t>
  </si>
  <si>
    <t>Canal en lamina en cal. 22 de 0,60m de desarrollo</t>
  </si>
  <si>
    <t>Perfil metálico tipo C 203*65*3 MM</t>
  </si>
  <si>
    <t>Cubierta en teja metálica arquitectónica tipo mastermil, Color Azul</t>
  </si>
  <si>
    <t>Suministro e instalación de lavamanos</t>
  </si>
  <si>
    <t>UN</t>
  </si>
  <si>
    <t>Suministro e instalación de sanitarios</t>
  </si>
  <si>
    <t xml:space="preserve">Suministro e instalación de ducha </t>
  </si>
  <si>
    <t>Suministro e Instalación alberca</t>
  </si>
  <si>
    <t>Remolición de estructura existente (Incluye cargue, retiro y disposición final)</t>
  </si>
  <si>
    <t>COSTOS DIRECTO - BATERÍA SANITARIA INSTITUCIÓN EDUCATIVA RURAL CRISTALINA TRONCALES SEDE NUEVA ETAPA VEREDA NUEVA ETAPA MUNICIPIO DE SAN VICENTE DEL CAGUÁN, CAQUETÁ</t>
  </si>
  <si>
    <t>COSTOS DIRECTO - BATERÍA SANITARIA INSTITUCIÓN EDUCATIVA RURAL CAMPO HERMOSO SEDE PRINCIPAL - VEREDA CAMPO HERMOSO - MUNICIPIO DE SAN VICENTE DEL CAGUÁN, CAQUETÁ</t>
  </si>
  <si>
    <t>COSTOS DIRECTO - BATERÍA SANITARIA INSTITUCIÓN EDUCATIVA RURAL LA SOMBRA SEDE EL CRISTAL - VEREDA EL CRISTAL - MUNICIPIO DE SAN VICENTE DEL CAGUÁN, CAQUETÁ</t>
  </si>
  <si>
    <t>COSTOS DIRECTO - ADECUACIÓN Y MEJORAMIENTO DE SISTEMA ELÉCTRICO FOTOVOLTAICO EXISTENTE INSTITUCIÓN EDUCATIVA RURAL LOS ANDES SEDE EL JARDÍN- VEREDA LA UNIÓN 2</t>
  </si>
  <si>
    <t>PLAN DE MANEJO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</si>
</sst>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theme="1"/>
      <name val="Arial"/>
      <family val="2"/>
    </font>
    <font>
      <sz val="10"/>
      <color rgb="FF00000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
      <patternFill patternType="solid">
        <fgColor theme="0" tint="-0.14999847407452621"/>
        <bgColor indexed="64"/>
      </patternFill>
    </fill>
    <fill>
      <patternFill patternType="solid">
        <fgColor theme="0" tint="-0.34998626667073579"/>
        <bgColor indexed="64"/>
      </patternFill>
    </fill>
  </fills>
  <borders count="10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41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50" fillId="28" borderId="89" xfId="0" applyFont="1" applyFill="1" applyBorder="1" applyAlignment="1">
      <alignment horizontal="left" vertical="center" wrapText="1"/>
    </xf>
    <xf numFmtId="4" fontId="49" fillId="28" borderId="89" xfId="0" applyNumberFormat="1" applyFont="1" applyFill="1" applyBorder="1" applyAlignment="1">
      <alignment horizontal="center" vertical="center"/>
    </xf>
    <xf numFmtId="4" fontId="50" fillId="28" borderId="89" xfId="0" applyNumberFormat="1" applyFont="1" applyFill="1" applyBorder="1" applyAlignment="1">
      <alignment horizontal="center" vertical="center"/>
    </xf>
    <xf numFmtId="168" fontId="49" fillId="0" borderId="89" xfId="0" applyNumberFormat="1" applyFont="1" applyBorder="1" applyAlignment="1">
      <alignment horizontal="right" vertical="center"/>
    </xf>
    <xf numFmtId="172" fontId="50" fillId="28" borderId="90" xfId="0" applyNumberFormat="1" applyFont="1" applyFill="1" applyBorder="1" applyAlignment="1">
      <alignment horizontal="right" vertical="center"/>
    </xf>
    <xf numFmtId="4" fontId="50" fillId="0" borderId="89" xfId="0" applyNumberFormat="1" applyFont="1" applyBorder="1" applyAlignment="1">
      <alignment horizontal="center" vertical="center"/>
    </xf>
    <xf numFmtId="172" fontId="42" fillId="24" borderId="42" xfId="73" applyNumberFormat="1" applyFont="1" applyFill="1" applyBorder="1" applyAlignment="1">
      <alignment vertical="center"/>
    </xf>
    <xf numFmtId="0" fontId="50" fillId="28" borderId="91" xfId="0" applyFont="1" applyFill="1" applyBorder="1" applyAlignment="1">
      <alignment horizontal="center" vertical="center"/>
    </xf>
    <xf numFmtId="2" fontId="50" fillId="28" borderId="91" xfId="0" applyNumberFormat="1" applyFont="1" applyFill="1" applyBorder="1" applyAlignment="1">
      <alignment horizontal="center" vertical="center"/>
    </xf>
    <xf numFmtId="0" fontId="49" fillId="28" borderId="89" xfId="0" applyFont="1" applyFill="1" applyBorder="1" applyAlignment="1">
      <alignment horizontal="left" vertical="center" wrapText="1"/>
    </xf>
    <xf numFmtId="0" fontId="50" fillId="28" borderId="89" xfId="0" applyFont="1" applyFill="1" applyBorder="1" applyAlignment="1">
      <alignment horizontal="left" wrapText="1"/>
    </xf>
    <xf numFmtId="168" fontId="50" fillId="28" borderId="89" xfId="0" applyNumberFormat="1" applyFont="1" applyFill="1" applyBorder="1" applyAlignment="1">
      <alignment horizontal="right" vertical="center"/>
    </xf>
    <xf numFmtId="4" fontId="49" fillId="28" borderId="92" xfId="0" applyNumberFormat="1" applyFont="1" applyFill="1" applyBorder="1" applyAlignment="1">
      <alignment horizontal="center" vertical="center"/>
    </xf>
    <xf numFmtId="4" fontId="50" fillId="28" borderId="92" xfId="0" applyNumberFormat="1" applyFont="1" applyFill="1" applyBorder="1" applyAlignment="1">
      <alignment horizontal="center" vertical="center"/>
    </xf>
    <xf numFmtId="168" fontId="50" fillId="28" borderId="92" xfId="0" applyNumberFormat="1" applyFont="1" applyFill="1" applyBorder="1" applyAlignment="1">
      <alignment horizontal="right" vertical="center"/>
    </xf>
    <xf numFmtId="4" fontId="39" fillId="0" borderId="25" xfId="39" applyNumberFormat="1" applyFont="1" applyBorder="1" applyAlignment="1">
      <alignment vertical="center" wrapText="1"/>
    </xf>
    <xf numFmtId="0" fontId="50" fillId="28" borderId="93" xfId="0" applyFont="1" applyFill="1" applyBorder="1" applyAlignment="1">
      <alignment horizontal="left" wrapText="1"/>
    </xf>
    <xf numFmtId="4" fontId="49" fillId="28" borderId="94" xfId="0" applyNumberFormat="1" applyFont="1" applyFill="1" applyBorder="1" applyAlignment="1">
      <alignment horizontal="center" vertical="center"/>
    </xf>
    <xf numFmtId="4" fontId="50" fillId="28" borderId="94" xfId="0" applyNumberFormat="1" applyFont="1" applyFill="1" applyBorder="1" applyAlignment="1">
      <alignment horizontal="center" vertical="center"/>
    </xf>
    <xf numFmtId="168" fontId="50" fillId="28" borderId="94" xfId="0" applyNumberFormat="1" applyFont="1" applyFill="1" applyBorder="1" applyAlignment="1">
      <alignment horizontal="right" vertical="center"/>
    </xf>
    <xf numFmtId="172" fontId="50" fillId="28" borderId="95" xfId="0" applyNumberFormat="1" applyFont="1" applyFill="1" applyBorder="1" applyAlignment="1">
      <alignment horizontal="right" vertical="center"/>
    </xf>
    <xf numFmtId="0" fontId="39" fillId="29" borderId="0" xfId="90" applyFont="1" applyFill="1"/>
    <xf numFmtId="0" fontId="39" fillId="29" borderId="36" xfId="90" applyFont="1" applyFill="1" applyBorder="1"/>
    <xf numFmtId="0" fontId="39" fillId="29" borderId="37" xfId="90" applyFont="1" applyFill="1" applyBorder="1"/>
    <xf numFmtId="0" fontId="42" fillId="24" borderId="39" xfId="73" applyFont="1" applyFill="1" applyBorder="1" applyAlignment="1">
      <alignment horizontal="center" vertical="center" wrapText="1"/>
    </xf>
    <xf numFmtId="0" fontId="42" fillId="24" borderId="41" xfId="73" applyFont="1" applyFill="1" applyBorder="1" applyAlignment="1">
      <alignment horizontal="center" vertical="center" wrapText="1"/>
    </xf>
    <xf numFmtId="0" fontId="42" fillId="24" borderId="42" xfId="73" applyFont="1" applyFill="1" applyBorder="1" applyAlignment="1">
      <alignment horizontal="center" vertical="center" wrapText="1"/>
    </xf>
    <xf numFmtId="0" fontId="42" fillId="27" borderId="39" xfId="73" applyFont="1" applyFill="1" applyBorder="1" applyAlignment="1">
      <alignment horizontal="center" vertical="center" wrapText="1"/>
    </xf>
    <xf numFmtId="0" fontId="42" fillId="27" borderId="41" xfId="73" applyFont="1" applyFill="1" applyBorder="1" applyAlignment="1">
      <alignment horizontal="center" vertical="center" wrapText="1"/>
    </xf>
    <xf numFmtId="0" fontId="42" fillId="27" borderId="42" xfId="73" applyFont="1" applyFill="1" applyBorder="1" applyAlignment="1">
      <alignment horizontal="center" vertical="center" wrapText="1"/>
    </xf>
    <xf numFmtId="0" fontId="42" fillId="30" borderId="39" xfId="73" applyFont="1" applyFill="1" applyBorder="1" applyAlignment="1">
      <alignment horizontal="right" vertical="center"/>
    </xf>
    <xf numFmtId="0" fontId="42" fillId="30" borderId="41" xfId="73" applyFont="1" applyFill="1" applyBorder="1" applyAlignment="1">
      <alignment horizontal="right" vertical="center"/>
    </xf>
    <xf numFmtId="0" fontId="42" fillId="30" borderId="51" xfId="73" applyFont="1" applyFill="1" applyBorder="1" applyAlignment="1">
      <alignment horizontal="right" vertical="center"/>
    </xf>
    <xf numFmtId="187" fontId="42" fillId="30" borderId="42" xfId="73" applyNumberFormat="1" applyFont="1" applyFill="1" applyBorder="1" applyAlignment="1">
      <alignment vertical="center"/>
    </xf>
    <xf numFmtId="0" fontId="42" fillId="24" borderId="39" xfId="73" applyFont="1" applyFill="1" applyBorder="1" applyAlignment="1">
      <alignment horizontal="center" vertical="center"/>
    </xf>
    <xf numFmtId="0" fontId="42" fillId="24" borderId="41" xfId="73" applyFont="1" applyFill="1" applyBorder="1" applyAlignment="1">
      <alignment horizontal="center" vertical="center"/>
    </xf>
    <xf numFmtId="0" fontId="42" fillId="24" borderId="42" xfId="73" applyFont="1" applyFill="1" applyBorder="1" applyAlignment="1">
      <alignment horizontal="center" vertical="center"/>
    </xf>
    <xf numFmtId="0" fontId="42" fillId="30" borderId="39" xfId="73" applyFont="1" applyFill="1" applyBorder="1" applyAlignment="1">
      <alignment horizontal="right" vertical="center" wrapText="1"/>
    </xf>
    <xf numFmtId="0" fontId="42" fillId="30" borderId="41" xfId="73" applyFont="1" applyFill="1" applyBorder="1" applyAlignment="1">
      <alignment horizontal="right" vertical="center" wrapText="1"/>
    </xf>
    <xf numFmtId="0" fontId="42" fillId="30" borderId="51" xfId="73" applyFont="1" applyFill="1" applyBorder="1" applyAlignment="1">
      <alignment horizontal="right" vertical="center" wrapText="1"/>
    </xf>
    <xf numFmtId="0" fontId="39" fillId="0" borderId="49" xfId="73" applyFont="1" applyBorder="1" applyAlignment="1">
      <alignment horizontal="center" vertical="center"/>
    </xf>
    <xf numFmtId="2" fontId="50" fillId="28" borderId="96" xfId="0" applyNumberFormat="1" applyFont="1" applyFill="1" applyBorder="1" applyAlignment="1">
      <alignment horizontal="center" vertical="center"/>
    </xf>
    <xf numFmtId="0" fontId="39" fillId="0" borderId="75" xfId="73" applyFont="1" applyBorder="1" applyAlignment="1">
      <alignment horizontal="center" vertical="center"/>
    </xf>
    <xf numFmtId="0" fontId="50" fillId="28" borderId="92" xfId="0" applyFont="1" applyFill="1" applyBorder="1" applyAlignment="1">
      <alignment horizontal="left" wrapText="1"/>
    </xf>
    <xf numFmtId="172" fontId="50" fillId="28" borderId="97" xfId="0" applyNumberFormat="1" applyFont="1" applyFill="1" applyBorder="1" applyAlignment="1">
      <alignment horizontal="right" vertical="center"/>
    </xf>
    <xf numFmtId="0" fontId="39" fillId="0" borderId="39" xfId="73" applyFont="1" applyBorder="1" applyAlignment="1">
      <alignment horizontal="left" vertical="center"/>
    </xf>
    <xf numFmtId="2" fontId="39" fillId="0" borderId="41" xfId="73" applyNumberFormat="1" applyFont="1" applyBorder="1" applyAlignment="1">
      <alignment horizontal="center" vertical="center"/>
    </xf>
    <xf numFmtId="0" fontId="39" fillId="0" borderId="41" xfId="73" applyFont="1" applyBorder="1" applyAlignment="1">
      <alignment horizontal="left" vertical="center"/>
    </xf>
    <xf numFmtId="0" fontId="39" fillId="0" borderId="41" xfId="73" applyFont="1" applyBorder="1" applyAlignment="1">
      <alignment horizontal="center" vertical="center"/>
    </xf>
    <xf numFmtId="4" fontId="39" fillId="0" borderId="98" xfId="39" applyNumberFormat="1" applyFont="1" applyBorder="1" applyAlignment="1">
      <alignment vertical="center" wrapText="1"/>
    </xf>
    <xf numFmtId="167" fontId="39" fillId="0" borderId="51" xfId="62" applyNumberFormat="1" applyFont="1" applyBorder="1" applyAlignment="1">
      <alignment horizontal="right" vertical="center" wrapText="1"/>
    </xf>
    <xf numFmtId="176" fontId="42" fillId="0" borderId="99" xfId="39" applyNumberFormat="1" applyFont="1" applyBorder="1" applyAlignment="1">
      <alignment horizontal="right" vertical="center"/>
    </xf>
    <xf numFmtId="0" fontId="39" fillId="0" borderId="32" xfId="73" applyFont="1" applyBorder="1" applyAlignment="1">
      <alignment horizontal="center" vertical="center"/>
    </xf>
    <xf numFmtId="0" fontId="39" fillId="0" borderId="29" xfId="73" applyFont="1" applyBorder="1" applyAlignment="1">
      <alignment horizontal="center" vertical="center"/>
    </xf>
    <xf numFmtId="0" fontId="50" fillId="28" borderId="100" xfId="0" applyFont="1" applyFill="1" applyBorder="1" applyAlignment="1">
      <alignment horizontal="left" vertical="center" wrapText="1"/>
    </xf>
    <xf numFmtId="4" fontId="39" fillId="0" borderId="29" xfId="39" applyNumberFormat="1" applyFont="1" applyBorder="1" applyAlignment="1">
      <alignment vertical="center" wrapText="1"/>
    </xf>
    <xf numFmtId="167" fontId="39" fillId="0" borderId="29" xfId="62" applyNumberFormat="1" applyFont="1" applyBorder="1" applyAlignment="1">
      <alignment horizontal="right" vertical="center" wrapText="1"/>
    </xf>
    <xf numFmtId="167" fontId="39" fillId="0" borderId="35" xfId="62" applyNumberFormat="1" applyFont="1" applyBorder="1" applyAlignment="1">
      <alignment horizontal="right" vertical="center" wrapText="1"/>
    </xf>
    <xf numFmtId="0" fontId="39" fillId="0" borderId="46" xfId="73" applyFont="1" applyBorder="1" applyAlignment="1">
      <alignment horizontal="center" vertical="center"/>
    </xf>
    <xf numFmtId="0" fontId="39" fillId="0" borderId="20" xfId="73" applyFont="1" applyBorder="1" applyAlignment="1">
      <alignment horizontal="center" vertical="center"/>
    </xf>
    <xf numFmtId="0" fontId="50" fillId="28" borderId="101" xfId="0" applyFont="1" applyFill="1" applyBorder="1" applyAlignment="1">
      <alignment horizontal="left" vertical="center" wrapText="1"/>
    </xf>
    <xf numFmtId="4" fontId="39" fillId="0" borderId="20" xfId="39" applyNumberFormat="1" applyFont="1" applyBorder="1" applyAlignment="1">
      <alignment vertical="center" wrapText="1"/>
    </xf>
    <xf numFmtId="167" fontId="39" fillId="0" borderId="20" xfId="62" applyNumberFormat="1" applyFont="1" applyBorder="1" applyAlignment="1">
      <alignment horizontal="right" vertical="center" wrapText="1"/>
    </xf>
    <xf numFmtId="167" fontId="39" fillId="0" borderId="40" xfId="62" applyNumberFormat="1" applyFont="1" applyBorder="1" applyAlignment="1">
      <alignment horizontal="right" vertical="center" wrapText="1"/>
    </xf>
    <xf numFmtId="0" fontId="39" fillId="0" borderId="21" xfId="128" applyFont="1" applyBorder="1" applyAlignment="1">
      <alignment horizontal="center" vertical="center"/>
    </xf>
    <xf numFmtId="0" fontId="39" fillId="0" borderId="22" xfId="128" applyFont="1" applyBorder="1" applyAlignment="1">
      <alignment horizontal="center" vertical="center"/>
    </xf>
    <xf numFmtId="0" fontId="39" fillId="0" borderId="23" xfId="128" applyFont="1" applyBorder="1" applyAlignment="1">
      <alignment horizontal="center" vertical="center"/>
    </xf>
    <xf numFmtId="0" fontId="39" fillId="0" borderId="21" xfId="128" applyFont="1" applyBorder="1" applyAlignment="1">
      <alignment vertical="center"/>
    </xf>
    <xf numFmtId="0" fontId="39" fillId="0" borderId="22" xfId="128" applyFont="1" applyBorder="1" applyAlignment="1">
      <alignment vertical="center"/>
    </xf>
    <xf numFmtId="9" fontId="39" fillId="0" borderId="22" xfId="128" applyNumberFormat="1"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D:\USUARIO\Downloads\1.%20PPTO_BATERIAS%20SANITARIAS.xlsx" TargetMode="External"/><Relationship Id="rId1" Type="http://schemas.openxmlformats.org/officeDocument/2006/relationships/externalLinkPath" Target="1.%20PPTO_BATERIAS%20SANITAR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DC-1 COLOCACION "/>
      <sheetName val="D-20 COLOCACION "/>
      <sheetName val="TRANSPORTE MEZCLA ASFALTICA"/>
      <sheetName val="Fresado"/>
      <sheetName val="EXT microagomerado"/>
      <sheetName val="Hoja5"/>
      <sheetName val="Accidentalidad"/>
      <sheetName val="Causa Posible"/>
      <sheetName val="Base de Datos"/>
      <sheetName val="SNP7 Anclajes pasivos6j_x0000_"/>
      <sheetName val="Elementos Involucrados"/>
      <sheetName val="Tramo 2"/>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REAJUSTESACTA1PROVI"/>
      <sheetName val="Paral. 1"/>
      <sheetName val="Paral. 2"/>
      <sheetName val="Paral. 3"/>
      <sheetName val="Paral.4"/>
      <sheetName val="_x0000_㈀㰰⌀_x0000_㈀㰮⌀_x0000_䰀଒v_x0000__x0000__x0000_頀"/>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MOBLAMINETO"/>
      <sheetName val="ó&gt;"/>
      <sheetName val="Lista ICCU"/>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CORTE DE OBRA N° 1"/>
      <sheetName val="memoria"/>
      <sheetName val="memoria 1"/>
      <sheetName val="MATERIALES Y RECURSOS"/>
      <sheetName val="ó&gt;????j0$?#???j_$?#???LÓ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GRAFICO"/>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strsumm0"/>
      <sheetName val="3_12646 MODULO DE COMIDAS GIMN"/>
      <sheetName val="DUB-823"/>
      <sheetName val="GPI 526"/>
      <sheetName val="SKJ452"/>
      <sheetName val="ITA878"/>
      <sheetName val="AEA-944"/>
      <sheetName val="XXJ617"/>
      <sheetName val="SNG_855"/>
      <sheetName val="VEA 374"/>
      <sheetName val="HFB024"/>
      <sheetName val="PAJ825"/>
      <sheetName val="Item"/>
      <sheetName val="AIU"/>
      <sheetName val="PSM Monthly"/>
      <sheetName val="BQMPALOC"/>
      <sheetName val="Datos_CO"/>
      <sheetName val="CCONC"/>
      <sheetName val="ACTA PROVEEDORES"/>
      <sheetName val="ACTA INICIO"/>
      <sheetName val="ACTA PARCIAL"/>
      <sheetName val="ACTA TERMINACION"/>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Constantes Generales"/>
      <sheetName val="Prestaciones Sociales"/>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Programacion"/>
      <sheetName val="EMPRESAS"/>
      <sheetName val="ZF"/>
      <sheetName val="HE-BA"/>
      <sheetName val="for2-consor"/>
      <sheetName val="MC SF GAVIONES"/>
      <sheetName val="Dominios"/>
      <sheetName val="M.OBRA"/>
      <sheetName val="Base de datos cuadrillas"/>
      <sheetName val="ó&gt;_x0000__x0001__x0000__x0000__"/>
      <sheetName val="HER"/>
      <sheetName val="MAT"/>
      <sheetName val="PER"/>
      <sheetName val="TRANS"/>
      <sheetName val="Mensilizzato"/>
      <sheetName val="INSUMOS"/>
      <sheetName val="CUADRI"/>
      <sheetName val="EQUI"/>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RESUMEN S.T.I.M.S.T "/>
      <sheetName val="CANT OBRA"/>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PRESUPUESTOS-R_x0000_耽1._x0000__x0000_㙊辎簎䣼ꦱ_xdb30_疏揤S"/>
      <sheetName val="Listas de apoyo Social"/>
      <sheetName val="Listas de apoyo"/>
      <sheetName val="ACTA PARCIAL 1"/>
      <sheetName val="[PRESUPUESTOS-R"/>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ow r="2">
          <cell r="A2">
            <v>0</v>
          </cell>
        </row>
      </sheetData>
      <sheetData sheetId="1041">
        <row r="2">
          <cell r="A2">
            <v>0</v>
          </cell>
        </row>
      </sheetData>
      <sheetData sheetId="1042">
        <row r="2">
          <cell r="A2">
            <v>0</v>
          </cell>
        </row>
      </sheetData>
      <sheetData sheetId="1043">
        <row r="2">
          <cell r="A2">
            <v>0</v>
          </cell>
        </row>
      </sheetData>
      <sheetData sheetId="1044" refreshError="1"/>
      <sheetData sheetId="1045">
        <row r="2">
          <cell r="A2">
            <v>0</v>
          </cell>
        </row>
      </sheetData>
      <sheetData sheetId="1046">
        <row r="2">
          <cell r="A2">
            <v>0</v>
          </cell>
        </row>
      </sheetData>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efreshError="1"/>
      <sheetData sheetId="1699" refreshError="1"/>
      <sheetData sheetId="1700" refreshError="1"/>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efreshError="1"/>
      <sheetData sheetId="1715" refreshError="1"/>
      <sheetData sheetId="1716" refreshError="1"/>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sheetData sheetId="1728" refreshError="1"/>
      <sheetData sheetId="1729" refreshError="1"/>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sheetData sheetId="1744"/>
      <sheetData sheetId="1745"/>
      <sheetData sheetId="1746"/>
      <sheetData sheetId="1747"/>
      <sheetData sheetId="1748"/>
      <sheetData sheetId="1749"/>
      <sheetData sheetId="1750"/>
      <sheetData sheetId="1751" refreshError="1"/>
      <sheetData sheetId="1752" refreshError="1"/>
      <sheetData sheetId="1753"/>
      <sheetData sheetId="1754"/>
      <sheetData sheetId="1755" refreshError="1"/>
      <sheetData sheetId="1756" refreshError="1"/>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sheetData sheetId="1767"/>
      <sheetData sheetId="1768"/>
      <sheetData sheetId="1769"/>
      <sheetData sheetId="1770"/>
      <sheetData sheetId="1771"/>
      <sheetData sheetId="1772"/>
      <sheetData sheetId="1773"/>
      <sheetData sheetId="1774"/>
      <sheetData sheetId="1775" refreshError="1"/>
      <sheetData sheetId="1776" refreshError="1"/>
      <sheetData sheetId="1777" refreshError="1"/>
      <sheetData sheetId="1778" refreshError="1"/>
      <sheetData sheetId="1779" refreshError="1"/>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efreshError="1"/>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efreshError="1"/>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sheetData sheetId="2947"/>
      <sheetData sheetId="2948"/>
      <sheetData sheetId="2949"/>
      <sheetData sheetId="2950"/>
      <sheetData sheetId="2951"/>
      <sheetData sheetId="2952"/>
      <sheetData sheetId="2953"/>
      <sheetData sheetId="2954" refreshError="1"/>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sheetData sheetId="3385"/>
      <sheetData sheetId="3386"/>
      <sheetData sheetId="3387">
        <row r="2">
          <cell r="A2">
            <v>0</v>
          </cell>
        </row>
      </sheetData>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sheetData sheetId="3411"/>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sheetData sheetId="4125"/>
      <sheetData sheetId="4126"/>
      <sheetData sheetId="4127">
        <row r="2">
          <cell r="A2">
            <v>0</v>
          </cell>
        </row>
      </sheetData>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row r="2">
          <cell r="A2">
            <v>0</v>
          </cell>
        </row>
      </sheetData>
      <sheetData sheetId="4152"/>
      <sheetData sheetId="4153"/>
      <sheetData sheetId="4154"/>
      <sheetData sheetId="4155"/>
      <sheetData sheetId="4156">
        <row r="2">
          <cell r="A2">
            <v>0</v>
          </cell>
        </row>
      </sheetData>
      <sheetData sheetId="4157"/>
      <sheetData sheetId="4158"/>
      <sheetData sheetId="4159"/>
      <sheetData sheetId="4160"/>
      <sheetData sheetId="4161">
        <row r="2">
          <cell r="A2">
            <v>0</v>
          </cell>
        </row>
      </sheetData>
      <sheetData sheetId="4162"/>
      <sheetData sheetId="4163">
        <row r="2">
          <cell r="A2">
            <v>0</v>
          </cell>
        </row>
      </sheetData>
      <sheetData sheetId="4164"/>
      <sheetData sheetId="4165"/>
      <sheetData sheetId="4166">
        <row r="2">
          <cell r="A2">
            <v>0</v>
          </cell>
        </row>
      </sheetData>
      <sheetData sheetId="4167"/>
      <sheetData sheetId="4168"/>
      <sheetData sheetId="4169"/>
      <sheetData sheetId="4170"/>
      <sheetData sheetId="4171">
        <row r="2">
          <cell r="A2">
            <v>0</v>
          </cell>
        </row>
      </sheetData>
      <sheetData sheetId="4172"/>
      <sheetData sheetId="4173">
        <row r="2">
          <cell r="A2">
            <v>0</v>
          </cell>
        </row>
      </sheetData>
      <sheetData sheetId="4174"/>
      <sheetData sheetId="4175"/>
      <sheetData sheetId="4176"/>
      <sheetData sheetId="4177"/>
      <sheetData sheetId="4178"/>
      <sheetData sheetId="4179"/>
      <sheetData sheetId="4180"/>
      <sheetData sheetId="4181"/>
      <sheetData sheetId="4182"/>
      <sheetData sheetId="4183"/>
      <sheetData sheetId="4184">
        <row r="2">
          <cell r="A2">
            <v>0</v>
          </cell>
        </row>
      </sheetData>
      <sheetData sheetId="4185"/>
      <sheetData sheetId="4186"/>
      <sheetData sheetId="4187"/>
      <sheetData sheetId="4188"/>
      <sheetData sheetId="4189"/>
      <sheetData sheetId="4190"/>
      <sheetData sheetId="4191"/>
      <sheetData sheetId="4192">
        <row r="2">
          <cell r="A2">
            <v>0</v>
          </cell>
        </row>
      </sheetData>
      <sheetData sheetId="4193">
        <row r="2">
          <cell r="A2">
            <v>0</v>
          </cell>
        </row>
      </sheetData>
      <sheetData sheetId="4194"/>
      <sheetData sheetId="4195"/>
      <sheetData sheetId="4196"/>
      <sheetData sheetId="4197">
        <row r="2">
          <cell r="A2">
            <v>0</v>
          </cell>
        </row>
      </sheetData>
      <sheetData sheetId="4198">
        <row r="2">
          <cell r="A2">
            <v>0</v>
          </cell>
        </row>
      </sheetData>
      <sheetData sheetId="4199"/>
      <sheetData sheetId="4200"/>
      <sheetData sheetId="4201"/>
      <sheetData sheetId="4202">
        <row r="2">
          <cell r="A2">
            <v>0</v>
          </cell>
        </row>
      </sheetData>
      <sheetData sheetId="4203">
        <row r="2">
          <cell r="A2">
            <v>0</v>
          </cell>
        </row>
      </sheetData>
      <sheetData sheetId="4204"/>
      <sheetData sheetId="4205"/>
      <sheetData sheetId="4206"/>
      <sheetData sheetId="4207">
        <row r="2">
          <cell r="A2">
            <v>0</v>
          </cell>
        </row>
      </sheetData>
      <sheetData sheetId="4208">
        <row r="2">
          <cell r="A2">
            <v>0</v>
          </cell>
        </row>
      </sheetData>
      <sheetData sheetId="4209"/>
      <sheetData sheetId="4210">
        <row r="2">
          <cell r="A2">
            <v>0</v>
          </cell>
        </row>
      </sheetData>
      <sheetData sheetId="4211"/>
      <sheetData sheetId="4212"/>
      <sheetData sheetId="4213"/>
      <sheetData sheetId="4214">
        <row r="2">
          <cell r="A2">
            <v>0</v>
          </cell>
        </row>
      </sheetData>
      <sheetData sheetId="4215">
        <row r="2">
          <cell r="A2">
            <v>0</v>
          </cell>
        </row>
      </sheetData>
      <sheetData sheetId="4216"/>
      <sheetData sheetId="4217"/>
      <sheetData sheetId="4218"/>
      <sheetData sheetId="4219">
        <row r="2">
          <cell r="A2">
            <v>0</v>
          </cell>
        </row>
      </sheetData>
      <sheetData sheetId="4220">
        <row r="2">
          <cell r="A2">
            <v>0</v>
          </cell>
        </row>
      </sheetData>
      <sheetData sheetId="4221"/>
      <sheetData sheetId="4222"/>
      <sheetData sheetId="4223"/>
      <sheetData sheetId="4224">
        <row r="2">
          <cell r="A2">
            <v>0</v>
          </cell>
        </row>
      </sheetData>
      <sheetData sheetId="4225">
        <row r="2">
          <cell r="A2">
            <v>0</v>
          </cell>
        </row>
      </sheetData>
      <sheetData sheetId="4226"/>
      <sheetData sheetId="4227">
        <row r="2">
          <cell r="A2">
            <v>0</v>
          </cell>
        </row>
      </sheetData>
      <sheetData sheetId="4228">
        <row r="2">
          <cell r="A2">
            <v>0</v>
          </cell>
        </row>
      </sheetData>
      <sheetData sheetId="4229"/>
      <sheetData sheetId="4230"/>
      <sheetData sheetId="4231"/>
      <sheetData sheetId="4232">
        <row r="2">
          <cell r="A2">
            <v>0</v>
          </cell>
        </row>
      </sheetData>
      <sheetData sheetId="4233">
        <row r="2">
          <cell r="A2">
            <v>0</v>
          </cell>
        </row>
      </sheetData>
      <sheetData sheetId="4234"/>
      <sheetData sheetId="4235"/>
      <sheetData sheetId="4236"/>
      <sheetData sheetId="4237">
        <row r="2">
          <cell r="A2">
            <v>0</v>
          </cell>
        </row>
      </sheetData>
      <sheetData sheetId="4238">
        <row r="2">
          <cell r="A2">
            <v>0</v>
          </cell>
        </row>
      </sheetData>
      <sheetData sheetId="4239"/>
      <sheetData sheetId="4240"/>
      <sheetData sheetId="4241"/>
      <sheetData sheetId="4242">
        <row r="2">
          <cell r="A2">
            <v>0</v>
          </cell>
        </row>
      </sheetData>
      <sheetData sheetId="4243">
        <row r="2">
          <cell r="A2">
            <v>0</v>
          </cell>
        </row>
      </sheetData>
      <sheetData sheetId="4244"/>
      <sheetData sheetId="4245"/>
      <sheetData sheetId="4246"/>
      <sheetData sheetId="4247">
        <row r="2">
          <cell r="A2">
            <v>0</v>
          </cell>
        </row>
      </sheetData>
      <sheetData sheetId="4248">
        <row r="2">
          <cell r="A2">
            <v>0</v>
          </cell>
        </row>
      </sheetData>
      <sheetData sheetId="4249"/>
      <sheetData sheetId="4250"/>
      <sheetData sheetId="4251"/>
      <sheetData sheetId="4252">
        <row r="2">
          <cell r="A2">
            <v>0</v>
          </cell>
        </row>
      </sheetData>
      <sheetData sheetId="4253">
        <row r="2">
          <cell r="A2">
            <v>0</v>
          </cell>
        </row>
      </sheetData>
      <sheetData sheetId="4254"/>
      <sheetData sheetId="4255"/>
      <sheetData sheetId="4256"/>
      <sheetData sheetId="4257">
        <row r="2">
          <cell r="A2">
            <v>0</v>
          </cell>
        </row>
      </sheetData>
      <sheetData sheetId="4258">
        <row r="2">
          <cell r="A2">
            <v>0</v>
          </cell>
        </row>
      </sheetData>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row r="2">
          <cell r="A2">
            <v>0</v>
          </cell>
        </row>
      </sheetData>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row r="2">
          <cell r="A2">
            <v>0</v>
          </cell>
        </row>
      </sheetData>
      <sheetData sheetId="4337"/>
      <sheetData sheetId="4338"/>
      <sheetData sheetId="4339">
        <row r="2">
          <cell r="A2">
            <v>0</v>
          </cell>
        </row>
      </sheetData>
      <sheetData sheetId="4340"/>
      <sheetData sheetId="4341">
        <row r="2">
          <cell r="A2">
            <v>0</v>
          </cell>
        </row>
      </sheetData>
      <sheetData sheetId="4342"/>
      <sheetData sheetId="4343"/>
      <sheetData sheetId="4344"/>
      <sheetData sheetId="4345"/>
      <sheetData sheetId="4346">
        <row r="2">
          <cell r="A2">
            <v>0</v>
          </cell>
        </row>
      </sheetData>
      <sheetData sheetId="4347"/>
      <sheetData sheetId="4348"/>
      <sheetData sheetId="4349">
        <row r="2">
          <cell r="A2">
            <v>0</v>
          </cell>
        </row>
      </sheetData>
      <sheetData sheetId="4350"/>
      <sheetData sheetId="4351">
        <row r="2">
          <cell r="A2">
            <v>0</v>
          </cell>
        </row>
      </sheetData>
      <sheetData sheetId="4352"/>
      <sheetData sheetId="4353"/>
      <sheetData sheetId="4354"/>
      <sheetData sheetId="4355"/>
      <sheetData sheetId="4356">
        <row r="2">
          <cell r="A2">
            <v>0</v>
          </cell>
        </row>
      </sheetData>
      <sheetData sheetId="4357"/>
      <sheetData sheetId="4358"/>
      <sheetData sheetId="4359">
        <row r="2">
          <cell r="A2">
            <v>0</v>
          </cell>
        </row>
      </sheetData>
      <sheetData sheetId="4360"/>
      <sheetData sheetId="4361"/>
      <sheetData sheetId="4362"/>
      <sheetData sheetId="4363"/>
      <sheetData sheetId="4364"/>
      <sheetData sheetId="4365"/>
      <sheetData sheetId="4366"/>
      <sheetData sheetId="4367"/>
      <sheetData sheetId="4368"/>
      <sheetData sheetId="4369">
        <row r="2">
          <cell r="A2">
            <v>0</v>
          </cell>
        </row>
      </sheetData>
      <sheetData sheetId="4370"/>
      <sheetData sheetId="4371"/>
      <sheetData sheetId="4372"/>
      <sheetData sheetId="4373"/>
      <sheetData sheetId="4374"/>
      <sheetData sheetId="4375"/>
      <sheetData sheetId="4376"/>
      <sheetData sheetId="4377">
        <row r="2">
          <cell r="A2">
            <v>0</v>
          </cell>
        </row>
      </sheetData>
      <sheetData sheetId="4378">
        <row r="2">
          <cell r="A2">
            <v>0</v>
          </cell>
        </row>
      </sheetData>
      <sheetData sheetId="4379"/>
      <sheetData sheetId="4380"/>
      <sheetData sheetId="4381"/>
      <sheetData sheetId="4382">
        <row r="2">
          <cell r="A2">
            <v>0</v>
          </cell>
        </row>
      </sheetData>
      <sheetData sheetId="4383">
        <row r="2">
          <cell r="A2">
            <v>0</v>
          </cell>
        </row>
      </sheetData>
      <sheetData sheetId="4384"/>
      <sheetData sheetId="4385">
        <row r="2">
          <cell r="A2">
            <v>0</v>
          </cell>
        </row>
      </sheetData>
      <sheetData sheetId="4386"/>
      <sheetData sheetId="4387">
        <row r="2">
          <cell r="A2">
            <v>0</v>
          </cell>
        </row>
      </sheetData>
      <sheetData sheetId="4388">
        <row r="2">
          <cell r="A2">
            <v>0</v>
          </cell>
        </row>
      </sheetData>
      <sheetData sheetId="4389"/>
      <sheetData sheetId="4390"/>
      <sheetData sheetId="4391"/>
      <sheetData sheetId="4392">
        <row r="2">
          <cell r="A2">
            <v>0</v>
          </cell>
        </row>
      </sheetData>
      <sheetData sheetId="4393">
        <row r="2">
          <cell r="A2">
            <v>0</v>
          </cell>
        </row>
      </sheetData>
      <sheetData sheetId="4394"/>
      <sheetData sheetId="4395">
        <row r="2">
          <cell r="A2">
            <v>0</v>
          </cell>
        </row>
      </sheetData>
      <sheetData sheetId="4396"/>
      <sheetData sheetId="4397"/>
      <sheetData sheetId="4398"/>
      <sheetData sheetId="4399"/>
      <sheetData sheetId="4400"/>
      <sheetData sheetId="4401"/>
      <sheetData sheetId="4402"/>
      <sheetData sheetId="4403"/>
      <sheetData sheetId="4404"/>
      <sheetData sheetId="4405">
        <row r="2">
          <cell r="A2">
            <v>0</v>
          </cell>
        </row>
      </sheetData>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row r="2">
          <cell r="A2">
            <v>0</v>
          </cell>
        </row>
      </sheetData>
      <sheetData sheetId="4423"/>
      <sheetData sheetId="4424"/>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sheetData sheetId="4511"/>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sheetData sheetId="4533">
        <row r="2">
          <cell r="A2">
            <v>0</v>
          </cell>
        </row>
      </sheetData>
      <sheetData sheetId="4534">
        <row r="2">
          <cell r="A2">
            <v>0</v>
          </cell>
        </row>
      </sheetData>
      <sheetData sheetId="4535"/>
      <sheetData sheetId="4536">
        <row r="2">
          <cell r="A2">
            <v>0</v>
          </cell>
        </row>
      </sheetData>
      <sheetData sheetId="4537"/>
      <sheetData sheetId="4538"/>
      <sheetData sheetId="4539"/>
      <sheetData sheetId="4540"/>
      <sheetData sheetId="4541">
        <row r="2">
          <cell r="A2">
            <v>0</v>
          </cell>
        </row>
      </sheetData>
      <sheetData sheetId="4542"/>
      <sheetData sheetId="4543">
        <row r="2">
          <cell r="A2">
            <v>0</v>
          </cell>
        </row>
      </sheetData>
      <sheetData sheetId="4544">
        <row r="2">
          <cell r="A2">
            <v>0</v>
          </cell>
        </row>
      </sheetData>
      <sheetData sheetId="4545"/>
      <sheetData sheetId="4546"/>
      <sheetData sheetId="4547"/>
      <sheetData sheetId="4548"/>
      <sheetData sheetId="4549"/>
      <sheetData sheetId="4550"/>
      <sheetData sheetId="4551"/>
      <sheetData sheetId="4552"/>
      <sheetData sheetId="4553"/>
      <sheetData sheetId="4554">
        <row r="2">
          <cell r="A2">
            <v>0</v>
          </cell>
        </row>
      </sheetData>
      <sheetData sheetId="4555"/>
      <sheetData sheetId="4556"/>
      <sheetData sheetId="4557"/>
      <sheetData sheetId="4558"/>
      <sheetData sheetId="4559"/>
      <sheetData sheetId="4560"/>
      <sheetData sheetId="4561"/>
      <sheetData sheetId="4562"/>
      <sheetData sheetId="4563">
        <row r="2">
          <cell r="A2">
            <v>0</v>
          </cell>
        </row>
      </sheetData>
      <sheetData sheetId="4564"/>
      <sheetData sheetId="4565"/>
      <sheetData sheetId="4566"/>
      <sheetData sheetId="4567"/>
      <sheetData sheetId="4568">
        <row r="2">
          <cell r="A2">
            <v>0</v>
          </cell>
        </row>
      </sheetData>
      <sheetData sheetId="4569"/>
      <sheetData sheetId="4570">
        <row r="2">
          <cell r="A2">
            <v>0</v>
          </cell>
        </row>
      </sheetData>
      <sheetData sheetId="4571"/>
      <sheetData sheetId="4572"/>
      <sheetData sheetId="4573">
        <row r="2">
          <cell r="A2">
            <v>0</v>
          </cell>
        </row>
      </sheetData>
      <sheetData sheetId="4574"/>
      <sheetData sheetId="4575"/>
      <sheetData sheetId="4576"/>
      <sheetData sheetId="4577"/>
      <sheetData sheetId="4578">
        <row r="2">
          <cell r="A2">
            <v>0</v>
          </cell>
        </row>
      </sheetData>
      <sheetData sheetId="4579"/>
      <sheetData sheetId="4580">
        <row r="2">
          <cell r="A2">
            <v>0</v>
          </cell>
        </row>
      </sheetData>
      <sheetData sheetId="4581"/>
      <sheetData sheetId="4582"/>
      <sheetData sheetId="4583"/>
      <sheetData sheetId="4584"/>
      <sheetData sheetId="4585">
        <row r="2">
          <cell r="A2">
            <v>0</v>
          </cell>
        </row>
      </sheetData>
      <sheetData sheetId="4586"/>
      <sheetData sheetId="4587"/>
      <sheetData sheetId="4588"/>
      <sheetData sheetId="4589"/>
      <sheetData sheetId="4590">
        <row r="2">
          <cell r="A2">
            <v>0</v>
          </cell>
        </row>
      </sheetData>
      <sheetData sheetId="4591"/>
      <sheetData sheetId="4592"/>
      <sheetData sheetId="4593"/>
      <sheetData sheetId="4594"/>
      <sheetData sheetId="4595">
        <row r="2">
          <cell r="A2">
            <v>0</v>
          </cell>
        </row>
      </sheetData>
      <sheetData sheetId="4596"/>
      <sheetData sheetId="4597"/>
      <sheetData sheetId="4598">
        <row r="2">
          <cell r="A2">
            <v>0</v>
          </cell>
        </row>
      </sheetData>
      <sheetData sheetId="4599"/>
      <sheetData sheetId="4600"/>
      <sheetData sheetId="4601"/>
      <sheetData sheetId="4602"/>
      <sheetData sheetId="4603">
        <row r="2">
          <cell r="A2">
            <v>0</v>
          </cell>
        </row>
      </sheetData>
      <sheetData sheetId="4604"/>
      <sheetData sheetId="4605"/>
      <sheetData sheetId="4606"/>
      <sheetData sheetId="4607"/>
      <sheetData sheetId="4608">
        <row r="2">
          <cell r="A2">
            <v>0</v>
          </cell>
        </row>
      </sheetData>
      <sheetData sheetId="4609"/>
      <sheetData sheetId="4610"/>
      <sheetData sheetId="4611"/>
      <sheetData sheetId="4612"/>
      <sheetData sheetId="4613">
        <row r="2">
          <cell r="A2">
            <v>0</v>
          </cell>
        </row>
      </sheetData>
      <sheetData sheetId="4614"/>
      <sheetData sheetId="4615"/>
      <sheetData sheetId="4616">
        <row r="2">
          <cell r="A2">
            <v>0</v>
          </cell>
        </row>
      </sheetData>
      <sheetData sheetId="4617"/>
      <sheetData sheetId="4618">
        <row r="2">
          <cell r="A2">
            <v>0</v>
          </cell>
        </row>
      </sheetData>
      <sheetData sheetId="4619"/>
      <sheetData sheetId="4620"/>
      <sheetData sheetId="4621"/>
      <sheetData sheetId="4622"/>
      <sheetData sheetId="4623">
        <row r="2">
          <cell r="A2">
            <v>0</v>
          </cell>
        </row>
      </sheetData>
      <sheetData sheetId="4624"/>
      <sheetData sheetId="4625"/>
      <sheetData sheetId="4626">
        <row r="2">
          <cell r="A2">
            <v>0</v>
          </cell>
        </row>
      </sheetData>
      <sheetData sheetId="4627"/>
      <sheetData sheetId="4628">
        <row r="2">
          <cell r="A2">
            <v>0</v>
          </cell>
        </row>
      </sheetData>
      <sheetData sheetId="4629"/>
      <sheetData sheetId="4630"/>
      <sheetData sheetId="4631"/>
      <sheetData sheetId="4632"/>
      <sheetData sheetId="4633"/>
      <sheetData sheetId="4634"/>
      <sheetData sheetId="4635"/>
      <sheetData sheetId="4636">
        <row r="2">
          <cell r="A2">
            <v>0</v>
          </cell>
        </row>
      </sheetData>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row r="2">
          <cell r="A2">
            <v>0</v>
          </cell>
        </row>
      </sheetData>
      <sheetData sheetId="4664"/>
      <sheetData sheetId="4665"/>
      <sheetData sheetId="4666"/>
      <sheetData sheetId="4667"/>
      <sheetData sheetId="4668"/>
      <sheetData sheetId="4669"/>
      <sheetData sheetId="4670"/>
      <sheetData sheetId="4671"/>
      <sheetData sheetId="4672">
        <row r="2">
          <cell r="A2">
            <v>0</v>
          </cell>
        </row>
      </sheetData>
      <sheetData sheetId="4673">
        <row r="2">
          <cell r="A2">
            <v>0</v>
          </cell>
        </row>
      </sheetData>
      <sheetData sheetId="4674"/>
      <sheetData sheetId="4675"/>
      <sheetData sheetId="4676"/>
      <sheetData sheetId="4677"/>
      <sheetData sheetId="4678"/>
      <sheetData sheetId="4679"/>
      <sheetData sheetId="4680"/>
      <sheetData sheetId="4681"/>
      <sheetData sheetId="4682">
        <row r="2">
          <cell r="A2">
            <v>0</v>
          </cell>
        </row>
      </sheetData>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sheetData sheetId="4706"/>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sheetData sheetId="5050"/>
      <sheetData sheetId="5051"/>
      <sheetData sheetId="5052">
        <row r="2">
          <cell r="A2">
            <v>0</v>
          </cell>
        </row>
      </sheetData>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row r="2">
          <cell r="A2">
            <v>0</v>
          </cell>
        </row>
      </sheetData>
      <sheetData sheetId="5089">
        <row r="2">
          <cell r="A2">
            <v>0</v>
          </cell>
        </row>
      </sheetData>
      <sheetData sheetId="5090"/>
      <sheetData sheetId="5091"/>
      <sheetData sheetId="5092"/>
      <sheetData sheetId="5093"/>
      <sheetData sheetId="5094"/>
      <sheetData sheetId="5095"/>
      <sheetData sheetId="5096"/>
      <sheetData sheetId="5097"/>
      <sheetData sheetId="5098">
        <row r="2">
          <cell r="A2">
            <v>0</v>
          </cell>
        </row>
      </sheetData>
      <sheetData sheetId="5099">
        <row r="2">
          <cell r="A2">
            <v>0</v>
          </cell>
        </row>
      </sheetData>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row r="2">
          <cell r="A2">
            <v>0</v>
          </cell>
        </row>
      </sheetData>
      <sheetData sheetId="5126"/>
      <sheetData sheetId="5127"/>
      <sheetData sheetId="5128"/>
      <sheetData sheetId="5129"/>
      <sheetData sheetId="5130"/>
      <sheetData sheetId="5131"/>
      <sheetData sheetId="5132"/>
      <sheetData sheetId="5133"/>
      <sheetData sheetId="5134"/>
      <sheetData sheetId="5135">
        <row r="2">
          <cell r="A2">
            <v>0</v>
          </cell>
        </row>
      </sheetData>
      <sheetData sheetId="5136"/>
      <sheetData sheetId="5137"/>
      <sheetData sheetId="5138"/>
      <sheetData sheetId="5139"/>
      <sheetData sheetId="5140"/>
      <sheetData sheetId="5141"/>
      <sheetData sheetId="5142"/>
      <sheetData sheetId="5143"/>
      <sheetData sheetId="5144"/>
      <sheetData sheetId="5145">
        <row r="2">
          <cell r="A2">
            <v>0</v>
          </cell>
        </row>
      </sheetData>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row r="2">
          <cell r="A2">
            <v>0</v>
          </cell>
        </row>
      </sheetData>
      <sheetData sheetId="5182"/>
      <sheetData sheetId="5183"/>
      <sheetData sheetId="5184"/>
      <sheetData sheetId="5185"/>
      <sheetData sheetId="5186"/>
      <sheetData sheetId="5187"/>
      <sheetData sheetId="5188"/>
      <sheetData sheetId="5189"/>
      <sheetData sheetId="5190"/>
      <sheetData sheetId="5191">
        <row r="2">
          <cell r="A2">
            <v>0</v>
          </cell>
        </row>
      </sheetData>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row r="2">
          <cell r="A2">
            <v>0</v>
          </cell>
        </row>
      </sheetData>
      <sheetData sheetId="5219"/>
      <sheetData sheetId="5220"/>
      <sheetData sheetId="5221"/>
      <sheetData sheetId="5222"/>
      <sheetData sheetId="5223"/>
      <sheetData sheetId="5224"/>
      <sheetData sheetId="5225"/>
      <sheetData sheetId="5226"/>
      <sheetData sheetId="5227">
        <row r="2">
          <cell r="A2">
            <v>0</v>
          </cell>
        </row>
      </sheetData>
      <sheetData sheetId="5228">
        <row r="2">
          <cell r="A2">
            <v>0</v>
          </cell>
        </row>
      </sheetData>
      <sheetData sheetId="5229"/>
      <sheetData sheetId="5230"/>
      <sheetData sheetId="5231"/>
      <sheetData sheetId="5232"/>
      <sheetData sheetId="5233"/>
      <sheetData sheetId="5234"/>
      <sheetData sheetId="5235"/>
      <sheetData sheetId="5236"/>
      <sheetData sheetId="5237">
        <row r="2">
          <cell r="A2">
            <v>0</v>
          </cell>
        </row>
      </sheetData>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sheetData sheetId="5261"/>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sheetData sheetId="5457"/>
      <sheetData sheetId="5458"/>
      <sheetData sheetId="5459"/>
      <sheetData sheetId="5460">
        <row r="2">
          <cell r="A2">
            <v>0</v>
          </cell>
        </row>
      </sheetData>
      <sheetData sheetId="5461"/>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sheetData sheetId="5484"/>
      <sheetData sheetId="5485"/>
      <sheetData sheetId="5486"/>
      <sheetData sheetId="5487"/>
      <sheetData sheetId="5488"/>
      <sheetData sheetId="5489"/>
      <sheetData sheetId="5490"/>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efreshError="1"/>
      <sheetData sheetId="5506">
        <row r="2">
          <cell r="A2">
            <v>0</v>
          </cell>
        </row>
      </sheetData>
      <sheetData sheetId="5507" refreshError="1"/>
      <sheetData sheetId="5508">
        <row r="2">
          <cell r="A2" t="str">
            <v>FORMULARIO N° 4</v>
          </cell>
        </row>
      </sheetData>
      <sheetData sheetId="5509"/>
      <sheetData sheetId="5510"/>
      <sheetData sheetId="5511">
        <row r="5">
          <cell r="A5" t="str">
            <v>OFERTA ECONÓMICA DETALLADA</v>
          </cell>
        </row>
      </sheetData>
      <sheetData sheetId="5512"/>
      <sheetData sheetId="5513"/>
      <sheetData sheetId="5514"/>
      <sheetData sheetId="5515" refreshError="1"/>
      <sheetData sheetId="5516"/>
      <sheetData sheetId="5517"/>
      <sheetData sheetId="5518"/>
      <sheetData sheetId="5519"/>
      <sheetData sheetId="5520"/>
      <sheetData sheetId="5521"/>
      <sheetData sheetId="5522"/>
      <sheetData sheetId="5523"/>
      <sheetData sheetId="5524"/>
      <sheetData sheetId="5525"/>
      <sheetData sheetId="5526" refreshError="1"/>
      <sheetData sheetId="5527" refreshError="1"/>
      <sheetData sheetId="5528" refreshError="1"/>
      <sheetData sheetId="5529">
        <row r="2">
          <cell r="A2">
            <v>0</v>
          </cell>
        </row>
      </sheetData>
      <sheetData sheetId="5530"/>
      <sheetData sheetId="5531"/>
      <sheetData sheetId="5532"/>
      <sheetData sheetId="5533"/>
      <sheetData sheetId="5534"/>
      <sheetData sheetId="5535">
        <row r="2">
          <cell r="A2">
            <v>0</v>
          </cell>
        </row>
      </sheetData>
      <sheetData sheetId="5536"/>
      <sheetData sheetId="5537">
        <row r="2">
          <cell r="A2">
            <v>0</v>
          </cell>
        </row>
      </sheetData>
      <sheetData sheetId="5538"/>
      <sheetData sheetId="5539">
        <row r="2">
          <cell r="A2">
            <v>0</v>
          </cell>
        </row>
      </sheetData>
      <sheetData sheetId="5540">
        <row r="5">
          <cell r="B5">
            <v>0</v>
          </cell>
        </row>
      </sheetData>
      <sheetData sheetId="5541"/>
      <sheetData sheetId="5542">
        <row r="2">
          <cell r="A2">
            <v>0</v>
          </cell>
        </row>
      </sheetData>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sheetData sheetId="5558"/>
      <sheetData sheetId="5559"/>
      <sheetData sheetId="5560"/>
      <sheetData sheetId="5561"/>
      <sheetData sheetId="5562"/>
      <sheetData sheetId="5563"/>
      <sheetData sheetId="5564"/>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sheetData sheetId="5580"/>
      <sheetData sheetId="5581"/>
      <sheetData sheetId="5582"/>
      <sheetData sheetId="5583"/>
      <sheetData sheetId="5584"/>
      <sheetData sheetId="5585"/>
      <sheetData sheetId="5586"/>
      <sheetData sheetId="5587">
        <row r="2">
          <cell r="B2" t="str">
            <v>Patrimonio
neto
personal</v>
          </cell>
        </row>
      </sheetData>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refreshError="1"/>
      <sheetData sheetId="5637" refreshError="1"/>
      <sheetData sheetId="5638" refreshError="1"/>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refreshError="1"/>
      <sheetData sheetId="5763"/>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sheetData sheetId="5781">
        <row r="2">
          <cell r="A2" t="str">
            <v>“CONSTRUCCIÓN DE OBRAS CIVILES, ELÉCTRICAS, MECÁNICAS E INSTRUMENTACIÓN REQUERIDAS POR ECOPETROL Y SU GRUPO EMPRESARIAL PARA LA VIGENCIA 2017-2020 CON OPCIÓN DE DOS AÑOS”</v>
          </cell>
        </row>
      </sheetData>
      <sheetData sheetId="5782">
        <row r="5">
          <cell r="A5">
            <v>0</v>
          </cell>
        </row>
      </sheetData>
      <sheetData sheetId="5783"/>
      <sheetData sheetId="5784">
        <row r="2">
          <cell r="A2">
            <v>0</v>
          </cell>
        </row>
      </sheetData>
      <sheetData sheetId="5785"/>
      <sheetData sheetId="5786"/>
      <sheetData sheetId="5787"/>
      <sheetData sheetId="5788"/>
      <sheetData sheetId="5789">
        <row r="2">
          <cell r="B2">
            <v>0</v>
          </cell>
        </row>
      </sheetData>
      <sheetData sheetId="5790"/>
      <sheetData sheetId="579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refreshError="1"/>
      <sheetData sheetId="5892" refreshError="1"/>
      <sheetData sheetId="5893" refreshError="1"/>
      <sheetData sheetId="5894" refreshError="1"/>
      <sheetData sheetId="5895" refreshError="1"/>
      <sheetData sheetId="5896"/>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 TOTAL"/>
      <sheetName val="BAT. SANITARIA"/>
      <sheetName val="COMEDOR"/>
      <sheetName val="PPTO GENERAL"/>
      <sheetName val="ANALISIS A.I.U"/>
      <sheetName val="CRONOGRAMA"/>
      <sheetName val="PMA"/>
      <sheetName val="1. MEMORIA VEREDA EL CRISTAL"/>
      <sheetName val="1,4."/>
      <sheetName val="1,5."/>
      <sheetName val="2,3a"/>
      <sheetName val="2. MEMORIAS CAMPO HERMOSO"/>
      <sheetName val="3. MEMORIA VEREDA NUEVA ETAPA"/>
      <sheetName val="4. MEJORAS LOCATIVAS CAMPO HERM"/>
      <sheetName val="1.1"/>
      <sheetName val="1.2"/>
      <sheetName val="1.3"/>
      <sheetName val="1.4"/>
      <sheetName val="1.5"/>
      <sheetName val="2.1"/>
      <sheetName val="2.1 (2)"/>
      <sheetName val="2.1 (3)"/>
      <sheetName val="2.2"/>
      <sheetName val="2.2 (2)"/>
      <sheetName val="2.2 (3)"/>
      <sheetName val="2.3"/>
      <sheetName val="2.3 (2)"/>
      <sheetName val="2.3 (3)"/>
      <sheetName val="2.4"/>
      <sheetName val="2.4 (2)"/>
      <sheetName val="2.4 (3)"/>
      <sheetName val="2.5"/>
      <sheetName val="2.5 (2)"/>
      <sheetName val="2.5 (3)"/>
      <sheetName val="2.6"/>
      <sheetName val="2.6 (2)"/>
      <sheetName val="2.6 (3)"/>
      <sheetName val="2.7"/>
      <sheetName val="2.7 (2)"/>
      <sheetName val="2.7 (3)"/>
      <sheetName val="2.8"/>
      <sheetName val="2.8 (2)"/>
      <sheetName val="2.8 (3)"/>
      <sheetName val="2.9"/>
      <sheetName val="2.9 (2)"/>
      <sheetName val="2.9 (3)"/>
      <sheetName val="2.10"/>
      <sheetName val="2.10 (2)"/>
      <sheetName val="2.10 (3)"/>
      <sheetName val="2.11"/>
      <sheetName val="2,10."/>
      <sheetName val="2,11."/>
      <sheetName val="2,12."/>
      <sheetName val="2,13."/>
      <sheetName val="2,14."/>
      <sheetName val="2,15."/>
      <sheetName val="2.11 (2)"/>
      <sheetName val="2.11 (3)"/>
      <sheetName val="2.12"/>
      <sheetName val="2.12 (2)"/>
      <sheetName val="2.12 (3)"/>
      <sheetName val="3.1"/>
      <sheetName val="3,2a"/>
      <sheetName val="3,4."/>
      <sheetName val="4,1a"/>
      <sheetName val="3.1 (2)"/>
      <sheetName val="3.1 (3)"/>
      <sheetName val="3.2"/>
      <sheetName val="3.3"/>
      <sheetName val="3.3 (2)"/>
      <sheetName val="3.3 (3)"/>
      <sheetName val="3.4"/>
      <sheetName val="4.1"/>
      <sheetName val="4.2"/>
      <sheetName val="4.3"/>
      <sheetName val="4.4"/>
      <sheetName val="4.5"/>
      <sheetName val="4.6"/>
      <sheetName val="4.7"/>
      <sheetName val="4.8"/>
      <sheetName val="4.8 (2)"/>
      <sheetName val="4.8 (3)"/>
      <sheetName val="4.9"/>
      <sheetName val="5,1a"/>
      <sheetName val="5,2."/>
      <sheetName val="5,3."/>
      <sheetName val="5,4"/>
      <sheetName val="5,5"/>
      <sheetName val="5,6"/>
      <sheetName val="4.10"/>
      <sheetName val="5.1"/>
      <sheetName val="5.2"/>
      <sheetName val="6.1"/>
      <sheetName val="6.2"/>
      <sheetName val="6.3"/>
      <sheetName val="7.1"/>
      <sheetName val="8,5a"/>
      <sheetName val="9,1a"/>
      <sheetName val="7.1 (2)"/>
      <sheetName val="7.1 (3)"/>
      <sheetName val="7.2"/>
      <sheetName val="8.1"/>
      <sheetName val="9,3."/>
      <sheetName val="8.2"/>
      <sheetName val="9.1"/>
      <sheetName val="9.2"/>
      <sheetName val="9.3"/>
      <sheetName val="9.4"/>
      <sheetName val="9.4 (2)"/>
      <sheetName val="9.4 (3)"/>
      <sheetName val="10.1"/>
      <sheetName val="BASICO CTO D EL CRISTAL"/>
      <sheetName val="BASICO CTO D CAMPO HERMOSO"/>
      <sheetName val="BASICO CTO D NUEVA ETAPA"/>
      <sheetName val="BASICO MRO 14 EL CRISTAL"/>
      <sheetName val="BASICO MRO 14 CAMPO HERMOSO"/>
      <sheetName val="BASICO MRO 14 NUEVA ETAPA"/>
      <sheetName val="BASICO ACERO EL CRISTAL"/>
      <sheetName val="BASICO ACERO CAMPO HERMOSO"/>
      <sheetName val="BASICO ACERO NUEVA ETAPA"/>
      <sheetName val="INSUMOS"/>
      <sheetName val="PRESTACIONES"/>
      <sheetName val="9,5"/>
    </sheetNames>
    <sheetDataSet>
      <sheetData sheetId="0" refreshError="1"/>
      <sheetData sheetId="1" refreshError="1"/>
      <sheetData sheetId="2" refreshError="1"/>
      <sheetData sheetId="3">
        <row r="7">
          <cell r="A7" t="str">
            <v xml:space="preserve">CONSTRUCCIÓN DE BATERIAS SANITARIAS, MEJORAMIENTO LOCATIVO Y ADECUACIÓN DE SISTEMA ELÉCTRICO EN INSTITUCIONES EDUCATIVAS DE LA ZONA RURAL DEL MUNICIPIO DE SAN VICENTE DEL CAGUÁN  </v>
          </cell>
        </row>
        <row r="9">
          <cell r="A9" t="str">
            <v>CAPÍTULO 1. BATERÍA SANITARIA INSTITUCIÓN EDUCATIVA RURAL LA SOMBRA SEDE EL CRISTAL - VEREDA EL CRISTAL - MUNICIPIO DE SAN VICENTE DEL CAGUÁN, CAQUETÁ</v>
          </cell>
        </row>
        <row r="11">
          <cell r="A11">
            <v>1</v>
          </cell>
          <cell r="B11" t="str">
            <v>PRELIMINARES Y EXCAVACIÓN</v>
          </cell>
        </row>
        <row r="17">
          <cell r="A17">
            <v>2</v>
          </cell>
        </row>
        <row r="31">
          <cell r="A31">
            <v>3</v>
          </cell>
          <cell r="B31" t="str">
            <v>PISOS Y ENCHAPES</v>
          </cell>
        </row>
        <row r="37">
          <cell r="B37" t="str">
            <v>INSTALACIONES HIDRÁULICAS Y SANITARIAS</v>
          </cell>
        </row>
        <row r="49">
          <cell r="B49" t="str">
            <v>INSTALACIONES ELECTRICAS</v>
          </cell>
        </row>
        <row r="53">
          <cell r="B53" t="str">
            <v>PINTURA</v>
          </cell>
        </row>
        <row r="58">
          <cell r="B58" t="str">
            <v>CARPINTERÍA METÁLICA</v>
          </cell>
        </row>
        <row r="62">
          <cell r="B62" t="str">
            <v>CUBIERTA</v>
          </cell>
        </row>
        <row r="66">
          <cell r="B66" t="str">
            <v>APARATOS SANITARIOS</v>
          </cell>
        </row>
        <row r="74">
          <cell r="A74" t="str">
            <v xml:space="preserve">CAPÍTULO 2.  BATERÍA SANITARIA INSTITUCIÓN EDUCATIVA RURAL CAMPO HERMOSO SEDE PRINCIPAL - VEREDA CAMPO HERMOSO - MUNICIPIO DE SAN VICENTE DEL CAGUÁN, CAQUETÁ </v>
          </cell>
        </row>
        <row r="141">
          <cell r="A141" t="str">
            <v>CAPÍTULO 3. BATERÍA SANITARIA INSTITUCIÓN EDUCATIVA RURAL CRISTALINA TRONCALES SEDE NUEVA ETAPA VEREDA NUEVA ETAPA MUNICIPIO DE SAN VICENTE DEL CAGUÁN, CAQUETÁ</v>
          </cell>
        </row>
        <row r="206">
          <cell r="A206" t="str">
            <v>CAPÍTULO 4.  ADECUACIÓN Y MEJORAMIENTO DE SISTEMA ELÉCTRICO FOTOVOLTAICO EXISTENTE INSTITUCIÓN EDUCATIVA RURAL LOS ANDES SEDE EL JARDÍN- VEREDA LA UNIÓN 2</v>
          </cell>
        </row>
        <row r="208">
          <cell r="B208" t="str">
            <v>ADECUACIONES Y MEJORAMIENTO SISTEMA ELÉCTRICO FOTOVOLTAICO EXISTENTES</v>
          </cell>
        </row>
        <row r="209">
          <cell r="B209" t="str">
            <v>Suministro e instalación de Kit solar para sistema fotovoltaico 25000W 102480Wh/día (Incluye transporte)</v>
          </cell>
        </row>
        <row r="213">
          <cell r="A213" t="str">
            <v>CAPÍTULO 5.  MEJORAMIENTO DE LA INFRAESTRUCTURA EDUCATIVA EXISTENTE EN LA INSTITUCIÓN EDUCATIVA RURAL CAMPO HERMOSO SEDE PRINCIPAL - VEREDA CAMPO HERMOSO</v>
          </cell>
        </row>
        <row r="215">
          <cell r="B215" t="str">
            <v>ESTRUCTURAS EN CONCRETO, MAMPOSTERIA Y ELEMENTOS NO ESTRUCTURALES</v>
          </cell>
        </row>
        <row r="218">
          <cell r="B218" t="str">
            <v>PISOS Y ENCHAPES</v>
          </cell>
        </row>
        <row r="223">
          <cell r="B223" t="str">
            <v>PINTURA</v>
          </cell>
        </row>
        <row r="229">
          <cell r="B229" t="str">
            <v>COSTOS DIRECTO - MEJORAMIENTO DE LA INFRAESTRUCTURA EDUCATIVA EXISTENTE EN LA INSTITUCIÓN EDUCATIVA RURAL CAMPO HERMOSO SEDE PRINCIPAL - VEREDA CAMPO HERMOSO</v>
          </cell>
        </row>
        <row r="231">
          <cell r="B231" t="str">
            <v>VALOR TOTAL COSTOS DIRECTO</v>
          </cell>
        </row>
        <row r="232">
          <cell r="B232" t="str">
            <v>ADMINISTRACIÓN</v>
          </cell>
        </row>
        <row r="233">
          <cell r="B233" t="str">
            <v>IMPREVISTOS</v>
          </cell>
        </row>
        <row r="234">
          <cell r="B234" t="str">
            <v>UTILIDAD</v>
          </cell>
        </row>
        <row r="235">
          <cell r="F235">
            <v>8790000</v>
          </cell>
        </row>
      </sheetData>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sheetData sheetId="15"/>
      <sheetData sheetId="16"/>
      <sheetData sheetId="17"/>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sheetData sheetId="29" refreshError="1"/>
      <sheetData sheetId="30" refreshError="1"/>
      <sheetData sheetId="31"/>
      <sheetData sheetId="32" refreshError="1"/>
      <sheetData sheetId="33" refreshError="1"/>
      <sheetData sheetId="34"/>
      <sheetData sheetId="35" refreshError="1"/>
      <sheetData sheetId="36" refreshError="1"/>
      <sheetData sheetId="37"/>
      <sheetData sheetId="38" refreshError="1"/>
      <sheetData sheetId="39" refreshError="1"/>
      <sheetData sheetId="40"/>
      <sheetData sheetId="41" refreshError="1"/>
      <sheetData sheetId="42" refreshError="1"/>
      <sheetData sheetId="43"/>
      <sheetData sheetId="44" refreshError="1"/>
      <sheetData sheetId="45" refreshError="1"/>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243"/>
  <sheetViews>
    <sheetView showGridLines="0" tabSelected="1" view="pageBreakPreview" topLeftCell="F222" zoomScale="55" zoomScaleNormal="55" zoomScaleSheetLayoutView="55" zoomScalePageLayoutView="70" workbookViewId="0">
      <selection activeCell="N232" sqref="N232"/>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218" t="s">
        <v>0</v>
      </c>
      <c r="C1" s="218"/>
      <c r="D1" s="218"/>
      <c r="E1" s="218"/>
      <c r="F1" s="218"/>
      <c r="G1" s="218"/>
    </row>
    <row r="2" spans="2:12">
      <c r="B2" s="218" t="s">
        <v>1</v>
      </c>
      <c r="C2" s="218"/>
      <c r="D2" s="218"/>
      <c r="E2" s="218"/>
    </row>
    <row r="3" spans="2:12" ht="14.4" thickBot="1">
      <c r="B3" s="6"/>
      <c r="C3" s="7"/>
      <c r="D3" s="6"/>
      <c r="E3" s="7"/>
    </row>
    <row r="4" spans="2:12" ht="15" thickTop="1" thickBot="1">
      <c r="B4" s="219"/>
      <c r="C4" s="220"/>
      <c r="D4" s="220"/>
      <c r="E4" s="220"/>
      <c r="F4" s="220"/>
      <c r="G4" s="220"/>
      <c r="H4" s="220"/>
      <c r="I4" s="220"/>
      <c r="J4" s="220"/>
      <c r="K4" s="220"/>
      <c r="L4" s="221"/>
    </row>
    <row r="5" spans="2:12" ht="31.5" customHeight="1" thickTop="1">
      <c r="B5" s="3"/>
      <c r="C5" s="222" t="s">
        <v>2</v>
      </c>
      <c r="D5" s="223"/>
      <c r="E5" s="223"/>
      <c r="F5" s="223"/>
      <c r="G5" s="223"/>
      <c r="H5" s="223"/>
      <c r="I5" s="223"/>
      <c r="J5" s="223"/>
      <c r="K5" s="224"/>
      <c r="L5" s="4"/>
    </row>
    <row r="6" spans="2:12">
      <c r="B6" s="8"/>
      <c r="C6" s="225" t="s">
        <v>3</v>
      </c>
      <c r="D6" s="225"/>
      <c r="E6" s="225"/>
      <c r="F6" s="225"/>
      <c r="G6" s="225"/>
      <c r="H6" s="225"/>
      <c r="I6" s="225"/>
      <c r="J6" s="225"/>
      <c r="K6" s="226"/>
      <c r="L6" s="4"/>
    </row>
    <row r="7" spans="2:12" s="2" customFormat="1">
      <c r="B7" s="9"/>
      <c r="C7" s="227" t="s">
        <v>4</v>
      </c>
      <c r="D7" s="228"/>
      <c r="E7" s="228"/>
      <c r="F7" s="228"/>
      <c r="G7" s="228"/>
      <c r="H7" s="228"/>
      <c r="I7" s="228"/>
      <c r="J7" s="228"/>
      <c r="K7" s="229"/>
      <c r="L7" s="10"/>
    </row>
    <row r="8" spans="2:12">
      <c r="B8" s="8"/>
      <c r="C8" s="227"/>
      <c r="D8" s="228"/>
      <c r="E8" s="228"/>
      <c r="F8" s="228"/>
      <c r="G8" s="228"/>
      <c r="H8" s="228"/>
      <c r="I8" s="228"/>
      <c r="J8" s="228"/>
      <c r="K8" s="229"/>
      <c r="L8" s="4"/>
    </row>
    <row r="9" spans="2:12" ht="34.5" customHeight="1">
      <c r="B9" s="8"/>
      <c r="C9" s="230" t="s">
        <v>5</v>
      </c>
      <c r="D9" s="231"/>
      <c r="E9" s="231"/>
      <c r="F9" s="231"/>
      <c r="G9" s="231"/>
      <c r="H9" s="231"/>
      <c r="I9" s="231"/>
      <c r="J9" s="231"/>
      <c r="K9" s="232"/>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48" customHeight="1" thickBot="1">
      <c r="B13" s="3"/>
      <c r="C13" s="372" t="str">
        <f>+'[115]PPTO GENERAL'!$A$7</f>
        <v xml:space="preserve">CONSTRUCCIÓN DE BATERIAS SANITARIAS, MEJORAMIENTO LOCATIVO Y ADECUACIÓN DE SISTEMA ELÉCTRICO EN INSTITUCIONES EDUCATIVAS DE LA ZONA RURAL DEL MUNICIPIO DE SAN VICENTE DEL CAGUÁN  </v>
      </c>
      <c r="D13" s="373"/>
      <c r="E13" s="373"/>
      <c r="F13" s="373"/>
      <c r="G13" s="373"/>
      <c r="H13" s="373"/>
      <c r="I13" s="373"/>
      <c r="J13" s="373"/>
      <c r="K13" s="374"/>
      <c r="L13" s="4"/>
    </row>
    <row r="14" spans="2:12" ht="30" customHeight="1" thickBot="1">
      <c r="B14" s="3"/>
      <c r="C14" s="375" t="str">
        <f>+'[115]PPTO GENERAL'!$A$9</f>
        <v>CAPÍTULO 1. BATERÍA SANITARIA INSTITUCIÓN EDUCATIVA RURAL LA SOMBRA SEDE EL CRISTAL - VEREDA EL CRISTAL - MUNICIPIO DE SAN VICENTE DEL CAGUÁN, CAQUETÁ</v>
      </c>
      <c r="D14" s="376"/>
      <c r="E14" s="376"/>
      <c r="F14" s="376"/>
      <c r="G14" s="376"/>
      <c r="H14" s="376"/>
      <c r="I14" s="376"/>
      <c r="J14" s="376"/>
      <c r="K14" s="377"/>
      <c r="L14" s="4"/>
    </row>
    <row r="15" spans="2:12" ht="30" customHeight="1" thickBot="1">
      <c r="B15" s="3"/>
      <c r="C15" s="12">
        <f>+'[115]PPTO GENERAL'!$A$11</f>
        <v>1</v>
      </c>
      <c r="D15" s="13"/>
      <c r="E15" s="13"/>
      <c r="F15" s="13"/>
      <c r="G15" s="13" t="str">
        <f>+'[115]PPTO GENERAL'!$B$11</f>
        <v>PRELIMINARES Y EXCAVACIÓN</v>
      </c>
      <c r="H15" s="13"/>
      <c r="I15" s="13"/>
      <c r="J15" s="13"/>
      <c r="K15" s="354"/>
      <c r="L15" s="4"/>
    </row>
    <row r="16" spans="2:12" ht="30" customHeight="1">
      <c r="B16" s="3"/>
      <c r="C16" s="15">
        <v>1</v>
      </c>
      <c r="D16" s="355">
        <v>1.1000000000000001</v>
      </c>
      <c r="E16" s="16"/>
      <c r="F16" s="16"/>
      <c r="G16" s="348" t="s">
        <v>93</v>
      </c>
      <c r="H16" s="349" t="s">
        <v>97</v>
      </c>
      <c r="I16" s="350">
        <v>19.84</v>
      </c>
      <c r="J16" s="351">
        <v>21084</v>
      </c>
      <c r="K16" s="352">
        <v>418307</v>
      </c>
      <c r="L16" s="4"/>
    </row>
    <row r="17" spans="2:12" ht="30" customHeight="1">
      <c r="B17" s="3"/>
      <c r="C17" s="15">
        <v>1</v>
      </c>
      <c r="D17" s="355">
        <v>1.2</v>
      </c>
      <c r="E17" s="16"/>
      <c r="F17" s="16"/>
      <c r="G17" s="348" t="s">
        <v>94</v>
      </c>
      <c r="H17" s="349" t="s">
        <v>97</v>
      </c>
      <c r="I17" s="350">
        <v>15.16</v>
      </c>
      <c r="J17" s="351">
        <v>24399</v>
      </c>
      <c r="K17" s="352">
        <v>369889</v>
      </c>
      <c r="L17" s="4"/>
    </row>
    <row r="18" spans="2:12" ht="30" customHeight="1">
      <c r="B18" s="3"/>
      <c r="C18" s="15">
        <v>1</v>
      </c>
      <c r="D18" s="355">
        <v>1.3</v>
      </c>
      <c r="E18" s="16"/>
      <c r="F18" s="16"/>
      <c r="G18" s="348" t="s">
        <v>95</v>
      </c>
      <c r="H18" s="349" t="s">
        <v>98</v>
      </c>
      <c r="I18" s="353">
        <v>35.24</v>
      </c>
      <c r="J18" s="351">
        <v>57120</v>
      </c>
      <c r="K18" s="352">
        <v>2012909</v>
      </c>
      <c r="L18" s="4"/>
    </row>
    <row r="19" spans="2:12" ht="30" customHeight="1">
      <c r="B19" s="3"/>
      <c r="C19" s="15">
        <v>1</v>
      </c>
      <c r="D19" s="355">
        <v>1.4</v>
      </c>
      <c r="E19" s="16"/>
      <c r="F19" s="16"/>
      <c r="G19" s="348" t="s">
        <v>96</v>
      </c>
      <c r="H19" s="349" t="s">
        <v>98</v>
      </c>
      <c r="I19" s="353">
        <v>1.9599999999999997</v>
      </c>
      <c r="J19" s="351">
        <v>69403</v>
      </c>
      <c r="K19" s="352">
        <v>136030</v>
      </c>
      <c r="L19" s="4"/>
    </row>
    <row r="20" spans="2:12" ht="30" customHeight="1" thickBot="1">
      <c r="B20" s="3"/>
      <c r="C20" s="21" t="s">
        <v>16</v>
      </c>
      <c r="D20" s="22"/>
      <c r="E20" s="22"/>
      <c r="F20" s="22"/>
      <c r="G20" s="23"/>
      <c r="H20" s="22"/>
      <c r="I20" s="18"/>
      <c r="J20" s="24"/>
      <c r="K20" s="25">
        <f>SUM(K16:K19)</f>
        <v>2937135</v>
      </c>
      <c r="L20" s="4"/>
    </row>
    <row r="21" spans="2:12" ht="30" customHeight="1" thickBot="1">
      <c r="B21" s="3"/>
      <c r="C21" s="12">
        <f>+'[115]PPTO GENERAL'!$A$17</f>
        <v>2</v>
      </c>
      <c r="D21" s="13"/>
      <c r="E21" s="13"/>
      <c r="F21" s="13"/>
      <c r="G21" s="13"/>
      <c r="H21" s="13"/>
      <c r="I21" s="13"/>
      <c r="J21" s="13"/>
      <c r="K21" s="14"/>
      <c r="L21" s="4"/>
    </row>
    <row r="22" spans="2:12" ht="30" customHeight="1">
      <c r="B22" s="3"/>
      <c r="C22" s="15">
        <v>2</v>
      </c>
      <c r="D22" s="355">
        <v>2.1</v>
      </c>
      <c r="E22" s="16"/>
      <c r="F22" s="16"/>
      <c r="G22" s="357" t="s">
        <v>99</v>
      </c>
      <c r="H22" s="349" t="s">
        <v>97</v>
      </c>
      <c r="I22" s="350">
        <v>4</v>
      </c>
      <c r="J22" s="351">
        <v>56760</v>
      </c>
      <c r="K22" s="352">
        <v>227040</v>
      </c>
      <c r="L22" s="4"/>
    </row>
    <row r="23" spans="2:12" ht="30" customHeight="1">
      <c r="B23" s="3"/>
      <c r="C23" s="15">
        <v>2</v>
      </c>
      <c r="D23" s="355">
        <v>2.2000000000000002</v>
      </c>
      <c r="E23" s="16"/>
      <c r="F23" s="16"/>
      <c r="G23" s="357" t="s">
        <v>100</v>
      </c>
      <c r="H23" s="349" t="s">
        <v>111</v>
      </c>
      <c r="I23" s="350">
        <v>4</v>
      </c>
      <c r="J23" s="351">
        <v>1032753</v>
      </c>
      <c r="K23" s="352">
        <v>4131012</v>
      </c>
      <c r="L23" s="4"/>
    </row>
    <row r="24" spans="2:12" ht="30" customHeight="1">
      <c r="B24" s="3"/>
      <c r="C24" s="15">
        <v>2</v>
      </c>
      <c r="D24" s="355">
        <v>2.2999999999999998</v>
      </c>
      <c r="E24" s="16"/>
      <c r="F24" s="16"/>
      <c r="G24" s="357" t="s">
        <v>101</v>
      </c>
      <c r="H24" s="349" t="s">
        <v>112</v>
      </c>
      <c r="I24" s="350">
        <v>14.32</v>
      </c>
      <c r="J24" s="351">
        <v>374173</v>
      </c>
      <c r="K24" s="352">
        <v>5358157</v>
      </c>
      <c r="L24" s="4"/>
    </row>
    <row r="25" spans="2:12" ht="30" customHeight="1">
      <c r="B25" s="3"/>
      <c r="C25" s="15">
        <v>2</v>
      </c>
      <c r="D25" s="355">
        <v>2.4</v>
      </c>
      <c r="E25" s="16"/>
      <c r="F25" s="16"/>
      <c r="G25" s="357" t="s">
        <v>102</v>
      </c>
      <c r="H25" s="349" t="s">
        <v>112</v>
      </c>
      <c r="I25" s="350">
        <v>18.690000000000001</v>
      </c>
      <c r="J25" s="351">
        <v>512756</v>
      </c>
      <c r="K25" s="352">
        <v>9583410</v>
      </c>
      <c r="L25" s="4"/>
    </row>
    <row r="26" spans="2:12" ht="30" customHeight="1">
      <c r="B26" s="3"/>
      <c r="C26" s="15">
        <v>2</v>
      </c>
      <c r="D26" s="355">
        <v>2.5</v>
      </c>
      <c r="E26" s="16"/>
      <c r="F26" s="16"/>
      <c r="G26" s="357" t="s">
        <v>103</v>
      </c>
      <c r="H26" s="349" t="s">
        <v>97</v>
      </c>
      <c r="I26" s="350">
        <v>28.05</v>
      </c>
      <c r="J26" s="351">
        <v>193090</v>
      </c>
      <c r="K26" s="352">
        <v>5416175</v>
      </c>
      <c r="L26" s="4"/>
    </row>
    <row r="27" spans="2:12" ht="30" customHeight="1">
      <c r="B27" s="3"/>
      <c r="C27" s="15">
        <v>2</v>
      </c>
      <c r="D27" s="355">
        <v>2.6</v>
      </c>
      <c r="E27" s="16"/>
      <c r="F27" s="16"/>
      <c r="G27" s="357" t="s">
        <v>104</v>
      </c>
      <c r="H27" s="349" t="s">
        <v>112</v>
      </c>
      <c r="I27" s="350">
        <v>18.22</v>
      </c>
      <c r="J27" s="351">
        <v>461355</v>
      </c>
      <c r="K27" s="352">
        <v>8405888</v>
      </c>
      <c r="L27" s="4"/>
    </row>
    <row r="28" spans="2:12" ht="30" customHeight="1">
      <c r="B28" s="3"/>
      <c r="C28" s="15">
        <v>2</v>
      </c>
      <c r="D28" s="355">
        <v>2.7</v>
      </c>
      <c r="E28" s="16"/>
      <c r="F28" s="16"/>
      <c r="G28" s="357" t="s">
        <v>105</v>
      </c>
      <c r="H28" s="349" t="s">
        <v>97</v>
      </c>
      <c r="I28" s="350">
        <v>56.1</v>
      </c>
      <c r="J28" s="351">
        <v>123853</v>
      </c>
      <c r="K28" s="352">
        <v>6948153</v>
      </c>
      <c r="L28" s="4"/>
    </row>
    <row r="29" spans="2:12" ht="30" customHeight="1">
      <c r="B29" s="3"/>
      <c r="C29" s="15">
        <v>2</v>
      </c>
      <c r="D29" s="355">
        <v>2.8</v>
      </c>
      <c r="E29" s="16"/>
      <c r="F29" s="16"/>
      <c r="G29" s="357" t="s">
        <v>106</v>
      </c>
      <c r="H29" s="349" t="s">
        <v>112</v>
      </c>
      <c r="I29" s="350">
        <v>17.84</v>
      </c>
      <c r="J29" s="351">
        <v>90811</v>
      </c>
      <c r="K29" s="352">
        <v>1620068</v>
      </c>
      <c r="L29" s="4"/>
    </row>
    <row r="30" spans="2:12" ht="30" customHeight="1">
      <c r="B30" s="3"/>
      <c r="C30" s="15">
        <v>2</v>
      </c>
      <c r="D30" s="355">
        <v>2.9</v>
      </c>
      <c r="E30" s="16"/>
      <c r="F30" s="16"/>
      <c r="G30" s="357" t="s">
        <v>107</v>
      </c>
      <c r="H30" s="349" t="s">
        <v>97</v>
      </c>
      <c r="I30" s="350">
        <v>0.6</v>
      </c>
      <c r="J30" s="351">
        <v>264767</v>
      </c>
      <c r="K30" s="352">
        <v>158860</v>
      </c>
      <c r="L30" s="4"/>
    </row>
    <row r="31" spans="2:12" ht="30" customHeight="1">
      <c r="B31" s="3"/>
      <c r="C31" s="15">
        <v>2</v>
      </c>
      <c r="D31" s="356">
        <v>2.1</v>
      </c>
      <c r="E31" s="16"/>
      <c r="F31" s="16"/>
      <c r="G31" s="357" t="s">
        <v>108</v>
      </c>
      <c r="H31" s="349" t="s">
        <v>111</v>
      </c>
      <c r="I31" s="350">
        <v>1</v>
      </c>
      <c r="J31" s="351">
        <v>1498324</v>
      </c>
      <c r="K31" s="352">
        <v>1498324</v>
      </c>
      <c r="L31" s="4"/>
    </row>
    <row r="32" spans="2:12" ht="30" customHeight="1">
      <c r="B32" s="3"/>
      <c r="C32" s="15">
        <v>2</v>
      </c>
      <c r="D32" s="355">
        <v>2.11</v>
      </c>
      <c r="E32" s="28"/>
      <c r="F32" s="28"/>
      <c r="G32" s="357" t="s">
        <v>109</v>
      </c>
      <c r="H32" s="349" t="s">
        <v>112</v>
      </c>
      <c r="I32" s="350">
        <v>4</v>
      </c>
      <c r="J32" s="351">
        <v>537156</v>
      </c>
      <c r="K32" s="352">
        <v>2148624</v>
      </c>
      <c r="L32" s="4"/>
    </row>
    <row r="33" spans="2:12" ht="30" customHeight="1">
      <c r="B33" s="3"/>
      <c r="C33" s="15">
        <v>2</v>
      </c>
      <c r="D33" s="356">
        <v>2.12</v>
      </c>
      <c r="E33" s="16"/>
      <c r="F33" s="16"/>
      <c r="G33" s="357" t="s">
        <v>110</v>
      </c>
      <c r="H33" s="349" t="s">
        <v>97</v>
      </c>
      <c r="I33" s="350">
        <v>1.44</v>
      </c>
      <c r="J33" s="351">
        <v>859862</v>
      </c>
      <c r="K33" s="352">
        <v>1238201</v>
      </c>
      <c r="L33" s="4"/>
    </row>
    <row r="34" spans="2:12" ht="30" customHeight="1" thickBot="1">
      <c r="B34" s="3"/>
      <c r="C34" s="21" t="s">
        <v>16</v>
      </c>
      <c r="D34" s="30"/>
      <c r="E34" s="31"/>
      <c r="F34" s="30"/>
      <c r="G34" s="30"/>
      <c r="H34" s="30"/>
      <c r="I34" s="18"/>
      <c r="J34" s="30"/>
      <c r="K34" s="25">
        <f>SUM(K22:K33)</f>
        <v>46733912</v>
      </c>
      <c r="L34" s="4"/>
    </row>
    <row r="35" spans="2:12" ht="30" customHeight="1" thickBot="1">
      <c r="B35" s="3"/>
      <c r="C35" s="12">
        <f>+'[115]PPTO GENERAL'!$A$31</f>
        <v>3</v>
      </c>
      <c r="D35" s="13"/>
      <c r="E35" s="13"/>
      <c r="F35" s="13"/>
      <c r="G35" s="13" t="str">
        <f>+'[115]PPTO GENERAL'!$B$31</f>
        <v>PISOS Y ENCHAPES</v>
      </c>
      <c r="H35" s="13"/>
      <c r="I35" s="13"/>
      <c r="J35" s="13"/>
      <c r="K35" s="14"/>
      <c r="L35" s="4"/>
    </row>
    <row r="36" spans="2:12" ht="30" customHeight="1">
      <c r="B36" s="3"/>
      <c r="C36" s="15">
        <v>3</v>
      </c>
      <c r="D36" s="355">
        <v>3.1</v>
      </c>
      <c r="E36" s="32"/>
      <c r="F36" s="32"/>
      <c r="G36" s="33" t="s">
        <v>113</v>
      </c>
      <c r="H36" s="32" t="s">
        <v>97</v>
      </c>
      <c r="I36" s="18">
        <v>19.72</v>
      </c>
      <c r="J36" s="19">
        <v>194941</v>
      </c>
      <c r="K36" s="27">
        <v>3844237</v>
      </c>
      <c r="L36" s="4"/>
    </row>
    <row r="37" spans="2:12" ht="30" customHeight="1">
      <c r="B37" s="3"/>
      <c r="C37" s="15">
        <v>3</v>
      </c>
      <c r="D37" s="355">
        <v>3.2</v>
      </c>
      <c r="E37" s="34"/>
      <c r="F37" s="34"/>
      <c r="G37" s="33" t="s">
        <v>114</v>
      </c>
      <c r="H37" s="32" t="s">
        <v>97</v>
      </c>
      <c r="I37" s="18">
        <v>22.8752</v>
      </c>
      <c r="J37" s="19">
        <v>147497</v>
      </c>
      <c r="K37" s="27">
        <v>3374023</v>
      </c>
      <c r="L37" s="4"/>
    </row>
    <row r="38" spans="2:12" ht="30" customHeight="1">
      <c r="B38" s="3"/>
      <c r="C38" s="15">
        <v>3</v>
      </c>
      <c r="D38" s="355">
        <v>3.3</v>
      </c>
      <c r="E38" s="32"/>
      <c r="F38" s="32"/>
      <c r="G38" s="33" t="s">
        <v>115</v>
      </c>
      <c r="H38" s="32" t="s">
        <v>97</v>
      </c>
      <c r="I38" s="18">
        <v>0.18</v>
      </c>
      <c r="J38" s="19">
        <v>260813</v>
      </c>
      <c r="K38" s="27">
        <v>46946</v>
      </c>
      <c r="L38" s="4"/>
    </row>
    <row r="39" spans="2:12" ht="30" customHeight="1">
      <c r="B39" s="3"/>
      <c r="C39" s="15">
        <v>3</v>
      </c>
      <c r="D39" s="355">
        <v>3.4</v>
      </c>
      <c r="E39" s="28"/>
      <c r="F39" s="28"/>
      <c r="G39" s="35" t="s">
        <v>116</v>
      </c>
      <c r="H39" s="28" t="s">
        <v>97</v>
      </c>
      <c r="I39" s="18">
        <v>22.64</v>
      </c>
      <c r="J39" s="19">
        <v>127409</v>
      </c>
      <c r="K39" s="27">
        <v>2884540</v>
      </c>
      <c r="L39" s="4"/>
    </row>
    <row r="40" spans="2:12" ht="30" customHeight="1" thickBot="1">
      <c r="B40" s="3"/>
      <c r="C40" s="39" t="s">
        <v>16</v>
      </c>
      <c r="D40" s="40"/>
      <c r="E40" s="40"/>
      <c r="F40" s="40"/>
      <c r="G40" s="41"/>
      <c r="H40" s="40"/>
      <c r="I40" s="18"/>
      <c r="J40" s="42"/>
      <c r="K40" s="25">
        <f>SUM(K36:K39)</f>
        <v>10149746</v>
      </c>
      <c r="L40" s="4"/>
    </row>
    <row r="41" spans="2:12" ht="30" customHeight="1" thickBot="1">
      <c r="B41" s="3"/>
      <c r="C41" s="12">
        <v>4</v>
      </c>
      <c r="D41" s="13"/>
      <c r="E41" s="13"/>
      <c r="F41" s="13"/>
      <c r="G41" s="13" t="str">
        <f>+'[115]PPTO GENERAL'!$B$37</f>
        <v>INSTALACIONES HIDRÁULICAS Y SANITARIAS</v>
      </c>
      <c r="H41" s="13"/>
      <c r="I41" s="13"/>
      <c r="J41" s="13"/>
      <c r="K41" s="14"/>
      <c r="L41" s="4"/>
    </row>
    <row r="42" spans="2:12" ht="30" customHeight="1">
      <c r="B42" s="3"/>
      <c r="C42" s="15">
        <v>4</v>
      </c>
      <c r="D42" s="355">
        <v>4.0999999999999996</v>
      </c>
      <c r="E42" s="32"/>
      <c r="F42" s="32"/>
      <c r="G42" s="348" t="s">
        <v>117</v>
      </c>
      <c r="H42" s="32" t="s">
        <v>112</v>
      </c>
      <c r="I42" s="18">
        <v>11.92</v>
      </c>
      <c r="J42" s="19">
        <v>57148</v>
      </c>
      <c r="K42" s="27">
        <v>681204</v>
      </c>
      <c r="L42" s="4"/>
    </row>
    <row r="43" spans="2:12" ht="30" customHeight="1">
      <c r="B43" s="3"/>
      <c r="C43" s="15">
        <v>4</v>
      </c>
      <c r="D43" s="355">
        <v>4.2</v>
      </c>
      <c r="E43" s="32"/>
      <c r="F43" s="32"/>
      <c r="G43" s="348" t="s">
        <v>118</v>
      </c>
      <c r="H43" s="32" t="s">
        <v>112</v>
      </c>
      <c r="I43" s="18">
        <v>91.13</v>
      </c>
      <c r="J43" s="19">
        <v>57148</v>
      </c>
      <c r="K43" s="27">
        <v>5207897</v>
      </c>
      <c r="L43" s="4"/>
    </row>
    <row r="44" spans="2:12" ht="30" customHeight="1">
      <c r="B44" s="3"/>
      <c r="C44" s="15">
        <v>4</v>
      </c>
      <c r="D44" s="355">
        <v>4.3</v>
      </c>
      <c r="E44" s="32"/>
      <c r="F44" s="32"/>
      <c r="G44" s="358" t="s">
        <v>119</v>
      </c>
      <c r="H44" s="32" t="s">
        <v>112</v>
      </c>
      <c r="I44" s="18">
        <v>5.49</v>
      </c>
      <c r="J44" s="19">
        <v>49392</v>
      </c>
      <c r="K44" s="27">
        <v>271162</v>
      </c>
      <c r="L44" s="4"/>
    </row>
    <row r="45" spans="2:12" ht="30" customHeight="1">
      <c r="B45" s="3"/>
      <c r="C45" s="15">
        <v>4</v>
      </c>
      <c r="D45" s="355">
        <v>4.4000000000000004</v>
      </c>
      <c r="E45" s="32"/>
      <c r="F45" s="32"/>
      <c r="G45" s="358" t="s">
        <v>120</v>
      </c>
      <c r="H45" s="32" t="s">
        <v>111</v>
      </c>
      <c r="I45" s="18">
        <v>2</v>
      </c>
      <c r="J45" s="19">
        <v>90368</v>
      </c>
      <c r="K45" s="27">
        <v>180736</v>
      </c>
      <c r="L45" s="4"/>
    </row>
    <row r="46" spans="2:12" ht="30" customHeight="1">
      <c r="B46" s="3"/>
      <c r="C46" s="15">
        <v>4</v>
      </c>
      <c r="D46" s="355">
        <v>4.5</v>
      </c>
      <c r="E46" s="32"/>
      <c r="F46" s="32"/>
      <c r="G46" s="358" t="s">
        <v>121</v>
      </c>
      <c r="H46" s="32" t="s">
        <v>111</v>
      </c>
      <c r="I46" s="18">
        <v>5</v>
      </c>
      <c r="J46" s="19">
        <v>80696</v>
      </c>
      <c r="K46" s="27">
        <v>403480</v>
      </c>
      <c r="L46" s="4"/>
    </row>
    <row r="47" spans="2:12" ht="30" customHeight="1">
      <c r="B47" s="3"/>
      <c r="C47" s="15">
        <v>4</v>
      </c>
      <c r="D47" s="355">
        <v>4.5999999999999996</v>
      </c>
      <c r="E47" s="32"/>
      <c r="F47" s="32"/>
      <c r="G47" s="358" t="s">
        <v>122</v>
      </c>
      <c r="H47" s="32" t="s">
        <v>112</v>
      </c>
      <c r="I47" s="18">
        <v>40</v>
      </c>
      <c r="J47" s="19">
        <v>34312</v>
      </c>
      <c r="K47" s="27">
        <v>1372480</v>
      </c>
      <c r="L47" s="4"/>
    </row>
    <row r="48" spans="2:12" ht="30" customHeight="1">
      <c r="B48" s="3"/>
      <c r="C48" s="15">
        <v>4</v>
      </c>
      <c r="D48" s="355">
        <v>4.7</v>
      </c>
      <c r="E48" s="32"/>
      <c r="F48" s="32"/>
      <c r="G48" s="358" t="s">
        <v>123</v>
      </c>
      <c r="H48" s="32" t="s">
        <v>111</v>
      </c>
      <c r="I48" s="18">
        <v>8</v>
      </c>
      <c r="J48" s="19">
        <v>55934</v>
      </c>
      <c r="K48" s="27">
        <v>447472</v>
      </c>
      <c r="L48" s="4"/>
    </row>
    <row r="49" spans="2:12" ht="30" customHeight="1">
      <c r="B49" s="3"/>
      <c r="C49" s="15">
        <v>4</v>
      </c>
      <c r="D49" s="355">
        <v>4.8</v>
      </c>
      <c r="E49" s="32"/>
      <c r="F49" s="32"/>
      <c r="G49" s="358" t="s">
        <v>124</v>
      </c>
      <c r="H49" s="32" t="s">
        <v>111</v>
      </c>
      <c r="I49" s="18">
        <v>2</v>
      </c>
      <c r="J49" s="19">
        <v>776475</v>
      </c>
      <c r="K49" s="27">
        <v>1552950</v>
      </c>
      <c r="L49" s="4"/>
    </row>
    <row r="50" spans="2:12" ht="30" customHeight="1">
      <c r="B50" s="3"/>
      <c r="C50" s="15">
        <v>4</v>
      </c>
      <c r="D50" s="355">
        <v>4.9000000000000004</v>
      </c>
      <c r="E50" s="32"/>
      <c r="F50" s="32"/>
      <c r="G50" s="348" t="s">
        <v>125</v>
      </c>
      <c r="H50" s="32" t="s">
        <v>111</v>
      </c>
      <c r="I50" s="18">
        <v>1</v>
      </c>
      <c r="J50" s="19">
        <v>1124046</v>
      </c>
      <c r="K50" s="27">
        <v>1124046</v>
      </c>
      <c r="L50" s="4"/>
    </row>
    <row r="51" spans="2:12" ht="30" customHeight="1">
      <c r="B51" s="3"/>
      <c r="C51" s="15">
        <v>4</v>
      </c>
      <c r="D51" s="356">
        <v>4.0999999999999996</v>
      </c>
      <c r="E51" s="32"/>
      <c r="F51" s="32"/>
      <c r="G51" s="348" t="s">
        <v>126</v>
      </c>
      <c r="H51" s="32" t="s">
        <v>111</v>
      </c>
      <c r="I51" s="18">
        <v>1</v>
      </c>
      <c r="J51" s="19">
        <v>2743736</v>
      </c>
      <c r="K51" s="27">
        <v>2743736</v>
      </c>
      <c r="L51" s="4"/>
    </row>
    <row r="52" spans="2:12" ht="30" customHeight="1" thickBot="1">
      <c r="B52" s="3"/>
      <c r="C52" s="21" t="s">
        <v>16</v>
      </c>
      <c r="D52" s="45"/>
      <c r="E52" s="45"/>
      <c r="F52" s="45"/>
      <c r="G52" s="46"/>
      <c r="H52" s="47"/>
      <c r="I52" s="18"/>
      <c r="J52" s="24"/>
      <c r="K52" s="25">
        <f>SUM(K42:K51)</f>
        <v>13985163</v>
      </c>
      <c r="L52" s="4"/>
    </row>
    <row r="53" spans="2:12" ht="30" customHeight="1" thickBot="1">
      <c r="B53" s="3"/>
      <c r="C53" s="12">
        <v>5</v>
      </c>
      <c r="D53" s="13"/>
      <c r="E53" s="13"/>
      <c r="F53" s="13"/>
      <c r="G53" s="13" t="str">
        <f>+'[115]PPTO GENERAL'!$B$49</f>
        <v>INSTALACIONES ELECTRICAS</v>
      </c>
      <c r="H53" s="13"/>
      <c r="I53" s="13"/>
      <c r="J53" s="13"/>
      <c r="K53" s="14"/>
      <c r="L53" s="4"/>
    </row>
    <row r="54" spans="2:12" ht="30" customHeight="1">
      <c r="B54" s="3"/>
      <c r="C54" s="15">
        <v>5</v>
      </c>
      <c r="D54" s="356">
        <v>5.0999999999999996</v>
      </c>
      <c r="E54" s="32"/>
      <c r="F54" s="32"/>
      <c r="G54" s="348" t="s">
        <v>127</v>
      </c>
      <c r="H54" s="32" t="s">
        <v>111</v>
      </c>
      <c r="I54" s="18">
        <v>6</v>
      </c>
      <c r="J54" s="19">
        <v>276736</v>
      </c>
      <c r="K54" s="27">
        <v>1660416</v>
      </c>
      <c r="L54" s="4"/>
    </row>
    <row r="55" spans="2:12" ht="30" customHeight="1">
      <c r="B55" s="3"/>
      <c r="C55" s="15">
        <v>5</v>
      </c>
      <c r="D55" s="356">
        <v>5.2</v>
      </c>
      <c r="E55" s="32"/>
      <c r="F55" s="32"/>
      <c r="G55" s="348" t="s">
        <v>128</v>
      </c>
      <c r="H55" s="32" t="s">
        <v>111</v>
      </c>
      <c r="I55" s="18">
        <v>2</v>
      </c>
      <c r="J55" s="19">
        <v>396244</v>
      </c>
      <c r="K55" s="27">
        <v>792488</v>
      </c>
      <c r="L55" s="4"/>
    </row>
    <row r="56" spans="2:12" ht="30" customHeight="1" thickBot="1">
      <c r="B56" s="3"/>
      <c r="C56" s="21" t="s">
        <v>16</v>
      </c>
      <c r="D56" s="45"/>
      <c r="E56" s="45"/>
      <c r="F56" s="45"/>
      <c r="G56" s="46"/>
      <c r="H56" s="47"/>
      <c r="I56" s="18"/>
      <c r="J56" s="24"/>
      <c r="K56" s="25">
        <f>SUM(K54:K55)</f>
        <v>2452904</v>
      </c>
      <c r="L56" s="4"/>
    </row>
    <row r="57" spans="2:12" ht="30" customHeight="1" thickBot="1">
      <c r="B57" s="3"/>
      <c r="C57" s="12">
        <v>6</v>
      </c>
      <c r="D57" s="13"/>
      <c r="E57" s="13"/>
      <c r="F57" s="13"/>
      <c r="G57" s="13" t="str">
        <f>+'[115]PPTO GENERAL'!$B$53</f>
        <v>PINTURA</v>
      </c>
      <c r="H57" s="13"/>
      <c r="I57" s="13"/>
      <c r="J57" s="13"/>
      <c r="K57" s="14"/>
      <c r="L57" s="4"/>
    </row>
    <row r="58" spans="2:12" ht="30" customHeight="1">
      <c r="B58" s="3"/>
      <c r="C58" s="15">
        <v>6</v>
      </c>
      <c r="D58" s="356">
        <v>6.1</v>
      </c>
      <c r="E58" s="32"/>
      <c r="F58" s="32"/>
      <c r="G58" s="348" t="s">
        <v>129</v>
      </c>
      <c r="H58" s="32" t="s">
        <v>97</v>
      </c>
      <c r="I58" s="18">
        <v>33.46</v>
      </c>
      <c r="J58" s="19">
        <v>43300</v>
      </c>
      <c r="K58" s="27">
        <v>1448818</v>
      </c>
      <c r="L58" s="4"/>
    </row>
    <row r="59" spans="2:12" ht="30" customHeight="1">
      <c r="B59" s="3"/>
      <c r="C59" s="15">
        <v>6</v>
      </c>
      <c r="D59" s="356">
        <v>6.2</v>
      </c>
      <c r="E59" s="32"/>
      <c r="F59" s="32"/>
      <c r="G59" s="348" t="s">
        <v>130</v>
      </c>
      <c r="H59" s="32" t="s">
        <v>97</v>
      </c>
      <c r="I59" s="18">
        <v>33.46</v>
      </c>
      <c r="J59" s="19">
        <v>47785</v>
      </c>
      <c r="K59" s="27">
        <v>1598886</v>
      </c>
      <c r="L59" s="4"/>
    </row>
    <row r="60" spans="2:12" ht="30" customHeight="1">
      <c r="B60" s="3"/>
      <c r="C60" s="15">
        <v>6</v>
      </c>
      <c r="D60" s="356">
        <v>6.3</v>
      </c>
      <c r="E60" s="32"/>
      <c r="F60" s="32"/>
      <c r="G60" s="348" t="s">
        <v>131</v>
      </c>
      <c r="H60" s="32" t="s">
        <v>97</v>
      </c>
      <c r="I60" s="18">
        <v>9.42</v>
      </c>
      <c r="J60" s="19">
        <v>53608</v>
      </c>
      <c r="K60" s="27">
        <v>504987</v>
      </c>
      <c r="L60" s="4"/>
    </row>
    <row r="61" spans="2:12" ht="30" customHeight="1" thickBot="1">
      <c r="B61" s="3"/>
      <c r="C61" s="21" t="s">
        <v>16</v>
      </c>
      <c r="D61" s="45"/>
      <c r="E61" s="45"/>
      <c r="F61" s="45"/>
      <c r="G61" s="46"/>
      <c r="H61" s="47"/>
      <c r="I61" s="18"/>
      <c r="J61" s="24"/>
      <c r="K61" s="25">
        <f>SUM(K58:K60)</f>
        <v>3552691</v>
      </c>
      <c r="L61" s="4"/>
    </row>
    <row r="62" spans="2:12" ht="30" customHeight="1" thickBot="1">
      <c r="B62" s="3"/>
      <c r="C62" s="12">
        <v>7</v>
      </c>
      <c r="D62" s="13"/>
      <c r="E62" s="13"/>
      <c r="F62" s="13"/>
      <c r="G62" s="13" t="str">
        <f>+'[115]PPTO GENERAL'!$B$58</f>
        <v>CARPINTERÍA METÁLICA</v>
      </c>
      <c r="H62" s="13"/>
      <c r="I62" s="13"/>
      <c r="J62" s="13"/>
      <c r="K62" s="14"/>
      <c r="L62" s="4"/>
    </row>
    <row r="63" spans="2:12" ht="30" customHeight="1">
      <c r="B63" s="3"/>
      <c r="C63" s="15">
        <v>7</v>
      </c>
      <c r="D63" s="356">
        <v>7.1</v>
      </c>
      <c r="E63" s="32"/>
      <c r="F63" s="32"/>
      <c r="G63" s="348" t="s">
        <v>132</v>
      </c>
      <c r="H63" s="32" t="s">
        <v>97</v>
      </c>
      <c r="I63" s="18">
        <v>3.42</v>
      </c>
      <c r="J63" s="19">
        <v>1016889</v>
      </c>
      <c r="K63" s="27">
        <v>3477760</v>
      </c>
      <c r="L63" s="4"/>
    </row>
    <row r="64" spans="2:12" ht="30" customHeight="1">
      <c r="B64" s="3"/>
      <c r="C64" s="15">
        <v>7</v>
      </c>
      <c r="D64" s="356">
        <v>7.2</v>
      </c>
      <c r="E64" s="32"/>
      <c r="F64" s="32"/>
      <c r="G64" s="348" t="s">
        <v>133</v>
      </c>
      <c r="H64" s="32" t="s">
        <v>112</v>
      </c>
      <c r="I64" s="18">
        <v>9.36</v>
      </c>
      <c r="J64" s="19">
        <v>141451</v>
      </c>
      <c r="K64" s="27">
        <v>1323981</v>
      </c>
      <c r="L64" s="4"/>
    </row>
    <row r="65" spans="2:12" ht="30" customHeight="1" thickBot="1">
      <c r="B65" s="3"/>
      <c r="C65" s="21" t="s">
        <v>16</v>
      </c>
      <c r="D65" s="45"/>
      <c r="E65" s="45"/>
      <c r="F65" s="45"/>
      <c r="G65" s="46"/>
      <c r="H65" s="47"/>
      <c r="I65" s="18"/>
      <c r="J65" s="24"/>
      <c r="K65" s="25">
        <f>SUM(K63:K64)</f>
        <v>4801741</v>
      </c>
      <c r="L65" s="4"/>
    </row>
    <row r="66" spans="2:12" ht="30" customHeight="1" thickBot="1">
      <c r="B66" s="3"/>
      <c r="C66" s="12">
        <v>8</v>
      </c>
      <c r="D66" s="13"/>
      <c r="E66" s="13"/>
      <c r="F66" s="13"/>
      <c r="G66" s="13" t="str">
        <f>+'[115]PPTO GENERAL'!$B$62</f>
        <v>CUBIERTA</v>
      </c>
      <c r="H66" s="13"/>
      <c r="I66" s="13"/>
      <c r="J66" s="13"/>
      <c r="K66" s="14"/>
      <c r="L66" s="4"/>
    </row>
    <row r="67" spans="2:12" ht="30" customHeight="1">
      <c r="B67" s="3"/>
      <c r="C67" s="15">
        <v>8</v>
      </c>
      <c r="D67" s="356">
        <v>8.1</v>
      </c>
      <c r="E67" s="32"/>
      <c r="F67" s="32"/>
      <c r="G67" s="348" t="s">
        <v>134</v>
      </c>
      <c r="H67" s="32" t="s">
        <v>112</v>
      </c>
      <c r="I67" s="18">
        <v>18.72</v>
      </c>
      <c r="J67" s="19">
        <v>160422</v>
      </c>
      <c r="K67" s="27">
        <v>3003100</v>
      </c>
      <c r="L67" s="4"/>
    </row>
    <row r="68" spans="2:12" ht="30" customHeight="1">
      <c r="B68" s="3"/>
      <c r="C68" s="15">
        <v>8</v>
      </c>
      <c r="D68" s="356">
        <v>8.1999999999999993</v>
      </c>
      <c r="E68" s="32"/>
      <c r="F68" s="32"/>
      <c r="G68" s="348" t="s">
        <v>135</v>
      </c>
      <c r="H68" s="32" t="s">
        <v>97</v>
      </c>
      <c r="I68" s="18">
        <v>22.46</v>
      </c>
      <c r="J68" s="19">
        <v>160532</v>
      </c>
      <c r="K68" s="27">
        <v>3605549</v>
      </c>
      <c r="L68" s="4"/>
    </row>
    <row r="69" spans="2:12" ht="30" customHeight="1" thickBot="1">
      <c r="B69" s="3"/>
      <c r="C69" s="21" t="s">
        <v>16</v>
      </c>
      <c r="D69" s="45"/>
      <c r="E69" s="45"/>
      <c r="F69" s="45"/>
      <c r="G69" s="46"/>
      <c r="H69" s="47"/>
      <c r="I69" s="18"/>
      <c r="J69" s="24"/>
      <c r="K69" s="25">
        <f>SUM(K67:K68)</f>
        <v>6608649</v>
      </c>
      <c r="L69" s="4"/>
    </row>
    <row r="70" spans="2:12" ht="30" customHeight="1" thickBot="1">
      <c r="B70" s="3"/>
      <c r="C70" s="12">
        <v>9</v>
      </c>
      <c r="D70" s="13"/>
      <c r="E70" s="13"/>
      <c r="F70" s="13"/>
      <c r="G70" s="13" t="str">
        <f>+'[115]PPTO GENERAL'!$B$66</f>
        <v>APARATOS SANITARIOS</v>
      </c>
      <c r="H70" s="13"/>
      <c r="I70" s="13"/>
      <c r="J70" s="13"/>
      <c r="K70" s="14"/>
      <c r="L70" s="4"/>
    </row>
    <row r="71" spans="2:12" ht="30" customHeight="1">
      <c r="B71" s="3"/>
      <c r="C71" s="15">
        <v>9</v>
      </c>
      <c r="D71" s="356">
        <v>9.1</v>
      </c>
      <c r="E71" s="32"/>
      <c r="F71" s="32"/>
      <c r="G71" s="358" t="s">
        <v>136</v>
      </c>
      <c r="H71" s="349" t="s">
        <v>137</v>
      </c>
      <c r="I71" s="350">
        <v>2</v>
      </c>
      <c r="J71" s="359">
        <v>694792</v>
      </c>
      <c r="K71" s="352">
        <v>1389584</v>
      </c>
      <c r="L71" s="4"/>
    </row>
    <row r="72" spans="2:12" ht="30" customHeight="1">
      <c r="B72" s="3"/>
      <c r="C72" s="15">
        <v>9</v>
      </c>
      <c r="D72" s="356">
        <v>9.1999999999999993</v>
      </c>
      <c r="E72" s="32"/>
      <c r="F72" s="32"/>
      <c r="G72" s="358" t="s">
        <v>138</v>
      </c>
      <c r="H72" s="349" t="s">
        <v>137</v>
      </c>
      <c r="I72" s="350">
        <v>2</v>
      </c>
      <c r="J72" s="359">
        <v>701185</v>
      </c>
      <c r="K72" s="352">
        <v>1402370</v>
      </c>
      <c r="L72" s="4"/>
    </row>
    <row r="73" spans="2:12" ht="30" customHeight="1">
      <c r="B73" s="3"/>
      <c r="C73" s="15">
        <v>9</v>
      </c>
      <c r="D73" s="356">
        <v>9.3000000000000007</v>
      </c>
      <c r="E73" s="32"/>
      <c r="F73" s="32"/>
      <c r="G73" s="358" t="s">
        <v>139</v>
      </c>
      <c r="H73" s="360" t="s">
        <v>137</v>
      </c>
      <c r="I73" s="361">
        <v>1</v>
      </c>
      <c r="J73" s="362">
        <v>230271</v>
      </c>
      <c r="K73" s="352">
        <v>230271</v>
      </c>
      <c r="L73" s="4"/>
    </row>
    <row r="74" spans="2:12" ht="30" customHeight="1">
      <c r="B74" s="3"/>
      <c r="C74" s="15">
        <v>9</v>
      </c>
      <c r="D74" s="356">
        <v>9.4</v>
      </c>
      <c r="E74" s="32"/>
      <c r="F74" s="32"/>
      <c r="G74" s="364" t="s">
        <v>140</v>
      </c>
      <c r="H74" s="365" t="s">
        <v>137</v>
      </c>
      <c r="I74" s="366">
        <v>1</v>
      </c>
      <c r="J74" s="367">
        <v>984237</v>
      </c>
      <c r="K74" s="368">
        <v>984237</v>
      </c>
      <c r="L74" s="4"/>
    </row>
    <row r="75" spans="2:12" ht="30" customHeight="1" thickBot="1">
      <c r="B75" s="3"/>
      <c r="C75" s="21" t="s">
        <v>16</v>
      </c>
      <c r="D75" s="45"/>
      <c r="E75" s="45"/>
      <c r="F75" s="45"/>
      <c r="G75" s="46"/>
      <c r="H75" s="47"/>
      <c r="I75" s="363"/>
      <c r="J75" s="24"/>
      <c r="K75" s="25">
        <f>SUM(K71:K74)</f>
        <v>4006462</v>
      </c>
      <c r="L75" s="4"/>
    </row>
    <row r="76" spans="2:12" s="369" customFormat="1" ht="37.799999999999997" customHeight="1" thickBot="1">
      <c r="B76" s="370"/>
      <c r="C76" s="378" t="s">
        <v>144</v>
      </c>
      <c r="D76" s="379"/>
      <c r="E76" s="379"/>
      <c r="F76" s="379"/>
      <c r="G76" s="379"/>
      <c r="H76" s="379"/>
      <c r="I76" s="379"/>
      <c r="J76" s="380"/>
      <c r="K76" s="381">
        <f>SUM(K75+K69+K65+K61+K56+K52+K40+K34+K20)</f>
        <v>95228403</v>
      </c>
      <c r="L76" s="371"/>
    </row>
    <row r="77" spans="2:12" ht="48" customHeight="1" thickBot="1">
      <c r="B77" s="3"/>
      <c r="C77" s="382" t="str">
        <f>+'[115]PPTO GENERAL'!$A$74</f>
        <v xml:space="preserve">CAPÍTULO 2.  BATERÍA SANITARIA INSTITUCIÓN EDUCATIVA RURAL CAMPO HERMOSO SEDE PRINCIPAL - VEREDA CAMPO HERMOSO - MUNICIPIO DE SAN VICENTE DEL CAGUÁN, CAQUETÁ </v>
      </c>
      <c r="D77" s="383"/>
      <c r="E77" s="383"/>
      <c r="F77" s="383"/>
      <c r="G77" s="383"/>
      <c r="H77" s="383"/>
      <c r="I77" s="383"/>
      <c r="J77" s="383"/>
      <c r="K77" s="384"/>
      <c r="L77" s="4"/>
    </row>
    <row r="78" spans="2:12" ht="30" customHeight="1">
      <c r="B78" s="3"/>
      <c r="C78" s="215" t="s">
        <v>6</v>
      </c>
      <c r="D78" s="209" t="s">
        <v>7</v>
      </c>
      <c r="E78" s="217" t="s">
        <v>8</v>
      </c>
      <c r="F78" s="217"/>
      <c r="G78" s="215" t="s">
        <v>9</v>
      </c>
      <c r="H78" s="209" t="s">
        <v>10</v>
      </c>
      <c r="I78" s="209" t="s">
        <v>11</v>
      </c>
      <c r="J78" s="211" t="s">
        <v>12</v>
      </c>
      <c r="K78" s="213" t="s">
        <v>13</v>
      </c>
      <c r="L78" s="4"/>
    </row>
    <row r="79" spans="2:12" ht="30" customHeight="1" thickBot="1">
      <c r="B79" s="3"/>
      <c r="C79" s="216"/>
      <c r="D79" s="210"/>
      <c r="E79" s="11" t="s">
        <v>14</v>
      </c>
      <c r="F79" s="11" t="s">
        <v>15</v>
      </c>
      <c r="G79" s="216"/>
      <c r="H79" s="210"/>
      <c r="I79" s="210"/>
      <c r="J79" s="212"/>
      <c r="K79" s="214"/>
      <c r="L79" s="4"/>
    </row>
    <row r="80" spans="2:12" ht="30" customHeight="1" thickBot="1">
      <c r="B80" s="3"/>
      <c r="C80" s="12">
        <f>+'[115]PPTO GENERAL'!$A$11</f>
        <v>1</v>
      </c>
      <c r="D80" s="13"/>
      <c r="E80" s="13"/>
      <c r="F80" s="13"/>
      <c r="G80" s="13" t="str">
        <f>+'[115]PPTO GENERAL'!$B$11</f>
        <v>PRELIMINARES Y EXCAVACIÓN</v>
      </c>
      <c r="H80" s="13"/>
      <c r="I80" s="13"/>
      <c r="J80" s="13"/>
      <c r="K80" s="354"/>
      <c r="L80" s="4"/>
    </row>
    <row r="81" spans="2:12" ht="30" customHeight="1">
      <c r="B81" s="3"/>
      <c r="C81" s="15">
        <v>1</v>
      </c>
      <c r="D81" s="355">
        <v>1.1000000000000001</v>
      </c>
      <c r="E81" s="16"/>
      <c r="F81" s="16"/>
      <c r="G81" s="348" t="s">
        <v>93</v>
      </c>
      <c r="H81" s="349" t="s">
        <v>97</v>
      </c>
      <c r="I81" s="350">
        <v>19.84</v>
      </c>
      <c r="J81" s="351">
        <v>21084</v>
      </c>
      <c r="K81" s="352">
        <v>418307</v>
      </c>
      <c r="L81" s="4"/>
    </row>
    <row r="82" spans="2:12" ht="30" customHeight="1">
      <c r="B82" s="3"/>
      <c r="C82" s="15">
        <v>1</v>
      </c>
      <c r="D82" s="355">
        <v>1.2</v>
      </c>
      <c r="E82" s="16"/>
      <c r="F82" s="16"/>
      <c r="G82" s="348" t="s">
        <v>94</v>
      </c>
      <c r="H82" s="349" t="s">
        <v>97</v>
      </c>
      <c r="I82" s="350">
        <v>15.16</v>
      </c>
      <c r="J82" s="351">
        <v>24399</v>
      </c>
      <c r="K82" s="352">
        <v>369889</v>
      </c>
      <c r="L82" s="4"/>
    </row>
    <row r="83" spans="2:12" ht="30" customHeight="1">
      <c r="B83" s="3"/>
      <c r="C83" s="15">
        <v>1</v>
      </c>
      <c r="D83" s="355">
        <v>1.3</v>
      </c>
      <c r="E83" s="16"/>
      <c r="F83" s="16"/>
      <c r="G83" s="348" t="s">
        <v>95</v>
      </c>
      <c r="H83" s="349" t="s">
        <v>98</v>
      </c>
      <c r="I83" s="353">
        <v>34.69</v>
      </c>
      <c r="J83" s="351">
        <v>57120</v>
      </c>
      <c r="K83" s="352">
        <v>1981493</v>
      </c>
      <c r="L83" s="4"/>
    </row>
    <row r="84" spans="2:12" ht="30" customHeight="1">
      <c r="B84" s="3"/>
      <c r="C84" s="15">
        <v>1</v>
      </c>
      <c r="D84" s="355">
        <v>1.4</v>
      </c>
      <c r="E84" s="16"/>
      <c r="F84" s="16"/>
      <c r="G84" s="348" t="s">
        <v>96</v>
      </c>
      <c r="H84" s="349" t="s">
        <v>98</v>
      </c>
      <c r="I84" s="353">
        <v>1.9599999999999997</v>
      </c>
      <c r="J84" s="351">
        <v>69403</v>
      </c>
      <c r="K84" s="352">
        <v>136030</v>
      </c>
      <c r="L84" s="4"/>
    </row>
    <row r="85" spans="2:12" ht="30" customHeight="1">
      <c r="B85" s="3"/>
      <c r="C85" s="15">
        <v>1</v>
      </c>
      <c r="D85" s="355">
        <v>1.5</v>
      </c>
      <c r="E85" s="16"/>
      <c r="F85" s="16"/>
      <c r="G85" s="348" t="s">
        <v>141</v>
      </c>
      <c r="H85" s="349" t="s">
        <v>98</v>
      </c>
      <c r="I85" s="353">
        <v>5.4</v>
      </c>
      <c r="J85" s="351">
        <v>84412</v>
      </c>
      <c r="K85" s="352">
        <v>455825</v>
      </c>
      <c r="L85" s="4"/>
    </row>
    <row r="86" spans="2:12" ht="30" customHeight="1" thickBot="1">
      <c r="B86" s="3"/>
      <c r="C86" s="21" t="s">
        <v>16</v>
      </c>
      <c r="D86" s="22"/>
      <c r="E86" s="22"/>
      <c r="F86" s="22"/>
      <c r="G86" s="23"/>
      <c r="H86" s="22"/>
      <c r="I86" s="18"/>
      <c r="J86" s="24"/>
      <c r="K86" s="25">
        <f>SUM(K81:K85)</f>
        <v>3361544</v>
      </c>
      <c r="L86" s="4"/>
    </row>
    <row r="87" spans="2:12" ht="30" customHeight="1" thickBot="1">
      <c r="B87" s="3"/>
      <c r="C87" s="12">
        <f>+'[115]PPTO GENERAL'!$A$17</f>
        <v>2</v>
      </c>
      <c r="D87" s="13"/>
      <c r="E87" s="13"/>
      <c r="F87" s="13"/>
      <c r="G87" s="13"/>
      <c r="H87" s="13"/>
      <c r="I87" s="13"/>
      <c r="J87" s="13"/>
      <c r="K87" s="14"/>
      <c r="L87" s="4"/>
    </row>
    <row r="88" spans="2:12" ht="30" customHeight="1">
      <c r="B88" s="3"/>
      <c r="C88" s="15">
        <v>2</v>
      </c>
      <c r="D88" s="355">
        <v>2.1</v>
      </c>
      <c r="E88" s="16"/>
      <c r="F88" s="16"/>
      <c r="G88" s="357" t="s">
        <v>99</v>
      </c>
      <c r="H88" s="349" t="s">
        <v>97</v>
      </c>
      <c r="I88" s="350">
        <v>4</v>
      </c>
      <c r="J88" s="351">
        <v>69905</v>
      </c>
      <c r="K88" s="352">
        <v>279620</v>
      </c>
      <c r="L88" s="4"/>
    </row>
    <row r="89" spans="2:12" ht="30" customHeight="1">
      <c r="B89" s="3"/>
      <c r="C89" s="15">
        <v>2</v>
      </c>
      <c r="D89" s="355">
        <v>2.2000000000000002</v>
      </c>
      <c r="E89" s="16"/>
      <c r="F89" s="16"/>
      <c r="G89" s="357" t="s">
        <v>100</v>
      </c>
      <c r="H89" s="349" t="s">
        <v>111</v>
      </c>
      <c r="I89" s="350">
        <v>4</v>
      </c>
      <c r="J89" s="351">
        <v>1013030</v>
      </c>
      <c r="K89" s="352">
        <v>4052120</v>
      </c>
      <c r="L89" s="4"/>
    </row>
    <row r="90" spans="2:12" ht="30" customHeight="1">
      <c r="B90" s="3"/>
      <c r="C90" s="15">
        <v>2</v>
      </c>
      <c r="D90" s="355">
        <v>2.2999999999999998</v>
      </c>
      <c r="E90" s="16"/>
      <c r="F90" s="16"/>
      <c r="G90" s="357" t="s">
        <v>101</v>
      </c>
      <c r="H90" s="349" t="s">
        <v>112</v>
      </c>
      <c r="I90" s="350">
        <v>14.32</v>
      </c>
      <c r="J90" s="351">
        <v>347040</v>
      </c>
      <c r="K90" s="352">
        <v>4969613</v>
      </c>
      <c r="L90" s="4"/>
    </row>
    <row r="91" spans="2:12" ht="30" customHeight="1">
      <c r="B91" s="3"/>
      <c r="C91" s="15">
        <v>2</v>
      </c>
      <c r="D91" s="355">
        <v>2.4</v>
      </c>
      <c r="E91" s="16"/>
      <c r="F91" s="16"/>
      <c r="G91" s="357" t="s">
        <v>102</v>
      </c>
      <c r="H91" s="349" t="s">
        <v>112</v>
      </c>
      <c r="I91" s="350">
        <v>18.690000000000001</v>
      </c>
      <c r="J91" s="351">
        <v>462606</v>
      </c>
      <c r="K91" s="352">
        <v>8646106</v>
      </c>
      <c r="L91" s="4"/>
    </row>
    <row r="92" spans="2:12" ht="30" customHeight="1">
      <c r="B92" s="3"/>
      <c r="C92" s="15">
        <v>2</v>
      </c>
      <c r="D92" s="355">
        <v>2.5</v>
      </c>
      <c r="E92" s="16"/>
      <c r="F92" s="16"/>
      <c r="G92" s="357" t="s">
        <v>103</v>
      </c>
      <c r="H92" s="349" t="s">
        <v>97</v>
      </c>
      <c r="I92" s="350">
        <v>28.05</v>
      </c>
      <c r="J92" s="351">
        <v>169653</v>
      </c>
      <c r="K92" s="352">
        <v>4758767</v>
      </c>
      <c r="L92" s="4"/>
    </row>
    <row r="93" spans="2:12" ht="30" customHeight="1">
      <c r="B93" s="3"/>
      <c r="C93" s="15">
        <v>2</v>
      </c>
      <c r="D93" s="355">
        <v>2.6</v>
      </c>
      <c r="E93" s="16"/>
      <c r="F93" s="16"/>
      <c r="G93" s="357" t="s">
        <v>104</v>
      </c>
      <c r="H93" s="349" t="s">
        <v>112</v>
      </c>
      <c r="I93" s="350">
        <v>18.22</v>
      </c>
      <c r="J93" s="351">
        <v>415076</v>
      </c>
      <c r="K93" s="352">
        <v>7562685</v>
      </c>
      <c r="L93" s="4"/>
    </row>
    <row r="94" spans="2:12" ht="30" customHeight="1">
      <c r="B94" s="3"/>
      <c r="C94" s="15">
        <v>2</v>
      </c>
      <c r="D94" s="355">
        <v>2.7</v>
      </c>
      <c r="E94" s="16"/>
      <c r="F94" s="16"/>
      <c r="G94" s="357" t="s">
        <v>105</v>
      </c>
      <c r="H94" s="349" t="s">
        <v>97</v>
      </c>
      <c r="I94" s="350">
        <v>56.1</v>
      </c>
      <c r="J94" s="351">
        <v>106035</v>
      </c>
      <c r="K94" s="352">
        <v>5948564</v>
      </c>
      <c r="L94" s="4"/>
    </row>
    <row r="95" spans="2:12" ht="30" customHeight="1">
      <c r="B95" s="3"/>
      <c r="C95" s="15">
        <v>2</v>
      </c>
      <c r="D95" s="355">
        <v>2.8</v>
      </c>
      <c r="E95" s="16"/>
      <c r="F95" s="16"/>
      <c r="G95" s="357" t="s">
        <v>106</v>
      </c>
      <c r="H95" s="349" t="s">
        <v>112</v>
      </c>
      <c r="I95" s="350">
        <v>17.84</v>
      </c>
      <c r="J95" s="351">
        <v>77358</v>
      </c>
      <c r="K95" s="352">
        <v>1380067</v>
      </c>
      <c r="L95" s="4"/>
    </row>
    <row r="96" spans="2:12" ht="30" customHeight="1">
      <c r="B96" s="3"/>
      <c r="C96" s="15">
        <v>2</v>
      </c>
      <c r="D96" s="355">
        <v>2.9</v>
      </c>
      <c r="E96" s="16"/>
      <c r="F96" s="16"/>
      <c r="G96" s="357" t="s">
        <v>107</v>
      </c>
      <c r="H96" s="349" t="s">
        <v>97</v>
      </c>
      <c r="I96" s="350">
        <v>0.6</v>
      </c>
      <c r="J96" s="351">
        <v>235026</v>
      </c>
      <c r="K96" s="352">
        <v>141016</v>
      </c>
      <c r="L96" s="4"/>
    </row>
    <row r="97" spans="2:12" ht="30" customHeight="1">
      <c r="B97" s="3"/>
      <c r="C97" s="15">
        <v>2</v>
      </c>
      <c r="D97" s="356">
        <v>2.1</v>
      </c>
      <c r="E97" s="16"/>
      <c r="F97" s="16"/>
      <c r="G97" s="357" t="s">
        <v>108</v>
      </c>
      <c r="H97" s="349" t="s">
        <v>111</v>
      </c>
      <c r="I97" s="350">
        <v>1</v>
      </c>
      <c r="J97" s="351">
        <v>1224178</v>
      </c>
      <c r="K97" s="352">
        <v>1224178</v>
      </c>
      <c r="L97" s="4"/>
    </row>
    <row r="98" spans="2:12" ht="30" customHeight="1">
      <c r="B98" s="3"/>
      <c r="C98" s="15">
        <v>2</v>
      </c>
      <c r="D98" s="355">
        <v>2.11</v>
      </c>
      <c r="E98" s="28"/>
      <c r="F98" s="28"/>
      <c r="G98" s="357" t="s">
        <v>109</v>
      </c>
      <c r="H98" s="349" t="s">
        <v>112</v>
      </c>
      <c r="I98" s="350">
        <v>4</v>
      </c>
      <c r="J98" s="351">
        <v>490918</v>
      </c>
      <c r="K98" s="352">
        <v>1963672</v>
      </c>
      <c r="L98" s="4"/>
    </row>
    <row r="99" spans="2:12" ht="30" customHeight="1">
      <c r="B99" s="3"/>
      <c r="C99" s="15">
        <v>2</v>
      </c>
      <c r="D99" s="356">
        <v>2.12</v>
      </c>
      <c r="E99" s="16"/>
      <c r="F99" s="16"/>
      <c r="G99" s="357" t="s">
        <v>110</v>
      </c>
      <c r="H99" s="349" t="s">
        <v>97</v>
      </c>
      <c r="I99" s="350">
        <v>1.44</v>
      </c>
      <c r="J99" s="351">
        <v>783704</v>
      </c>
      <c r="K99" s="352">
        <v>1128534</v>
      </c>
      <c r="L99" s="4"/>
    </row>
    <row r="100" spans="2:12" ht="30" customHeight="1" thickBot="1">
      <c r="B100" s="3"/>
      <c r="C100" s="21" t="s">
        <v>16</v>
      </c>
      <c r="D100" s="30"/>
      <c r="E100" s="31"/>
      <c r="F100" s="30"/>
      <c r="G100" s="30"/>
      <c r="H100" s="30"/>
      <c r="I100" s="18"/>
      <c r="J100" s="30"/>
      <c r="K100" s="25">
        <f>SUM(K88:K99)</f>
        <v>42054942</v>
      </c>
      <c r="L100" s="4"/>
    </row>
    <row r="101" spans="2:12" ht="30" customHeight="1" thickBot="1">
      <c r="B101" s="3"/>
      <c r="C101" s="12">
        <f>+'[115]PPTO GENERAL'!$A$31</f>
        <v>3</v>
      </c>
      <c r="D101" s="13"/>
      <c r="E101" s="13"/>
      <c r="F101" s="13"/>
      <c r="G101" s="13" t="str">
        <f>+'[115]PPTO GENERAL'!$B$31</f>
        <v>PISOS Y ENCHAPES</v>
      </c>
      <c r="H101" s="13"/>
      <c r="I101" s="13"/>
      <c r="J101" s="13"/>
      <c r="K101" s="14"/>
      <c r="L101" s="4"/>
    </row>
    <row r="102" spans="2:12" ht="30" customHeight="1">
      <c r="B102" s="3"/>
      <c r="C102" s="15">
        <v>3</v>
      </c>
      <c r="D102" s="355">
        <v>3.1</v>
      </c>
      <c r="E102" s="32"/>
      <c r="F102" s="32"/>
      <c r="G102" s="33" t="s">
        <v>113</v>
      </c>
      <c r="H102" s="32" t="s">
        <v>97</v>
      </c>
      <c r="I102" s="18">
        <v>19.72</v>
      </c>
      <c r="J102" s="19">
        <v>158134</v>
      </c>
      <c r="K102" s="27">
        <v>3118402</v>
      </c>
      <c r="L102" s="4"/>
    </row>
    <row r="103" spans="2:12" ht="30" customHeight="1">
      <c r="B103" s="3"/>
      <c r="C103" s="15">
        <v>3</v>
      </c>
      <c r="D103" s="355">
        <v>3.2</v>
      </c>
      <c r="E103" s="34"/>
      <c r="F103" s="34"/>
      <c r="G103" s="33" t="s">
        <v>114</v>
      </c>
      <c r="H103" s="32" t="s">
        <v>97</v>
      </c>
      <c r="I103" s="18">
        <v>22.8752</v>
      </c>
      <c r="J103" s="19">
        <v>147497</v>
      </c>
      <c r="K103" s="27">
        <v>3374023</v>
      </c>
      <c r="L103" s="4"/>
    </row>
    <row r="104" spans="2:12" ht="30" customHeight="1">
      <c r="B104" s="3"/>
      <c r="C104" s="15">
        <v>3</v>
      </c>
      <c r="D104" s="355">
        <v>3.3</v>
      </c>
      <c r="E104" s="32"/>
      <c r="F104" s="32"/>
      <c r="G104" s="33" t="s">
        <v>115</v>
      </c>
      <c r="H104" s="32" t="s">
        <v>97</v>
      </c>
      <c r="I104" s="18">
        <v>0.18</v>
      </c>
      <c r="J104" s="19">
        <v>245009</v>
      </c>
      <c r="K104" s="27">
        <v>44102</v>
      </c>
      <c r="L104" s="4"/>
    </row>
    <row r="105" spans="2:12" ht="30" customHeight="1">
      <c r="B105" s="3"/>
      <c r="C105" s="15">
        <v>3</v>
      </c>
      <c r="D105" s="355">
        <v>3.4</v>
      </c>
      <c r="E105" s="28"/>
      <c r="F105" s="28"/>
      <c r="G105" s="35" t="s">
        <v>116</v>
      </c>
      <c r="H105" s="28" t="s">
        <v>97</v>
      </c>
      <c r="I105" s="18">
        <v>22.64</v>
      </c>
      <c r="J105" s="19">
        <v>127409</v>
      </c>
      <c r="K105" s="27">
        <v>2884540</v>
      </c>
      <c r="L105" s="4"/>
    </row>
    <row r="106" spans="2:12" ht="30" customHeight="1" thickBot="1">
      <c r="B106" s="3"/>
      <c r="C106" s="39" t="s">
        <v>16</v>
      </c>
      <c r="D106" s="40"/>
      <c r="E106" s="40"/>
      <c r="F106" s="40"/>
      <c r="G106" s="41"/>
      <c r="H106" s="40"/>
      <c r="I106" s="18"/>
      <c r="J106" s="42"/>
      <c r="K106" s="25">
        <f>SUM(K102:K105)</f>
        <v>9421067</v>
      </c>
      <c r="L106" s="4"/>
    </row>
    <row r="107" spans="2:12" ht="30" customHeight="1" thickBot="1">
      <c r="B107" s="3"/>
      <c r="C107" s="12">
        <v>4</v>
      </c>
      <c r="D107" s="13"/>
      <c r="E107" s="13"/>
      <c r="F107" s="13"/>
      <c r="G107" s="13" t="str">
        <f>+'[115]PPTO GENERAL'!$B$37</f>
        <v>INSTALACIONES HIDRÁULICAS Y SANITARIAS</v>
      </c>
      <c r="H107" s="13"/>
      <c r="I107" s="13"/>
      <c r="J107" s="13"/>
      <c r="K107" s="14"/>
      <c r="L107" s="4"/>
    </row>
    <row r="108" spans="2:12" ht="30" customHeight="1">
      <c r="B108" s="3"/>
      <c r="C108" s="15">
        <v>4</v>
      </c>
      <c r="D108" s="355">
        <v>4.0999999999999996</v>
      </c>
      <c r="E108" s="32"/>
      <c r="F108" s="32"/>
      <c r="G108" s="348" t="s">
        <v>117</v>
      </c>
      <c r="H108" s="32" t="s">
        <v>112</v>
      </c>
      <c r="I108" s="18">
        <v>11.92</v>
      </c>
      <c r="J108" s="19">
        <v>57148</v>
      </c>
      <c r="K108" s="27">
        <v>681204</v>
      </c>
      <c r="L108" s="4"/>
    </row>
    <row r="109" spans="2:12" ht="30" customHeight="1">
      <c r="B109" s="3"/>
      <c r="C109" s="15">
        <v>4</v>
      </c>
      <c r="D109" s="355">
        <v>4.2</v>
      </c>
      <c r="E109" s="32"/>
      <c r="F109" s="32"/>
      <c r="G109" s="348" t="s">
        <v>118</v>
      </c>
      <c r="H109" s="32" t="s">
        <v>112</v>
      </c>
      <c r="I109" s="18">
        <v>119.66</v>
      </c>
      <c r="J109" s="19">
        <v>57148</v>
      </c>
      <c r="K109" s="27">
        <v>6838330</v>
      </c>
      <c r="L109" s="4"/>
    </row>
    <row r="110" spans="2:12" ht="30" customHeight="1">
      <c r="B110" s="3"/>
      <c r="C110" s="15">
        <v>4</v>
      </c>
      <c r="D110" s="355">
        <v>4.3</v>
      </c>
      <c r="E110" s="32"/>
      <c r="F110" s="32"/>
      <c r="G110" s="358" t="s">
        <v>119</v>
      </c>
      <c r="H110" s="32" t="s">
        <v>112</v>
      </c>
      <c r="I110" s="18">
        <v>5.49</v>
      </c>
      <c r="J110" s="19">
        <v>49392</v>
      </c>
      <c r="K110" s="27">
        <v>271162</v>
      </c>
      <c r="L110" s="4"/>
    </row>
    <row r="111" spans="2:12" ht="30" customHeight="1">
      <c r="B111" s="3"/>
      <c r="C111" s="15">
        <v>4</v>
      </c>
      <c r="D111" s="355">
        <v>4.4000000000000004</v>
      </c>
      <c r="E111" s="32"/>
      <c r="F111" s="32"/>
      <c r="G111" s="358" t="s">
        <v>120</v>
      </c>
      <c r="H111" s="32" t="s">
        <v>111</v>
      </c>
      <c r="I111" s="18">
        <v>2</v>
      </c>
      <c r="J111" s="19">
        <v>90368</v>
      </c>
      <c r="K111" s="27">
        <v>180736</v>
      </c>
      <c r="L111" s="4"/>
    </row>
    <row r="112" spans="2:12" ht="30" customHeight="1">
      <c r="B112" s="3"/>
      <c r="C112" s="15">
        <v>4</v>
      </c>
      <c r="D112" s="355">
        <v>4.5</v>
      </c>
      <c r="E112" s="32"/>
      <c r="F112" s="32"/>
      <c r="G112" s="358" t="s">
        <v>121</v>
      </c>
      <c r="H112" s="32" t="s">
        <v>111</v>
      </c>
      <c r="I112" s="18">
        <v>5</v>
      </c>
      <c r="J112" s="19">
        <v>80696</v>
      </c>
      <c r="K112" s="27">
        <v>403480</v>
      </c>
      <c r="L112" s="4"/>
    </row>
    <row r="113" spans="2:12" ht="30" customHeight="1">
      <c r="B113" s="3"/>
      <c r="C113" s="15">
        <v>4</v>
      </c>
      <c r="D113" s="355">
        <v>4.5999999999999996</v>
      </c>
      <c r="E113" s="32"/>
      <c r="F113" s="32"/>
      <c r="G113" s="358" t="s">
        <v>122</v>
      </c>
      <c r="H113" s="32" t="s">
        <v>112</v>
      </c>
      <c r="I113" s="18">
        <v>40</v>
      </c>
      <c r="J113" s="19">
        <v>34312</v>
      </c>
      <c r="K113" s="27">
        <v>1372480</v>
      </c>
      <c r="L113" s="4"/>
    </row>
    <row r="114" spans="2:12" ht="30" customHeight="1">
      <c r="B114" s="3"/>
      <c r="C114" s="15">
        <v>4</v>
      </c>
      <c r="D114" s="355">
        <v>4.7</v>
      </c>
      <c r="E114" s="32"/>
      <c r="F114" s="32"/>
      <c r="G114" s="358" t="s">
        <v>123</v>
      </c>
      <c r="H114" s="32" t="s">
        <v>111</v>
      </c>
      <c r="I114" s="18">
        <v>8</v>
      </c>
      <c r="J114" s="19">
        <v>55934</v>
      </c>
      <c r="K114" s="27">
        <v>447472</v>
      </c>
      <c r="L114" s="4"/>
    </row>
    <row r="115" spans="2:12" ht="30" customHeight="1">
      <c r="B115" s="3"/>
      <c r="C115" s="15">
        <v>4</v>
      </c>
      <c r="D115" s="355">
        <v>4.8</v>
      </c>
      <c r="E115" s="32"/>
      <c r="F115" s="32"/>
      <c r="G115" s="358" t="s">
        <v>124</v>
      </c>
      <c r="H115" s="32" t="s">
        <v>111</v>
      </c>
      <c r="I115" s="18">
        <v>1</v>
      </c>
      <c r="J115" s="19">
        <v>599802</v>
      </c>
      <c r="K115" s="27">
        <v>599802</v>
      </c>
      <c r="L115" s="4"/>
    </row>
    <row r="116" spans="2:12" ht="30" customHeight="1">
      <c r="B116" s="3"/>
      <c r="C116" s="15">
        <v>4</v>
      </c>
      <c r="D116" s="355">
        <v>4.9000000000000004</v>
      </c>
      <c r="E116" s="32"/>
      <c r="F116" s="32"/>
      <c r="G116" s="348" t="s">
        <v>125</v>
      </c>
      <c r="H116" s="32" t="s">
        <v>111</v>
      </c>
      <c r="I116" s="18">
        <v>1</v>
      </c>
      <c r="J116" s="19">
        <v>1124046</v>
      </c>
      <c r="K116" s="27">
        <v>1124046</v>
      </c>
      <c r="L116" s="4"/>
    </row>
    <row r="117" spans="2:12" ht="30" customHeight="1" thickBot="1">
      <c r="B117" s="3"/>
      <c r="C117" s="21" t="s">
        <v>16</v>
      </c>
      <c r="D117" s="45"/>
      <c r="E117" s="45"/>
      <c r="F117" s="45"/>
      <c r="G117" s="46"/>
      <c r="H117" s="47"/>
      <c r="I117" s="18"/>
      <c r="J117" s="24"/>
      <c r="K117" s="25">
        <f>SUM(K108:K116)</f>
        <v>11918712</v>
      </c>
      <c r="L117" s="4"/>
    </row>
    <row r="118" spans="2:12" ht="30" customHeight="1" thickBot="1">
      <c r="B118" s="3"/>
      <c r="C118" s="12">
        <v>5</v>
      </c>
      <c r="D118" s="13"/>
      <c r="E118" s="13"/>
      <c r="F118" s="13"/>
      <c r="G118" s="13" t="str">
        <f>+'[115]PPTO GENERAL'!$B$49</f>
        <v>INSTALACIONES ELECTRICAS</v>
      </c>
      <c r="H118" s="13"/>
      <c r="I118" s="13"/>
      <c r="J118" s="13"/>
      <c r="K118" s="14"/>
      <c r="L118" s="4"/>
    </row>
    <row r="119" spans="2:12" ht="30" customHeight="1">
      <c r="B119" s="3"/>
      <c r="C119" s="15">
        <v>5</v>
      </c>
      <c r="D119" s="356">
        <v>5.0999999999999996</v>
      </c>
      <c r="E119" s="32"/>
      <c r="F119" s="32"/>
      <c r="G119" s="348" t="s">
        <v>127</v>
      </c>
      <c r="H119" s="32" t="s">
        <v>111</v>
      </c>
      <c r="I119" s="18">
        <v>6</v>
      </c>
      <c r="J119" s="19">
        <v>276736</v>
      </c>
      <c r="K119" s="27">
        <v>1660416</v>
      </c>
      <c r="L119" s="4"/>
    </row>
    <row r="120" spans="2:12" ht="30" customHeight="1">
      <c r="B120" s="3"/>
      <c r="C120" s="15">
        <v>5</v>
      </c>
      <c r="D120" s="356">
        <v>5.2</v>
      </c>
      <c r="E120" s="32"/>
      <c r="F120" s="32"/>
      <c r="G120" s="348" t="s">
        <v>128</v>
      </c>
      <c r="H120" s="32" t="s">
        <v>111</v>
      </c>
      <c r="I120" s="18">
        <v>2</v>
      </c>
      <c r="J120" s="19">
        <v>396244</v>
      </c>
      <c r="K120" s="27">
        <v>792488</v>
      </c>
      <c r="L120" s="4"/>
    </row>
    <row r="121" spans="2:12" ht="30" customHeight="1" thickBot="1">
      <c r="B121" s="3"/>
      <c r="C121" s="21" t="s">
        <v>16</v>
      </c>
      <c r="D121" s="45"/>
      <c r="E121" s="45"/>
      <c r="F121" s="45"/>
      <c r="G121" s="46"/>
      <c r="H121" s="47"/>
      <c r="I121" s="18"/>
      <c r="J121" s="24"/>
      <c r="K121" s="25">
        <f>SUM(K119:K120)</f>
        <v>2452904</v>
      </c>
      <c r="L121" s="4"/>
    </row>
    <row r="122" spans="2:12" ht="30" customHeight="1" thickBot="1">
      <c r="B122" s="3"/>
      <c r="C122" s="12">
        <v>6</v>
      </c>
      <c r="D122" s="13"/>
      <c r="E122" s="13"/>
      <c r="F122" s="13"/>
      <c r="G122" s="13" t="str">
        <f>+'[115]PPTO GENERAL'!$B$53</f>
        <v>PINTURA</v>
      </c>
      <c r="H122" s="13"/>
      <c r="I122" s="13"/>
      <c r="J122" s="13"/>
      <c r="K122" s="14"/>
      <c r="L122" s="4"/>
    </row>
    <row r="123" spans="2:12" ht="30" customHeight="1">
      <c r="B123" s="3"/>
      <c r="C123" s="15">
        <v>6</v>
      </c>
      <c r="D123" s="356">
        <v>6.1</v>
      </c>
      <c r="E123" s="32"/>
      <c r="F123" s="32"/>
      <c r="G123" s="348" t="s">
        <v>129</v>
      </c>
      <c r="H123" s="32" t="s">
        <v>97</v>
      </c>
      <c r="I123" s="18">
        <v>36.36</v>
      </c>
      <c r="J123" s="19">
        <v>43300</v>
      </c>
      <c r="K123" s="27">
        <v>1574388</v>
      </c>
      <c r="L123" s="4"/>
    </row>
    <row r="124" spans="2:12" ht="30" customHeight="1">
      <c r="B124" s="3"/>
      <c r="C124" s="15">
        <v>6</v>
      </c>
      <c r="D124" s="356">
        <v>6.2</v>
      </c>
      <c r="E124" s="32"/>
      <c r="F124" s="32"/>
      <c r="G124" s="348" t="s">
        <v>130</v>
      </c>
      <c r="H124" s="32" t="s">
        <v>97</v>
      </c>
      <c r="I124" s="18">
        <v>36.36</v>
      </c>
      <c r="J124" s="19">
        <v>47785</v>
      </c>
      <c r="K124" s="27">
        <v>1737463</v>
      </c>
      <c r="L124" s="4"/>
    </row>
    <row r="125" spans="2:12" ht="30" customHeight="1">
      <c r="B125" s="3"/>
      <c r="C125" s="15">
        <v>6</v>
      </c>
      <c r="D125" s="356">
        <v>6.3</v>
      </c>
      <c r="E125" s="32"/>
      <c r="F125" s="32"/>
      <c r="G125" s="348" t="s">
        <v>131</v>
      </c>
      <c r="H125" s="32" t="s">
        <v>97</v>
      </c>
      <c r="I125" s="18">
        <v>9.42</v>
      </c>
      <c r="J125" s="19">
        <v>53608</v>
      </c>
      <c r="K125" s="27">
        <v>504987</v>
      </c>
      <c r="L125" s="4"/>
    </row>
    <row r="126" spans="2:12" ht="30" customHeight="1" thickBot="1">
      <c r="B126" s="3"/>
      <c r="C126" s="21" t="s">
        <v>16</v>
      </c>
      <c r="D126" s="45"/>
      <c r="E126" s="45"/>
      <c r="F126" s="45"/>
      <c r="G126" s="46"/>
      <c r="H126" s="47"/>
      <c r="I126" s="18"/>
      <c r="J126" s="24"/>
      <c r="K126" s="25">
        <f>SUM(K123:K125)</f>
        <v>3816838</v>
      </c>
      <c r="L126" s="4"/>
    </row>
    <row r="127" spans="2:12" ht="30" customHeight="1" thickBot="1">
      <c r="B127" s="3"/>
      <c r="C127" s="12">
        <v>7</v>
      </c>
      <c r="D127" s="13"/>
      <c r="E127" s="13"/>
      <c r="F127" s="13"/>
      <c r="G127" s="13" t="str">
        <f>+'[115]PPTO GENERAL'!$B$58</f>
        <v>CARPINTERÍA METÁLICA</v>
      </c>
      <c r="H127" s="13"/>
      <c r="I127" s="13"/>
      <c r="J127" s="13"/>
      <c r="K127" s="14"/>
      <c r="L127" s="4"/>
    </row>
    <row r="128" spans="2:12" ht="30" customHeight="1">
      <c r="B128" s="3"/>
      <c r="C128" s="15">
        <v>7</v>
      </c>
      <c r="D128" s="356">
        <v>7.1</v>
      </c>
      <c r="E128" s="32"/>
      <c r="F128" s="32"/>
      <c r="G128" s="348" t="s">
        <v>132</v>
      </c>
      <c r="H128" s="32" t="s">
        <v>97</v>
      </c>
      <c r="I128" s="18">
        <v>3.42</v>
      </c>
      <c r="J128" s="19">
        <v>990383</v>
      </c>
      <c r="K128" s="27">
        <v>3387110</v>
      </c>
      <c r="L128" s="4"/>
    </row>
    <row r="129" spans="2:12" ht="30" customHeight="1">
      <c r="B129" s="3"/>
      <c r="C129" s="15">
        <v>7</v>
      </c>
      <c r="D129" s="356">
        <v>7.2</v>
      </c>
      <c r="E129" s="32"/>
      <c r="F129" s="32"/>
      <c r="G129" s="348" t="s">
        <v>133</v>
      </c>
      <c r="H129" s="32" t="s">
        <v>112</v>
      </c>
      <c r="I129" s="18">
        <v>9.36</v>
      </c>
      <c r="J129" s="19">
        <v>141451</v>
      </c>
      <c r="K129" s="27">
        <v>1323981</v>
      </c>
      <c r="L129" s="4"/>
    </row>
    <row r="130" spans="2:12" ht="30" customHeight="1" thickBot="1">
      <c r="B130" s="3"/>
      <c r="C130" s="21" t="s">
        <v>16</v>
      </c>
      <c r="D130" s="45"/>
      <c r="E130" s="45"/>
      <c r="F130" s="45"/>
      <c r="G130" s="46"/>
      <c r="H130" s="47"/>
      <c r="I130" s="18"/>
      <c r="J130" s="24"/>
      <c r="K130" s="25">
        <f>SUM(K128:K129)</f>
        <v>4711091</v>
      </c>
      <c r="L130" s="4"/>
    </row>
    <row r="131" spans="2:12" ht="30" customHeight="1" thickBot="1">
      <c r="B131" s="3"/>
      <c r="C131" s="12">
        <v>8</v>
      </c>
      <c r="D131" s="13"/>
      <c r="E131" s="13"/>
      <c r="F131" s="13"/>
      <c r="G131" s="13" t="str">
        <f>+'[115]PPTO GENERAL'!$B$62</f>
        <v>CUBIERTA</v>
      </c>
      <c r="H131" s="13"/>
      <c r="I131" s="13"/>
      <c r="J131" s="13"/>
      <c r="K131" s="14"/>
      <c r="L131" s="4"/>
    </row>
    <row r="132" spans="2:12" ht="30" customHeight="1">
      <c r="B132" s="3"/>
      <c r="C132" s="15">
        <v>8</v>
      </c>
      <c r="D132" s="356">
        <v>8.1</v>
      </c>
      <c r="E132" s="32"/>
      <c r="F132" s="32"/>
      <c r="G132" s="348" t="s">
        <v>134</v>
      </c>
      <c r="H132" s="32" t="s">
        <v>112</v>
      </c>
      <c r="I132" s="18">
        <v>18.72</v>
      </c>
      <c r="J132" s="19">
        <v>160422</v>
      </c>
      <c r="K132" s="27">
        <v>3003100</v>
      </c>
      <c r="L132" s="4"/>
    </row>
    <row r="133" spans="2:12" ht="30" customHeight="1">
      <c r="B133" s="3"/>
      <c r="C133" s="15">
        <v>8</v>
      </c>
      <c r="D133" s="356">
        <v>8.1999999999999993</v>
      </c>
      <c r="E133" s="32"/>
      <c r="F133" s="32"/>
      <c r="G133" s="348" t="s">
        <v>135</v>
      </c>
      <c r="H133" s="32" t="s">
        <v>97</v>
      </c>
      <c r="I133" s="18">
        <v>22.46</v>
      </c>
      <c r="J133" s="19">
        <v>160532</v>
      </c>
      <c r="K133" s="27">
        <v>3605549</v>
      </c>
      <c r="L133" s="4"/>
    </row>
    <row r="134" spans="2:12" ht="30" customHeight="1" thickBot="1">
      <c r="B134" s="3"/>
      <c r="C134" s="21" t="s">
        <v>16</v>
      </c>
      <c r="D134" s="45"/>
      <c r="E134" s="45"/>
      <c r="F134" s="45"/>
      <c r="G134" s="46"/>
      <c r="H134" s="47"/>
      <c r="I134" s="18"/>
      <c r="J134" s="24"/>
      <c r="K134" s="25">
        <f>SUM(K132:K133)</f>
        <v>6608649</v>
      </c>
      <c r="L134" s="4"/>
    </row>
    <row r="135" spans="2:12" ht="30" customHeight="1" thickBot="1">
      <c r="B135" s="3"/>
      <c r="C135" s="12">
        <v>9</v>
      </c>
      <c r="D135" s="13"/>
      <c r="E135" s="13"/>
      <c r="F135" s="13"/>
      <c r="G135" s="13" t="str">
        <f>+'[115]PPTO GENERAL'!$B$66</f>
        <v>APARATOS SANITARIOS</v>
      </c>
      <c r="H135" s="13"/>
      <c r="I135" s="13"/>
      <c r="J135" s="13"/>
      <c r="K135" s="14"/>
      <c r="L135" s="4"/>
    </row>
    <row r="136" spans="2:12" ht="30" customHeight="1">
      <c r="B136" s="3"/>
      <c r="C136" s="15">
        <v>9</v>
      </c>
      <c r="D136" s="356">
        <v>9.1</v>
      </c>
      <c r="E136" s="32"/>
      <c r="F136" s="32"/>
      <c r="G136" s="358" t="s">
        <v>136</v>
      </c>
      <c r="H136" s="349" t="s">
        <v>137</v>
      </c>
      <c r="I136" s="350">
        <v>2</v>
      </c>
      <c r="J136" s="359">
        <v>694792</v>
      </c>
      <c r="K136" s="352">
        <v>1389584</v>
      </c>
      <c r="L136" s="4"/>
    </row>
    <row r="137" spans="2:12" ht="30" customHeight="1">
      <c r="B137" s="3"/>
      <c r="C137" s="15">
        <v>9</v>
      </c>
      <c r="D137" s="356">
        <v>9.1999999999999993</v>
      </c>
      <c r="E137" s="32"/>
      <c r="F137" s="32"/>
      <c r="G137" s="358" t="s">
        <v>138</v>
      </c>
      <c r="H137" s="349" t="s">
        <v>137</v>
      </c>
      <c r="I137" s="350">
        <v>2</v>
      </c>
      <c r="J137" s="359">
        <v>701185</v>
      </c>
      <c r="K137" s="352">
        <v>1402370</v>
      </c>
      <c r="L137" s="4"/>
    </row>
    <row r="138" spans="2:12" ht="30" customHeight="1">
      <c r="B138" s="3"/>
      <c r="C138" s="15">
        <v>9</v>
      </c>
      <c r="D138" s="356">
        <v>9.3000000000000007</v>
      </c>
      <c r="E138" s="32"/>
      <c r="F138" s="32"/>
      <c r="G138" s="358" t="s">
        <v>139</v>
      </c>
      <c r="H138" s="360" t="s">
        <v>137</v>
      </c>
      <c r="I138" s="361">
        <v>1</v>
      </c>
      <c r="J138" s="362">
        <v>230271</v>
      </c>
      <c r="K138" s="352">
        <v>230271</v>
      </c>
      <c r="L138" s="4"/>
    </row>
    <row r="139" spans="2:12" ht="30" customHeight="1">
      <c r="B139" s="3"/>
      <c r="C139" s="15">
        <v>9</v>
      </c>
      <c r="D139" s="356">
        <v>9.4</v>
      </c>
      <c r="E139" s="32"/>
      <c r="F139" s="32"/>
      <c r="G139" s="364" t="s">
        <v>140</v>
      </c>
      <c r="H139" s="365" t="s">
        <v>137</v>
      </c>
      <c r="I139" s="366">
        <v>1</v>
      </c>
      <c r="J139" s="367">
        <v>924157</v>
      </c>
      <c r="K139" s="368">
        <v>924157</v>
      </c>
      <c r="L139" s="4"/>
    </row>
    <row r="140" spans="2:12" ht="30" customHeight="1" thickBot="1">
      <c r="B140" s="3"/>
      <c r="C140" s="21" t="s">
        <v>16</v>
      </c>
      <c r="D140" s="45"/>
      <c r="E140" s="45"/>
      <c r="F140" s="45"/>
      <c r="G140" s="46"/>
      <c r="H140" s="47"/>
      <c r="I140" s="363"/>
      <c r="J140" s="24"/>
      <c r="K140" s="25">
        <f>SUM(K136:K139)</f>
        <v>3946382</v>
      </c>
      <c r="L140" s="4"/>
    </row>
    <row r="141" spans="2:12" s="369" customFormat="1" ht="37.799999999999997" customHeight="1" thickBot="1">
      <c r="B141" s="370"/>
      <c r="C141" s="378" t="s">
        <v>143</v>
      </c>
      <c r="D141" s="379"/>
      <c r="E141" s="379"/>
      <c r="F141" s="379"/>
      <c r="G141" s="379"/>
      <c r="H141" s="379"/>
      <c r="I141" s="379"/>
      <c r="J141" s="380"/>
      <c r="K141" s="381">
        <f>SUM(K140+K134+K130+K126+K121+K117+K106+K100+K86)</f>
        <v>88292129</v>
      </c>
      <c r="L141" s="371"/>
    </row>
    <row r="142" spans="2:12" ht="48" customHeight="1" thickBot="1">
      <c r="B142" s="3"/>
      <c r="C142" s="382" t="str">
        <f>+'[115]PPTO GENERAL'!$A$141</f>
        <v>CAPÍTULO 3. BATERÍA SANITARIA INSTITUCIÓN EDUCATIVA RURAL CRISTALINA TRONCALES SEDE NUEVA ETAPA VEREDA NUEVA ETAPA MUNICIPIO DE SAN VICENTE DEL CAGUÁN, CAQUETÁ</v>
      </c>
      <c r="D142" s="383"/>
      <c r="E142" s="383"/>
      <c r="F142" s="383"/>
      <c r="G142" s="383"/>
      <c r="H142" s="383"/>
      <c r="I142" s="383"/>
      <c r="J142" s="383"/>
      <c r="K142" s="384"/>
      <c r="L142" s="4"/>
    </row>
    <row r="143" spans="2:12" ht="30" customHeight="1">
      <c r="B143" s="3"/>
      <c r="C143" s="215" t="s">
        <v>6</v>
      </c>
      <c r="D143" s="209" t="s">
        <v>7</v>
      </c>
      <c r="E143" s="217" t="s">
        <v>8</v>
      </c>
      <c r="F143" s="217"/>
      <c r="G143" s="215" t="s">
        <v>9</v>
      </c>
      <c r="H143" s="209" t="s">
        <v>10</v>
      </c>
      <c r="I143" s="209" t="s">
        <v>11</v>
      </c>
      <c r="J143" s="211" t="s">
        <v>12</v>
      </c>
      <c r="K143" s="213" t="s">
        <v>13</v>
      </c>
      <c r="L143" s="4"/>
    </row>
    <row r="144" spans="2:12" ht="30" customHeight="1" thickBot="1">
      <c r="B144" s="3"/>
      <c r="C144" s="216"/>
      <c r="D144" s="210"/>
      <c r="E144" s="11" t="s">
        <v>14</v>
      </c>
      <c r="F144" s="11" t="s">
        <v>15</v>
      </c>
      <c r="G144" s="216"/>
      <c r="H144" s="210"/>
      <c r="I144" s="210"/>
      <c r="J144" s="212"/>
      <c r="K144" s="214"/>
      <c r="L144" s="4"/>
    </row>
    <row r="145" spans="2:12" ht="30" customHeight="1" thickBot="1">
      <c r="B145" s="3"/>
      <c r="C145" s="12">
        <f>+'[115]PPTO GENERAL'!$A$11</f>
        <v>1</v>
      </c>
      <c r="D145" s="13"/>
      <c r="E145" s="13"/>
      <c r="F145" s="13"/>
      <c r="G145" s="13" t="str">
        <f>+'[115]PPTO GENERAL'!$B$11</f>
        <v>PRELIMINARES Y EXCAVACIÓN</v>
      </c>
      <c r="H145" s="13"/>
      <c r="I145" s="13"/>
      <c r="J145" s="13"/>
      <c r="K145" s="354"/>
      <c r="L145" s="4"/>
    </row>
    <row r="146" spans="2:12" ht="30" customHeight="1">
      <c r="B146" s="3"/>
      <c r="C146" s="15">
        <v>1</v>
      </c>
      <c r="D146" s="355">
        <v>1.1000000000000001</v>
      </c>
      <c r="E146" s="16"/>
      <c r="F146" s="16"/>
      <c r="G146" s="348" t="s">
        <v>93</v>
      </c>
      <c r="H146" s="349" t="s">
        <v>97</v>
      </c>
      <c r="I146" s="350">
        <v>19.84</v>
      </c>
      <c r="J146" s="351">
        <v>21084</v>
      </c>
      <c r="K146" s="352">
        <v>418307</v>
      </c>
      <c r="L146" s="4"/>
    </row>
    <row r="147" spans="2:12" ht="30" customHeight="1">
      <c r="B147" s="3"/>
      <c r="C147" s="15">
        <v>1</v>
      </c>
      <c r="D147" s="355">
        <v>1.2</v>
      </c>
      <c r="E147" s="16"/>
      <c r="F147" s="16"/>
      <c r="G147" s="348" t="s">
        <v>94</v>
      </c>
      <c r="H147" s="349" t="s">
        <v>97</v>
      </c>
      <c r="I147" s="350">
        <v>15.16</v>
      </c>
      <c r="J147" s="351">
        <v>24399</v>
      </c>
      <c r="K147" s="352">
        <v>369889</v>
      </c>
      <c r="L147" s="4"/>
    </row>
    <row r="148" spans="2:12" ht="30" customHeight="1">
      <c r="B148" s="3"/>
      <c r="C148" s="15">
        <v>1</v>
      </c>
      <c r="D148" s="355">
        <v>1.3</v>
      </c>
      <c r="E148" s="16"/>
      <c r="F148" s="16"/>
      <c r="G148" s="348" t="s">
        <v>95</v>
      </c>
      <c r="H148" s="349" t="s">
        <v>98</v>
      </c>
      <c r="I148" s="353">
        <v>35.24</v>
      </c>
      <c r="J148" s="351">
        <v>57120</v>
      </c>
      <c r="K148" s="352">
        <v>2012909</v>
      </c>
      <c r="L148" s="4"/>
    </row>
    <row r="149" spans="2:12" ht="30" customHeight="1">
      <c r="B149" s="3"/>
      <c r="C149" s="15">
        <v>1</v>
      </c>
      <c r="D149" s="355">
        <v>1.4</v>
      </c>
      <c r="E149" s="16"/>
      <c r="F149" s="16"/>
      <c r="G149" s="348" t="s">
        <v>96</v>
      </c>
      <c r="H149" s="349" t="s">
        <v>98</v>
      </c>
      <c r="I149" s="353">
        <v>1.9599999999999997</v>
      </c>
      <c r="J149" s="351">
        <v>69403</v>
      </c>
      <c r="K149" s="352">
        <v>136030</v>
      </c>
      <c r="L149" s="4"/>
    </row>
    <row r="150" spans="2:12" ht="30" customHeight="1" thickBot="1">
      <c r="B150" s="3"/>
      <c r="C150" s="21" t="s">
        <v>16</v>
      </c>
      <c r="D150" s="22"/>
      <c r="E150" s="22"/>
      <c r="F150" s="22"/>
      <c r="G150" s="23"/>
      <c r="H150" s="22"/>
      <c r="I150" s="18"/>
      <c r="J150" s="24"/>
      <c r="K150" s="25">
        <f>SUM(K146:K149)</f>
        <v>2937135</v>
      </c>
      <c r="L150" s="4"/>
    </row>
    <row r="151" spans="2:12" ht="30" customHeight="1" thickBot="1">
      <c r="B151" s="3"/>
      <c r="C151" s="12">
        <f>+'[115]PPTO GENERAL'!$A$17</f>
        <v>2</v>
      </c>
      <c r="D151" s="13"/>
      <c r="E151" s="13"/>
      <c r="F151" s="13"/>
      <c r="G151" s="13"/>
      <c r="H151" s="13"/>
      <c r="I151" s="13"/>
      <c r="J151" s="13"/>
      <c r="K151" s="14"/>
      <c r="L151" s="4"/>
    </row>
    <row r="152" spans="2:12" ht="30" customHeight="1">
      <c r="B152" s="3"/>
      <c r="C152" s="15">
        <v>2</v>
      </c>
      <c r="D152" s="355">
        <v>2.1</v>
      </c>
      <c r="E152" s="16"/>
      <c r="F152" s="16"/>
      <c r="G152" s="357" t="s">
        <v>99</v>
      </c>
      <c r="H152" s="349" t="s">
        <v>97</v>
      </c>
      <c r="I152" s="350">
        <v>4</v>
      </c>
      <c r="J152" s="351">
        <v>57474</v>
      </c>
      <c r="K152" s="352">
        <v>229896</v>
      </c>
      <c r="L152" s="4"/>
    </row>
    <row r="153" spans="2:12" ht="30" customHeight="1">
      <c r="B153" s="3"/>
      <c r="C153" s="15">
        <v>2</v>
      </c>
      <c r="D153" s="355">
        <v>2.2000000000000002</v>
      </c>
      <c r="E153" s="16"/>
      <c r="F153" s="16"/>
      <c r="G153" s="357" t="s">
        <v>100</v>
      </c>
      <c r="H153" s="349" t="s">
        <v>111</v>
      </c>
      <c r="I153" s="350">
        <v>4</v>
      </c>
      <c r="J153" s="351">
        <v>893481</v>
      </c>
      <c r="K153" s="352">
        <v>3573924</v>
      </c>
      <c r="L153" s="4"/>
    </row>
    <row r="154" spans="2:12" ht="30" customHeight="1">
      <c r="B154" s="3"/>
      <c r="C154" s="15">
        <v>2</v>
      </c>
      <c r="D154" s="355">
        <v>2.2999999999999998</v>
      </c>
      <c r="E154" s="16"/>
      <c r="F154" s="16"/>
      <c r="G154" s="357" t="s">
        <v>101</v>
      </c>
      <c r="H154" s="349" t="s">
        <v>112</v>
      </c>
      <c r="I154" s="350">
        <v>14.32</v>
      </c>
      <c r="J154" s="351">
        <v>348517</v>
      </c>
      <c r="K154" s="352">
        <v>4990763</v>
      </c>
      <c r="L154" s="4"/>
    </row>
    <row r="155" spans="2:12" ht="30" customHeight="1">
      <c r="B155" s="3"/>
      <c r="C155" s="15">
        <v>2</v>
      </c>
      <c r="D155" s="355">
        <v>2.4</v>
      </c>
      <c r="E155" s="16"/>
      <c r="F155" s="16"/>
      <c r="G155" s="357" t="s">
        <v>102</v>
      </c>
      <c r="H155" s="349" t="s">
        <v>112</v>
      </c>
      <c r="I155" s="350">
        <v>18.690000000000001</v>
      </c>
      <c r="J155" s="351">
        <v>465334</v>
      </c>
      <c r="K155" s="352">
        <v>8697092</v>
      </c>
      <c r="L155" s="4"/>
    </row>
    <row r="156" spans="2:12" ht="30" customHeight="1">
      <c r="B156" s="3"/>
      <c r="C156" s="15">
        <v>2</v>
      </c>
      <c r="D156" s="355">
        <v>2.5</v>
      </c>
      <c r="E156" s="16"/>
      <c r="F156" s="16"/>
      <c r="G156" s="357" t="s">
        <v>103</v>
      </c>
      <c r="H156" s="349" t="s">
        <v>97</v>
      </c>
      <c r="I156" s="350">
        <v>28.05</v>
      </c>
      <c r="J156" s="351">
        <v>170713</v>
      </c>
      <c r="K156" s="352">
        <v>4788500</v>
      </c>
      <c r="L156" s="4"/>
    </row>
    <row r="157" spans="2:12" ht="30" customHeight="1">
      <c r="B157" s="3"/>
      <c r="C157" s="15">
        <v>2</v>
      </c>
      <c r="D157" s="355">
        <v>2.6</v>
      </c>
      <c r="E157" s="16"/>
      <c r="F157" s="16"/>
      <c r="G157" s="357" t="s">
        <v>104</v>
      </c>
      <c r="H157" s="349" t="s">
        <v>112</v>
      </c>
      <c r="I157" s="350">
        <v>18.22</v>
      </c>
      <c r="J157" s="351">
        <v>417593</v>
      </c>
      <c r="K157" s="352">
        <v>7608544</v>
      </c>
      <c r="L157" s="4"/>
    </row>
    <row r="158" spans="2:12" ht="30" customHeight="1">
      <c r="B158" s="3"/>
      <c r="C158" s="15">
        <v>2</v>
      </c>
      <c r="D158" s="355">
        <v>2.7</v>
      </c>
      <c r="E158" s="16"/>
      <c r="F158" s="16"/>
      <c r="G158" s="357" t="s">
        <v>105</v>
      </c>
      <c r="H158" s="349" t="s">
        <v>97</v>
      </c>
      <c r="I158" s="350">
        <v>56.1</v>
      </c>
      <c r="J158" s="351">
        <v>106799</v>
      </c>
      <c r="K158" s="352">
        <v>5991424</v>
      </c>
      <c r="L158" s="4"/>
    </row>
    <row r="159" spans="2:12" ht="30" customHeight="1">
      <c r="B159" s="3"/>
      <c r="C159" s="15">
        <v>2</v>
      </c>
      <c r="D159" s="355">
        <v>2.8</v>
      </c>
      <c r="E159" s="16"/>
      <c r="F159" s="16"/>
      <c r="G159" s="357" t="s">
        <v>106</v>
      </c>
      <c r="H159" s="349" t="s">
        <v>112</v>
      </c>
      <c r="I159" s="350">
        <v>17.84</v>
      </c>
      <c r="J159" s="351">
        <v>77758</v>
      </c>
      <c r="K159" s="352">
        <v>1387203</v>
      </c>
      <c r="L159" s="4"/>
    </row>
    <row r="160" spans="2:12" ht="30" customHeight="1">
      <c r="B160" s="3"/>
      <c r="C160" s="15">
        <v>2</v>
      </c>
      <c r="D160" s="355">
        <v>2.9</v>
      </c>
      <c r="E160" s="16"/>
      <c r="F160" s="16"/>
      <c r="G160" s="357" t="s">
        <v>107</v>
      </c>
      <c r="H160" s="349" t="s">
        <v>97</v>
      </c>
      <c r="I160" s="350">
        <v>0.6</v>
      </c>
      <c r="J160" s="351">
        <v>236643</v>
      </c>
      <c r="K160" s="352">
        <v>141986</v>
      </c>
      <c r="L160" s="4"/>
    </row>
    <row r="161" spans="2:12" ht="30" customHeight="1">
      <c r="B161" s="3"/>
      <c r="C161" s="15">
        <v>2</v>
      </c>
      <c r="D161" s="356">
        <v>2.1</v>
      </c>
      <c r="E161" s="16"/>
      <c r="F161" s="16"/>
      <c r="G161" s="357" t="s">
        <v>108</v>
      </c>
      <c r="H161" s="349" t="s">
        <v>111</v>
      </c>
      <c r="I161" s="350">
        <v>1</v>
      </c>
      <c r="J161" s="351">
        <v>1239082</v>
      </c>
      <c r="K161" s="352">
        <v>1239082</v>
      </c>
      <c r="L161" s="4"/>
    </row>
    <row r="162" spans="2:12" ht="30" customHeight="1">
      <c r="B162" s="3"/>
      <c r="C162" s="15">
        <v>2</v>
      </c>
      <c r="D162" s="355">
        <v>2.11</v>
      </c>
      <c r="E162" s="28"/>
      <c r="F162" s="28"/>
      <c r="G162" s="357" t="s">
        <v>109</v>
      </c>
      <c r="H162" s="349" t="s">
        <v>112</v>
      </c>
      <c r="I162" s="350">
        <v>4</v>
      </c>
      <c r="J162" s="351">
        <v>493434</v>
      </c>
      <c r="K162" s="352">
        <v>1973736</v>
      </c>
      <c r="L162" s="4"/>
    </row>
    <row r="163" spans="2:12" ht="30" customHeight="1">
      <c r="B163" s="3"/>
      <c r="C163" s="15">
        <v>2</v>
      </c>
      <c r="D163" s="356">
        <v>2.12</v>
      </c>
      <c r="E163" s="16"/>
      <c r="F163" s="16"/>
      <c r="G163" s="357" t="s">
        <v>110</v>
      </c>
      <c r="H163" s="349" t="s">
        <v>97</v>
      </c>
      <c r="I163" s="350">
        <v>1.44</v>
      </c>
      <c r="J163" s="351">
        <v>787849</v>
      </c>
      <c r="K163" s="352">
        <v>1134503</v>
      </c>
      <c r="L163" s="4"/>
    </row>
    <row r="164" spans="2:12" ht="30" customHeight="1" thickBot="1">
      <c r="B164" s="3"/>
      <c r="C164" s="21" t="s">
        <v>16</v>
      </c>
      <c r="D164" s="30"/>
      <c r="E164" s="31"/>
      <c r="F164" s="30"/>
      <c r="G164" s="30"/>
      <c r="H164" s="30"/>
      <c r="I164" s="18"/>
      <c r="J164" s="30"/>
      <c r="K164" s="25">
        <f>SUM(K152:K163)</f>
        <v>41756653</v>
      </c>
      <c r="L164" s="4"/>
    </row>
    <row r="165" spans="2:12" ht="30" customHeight="1" thickBot="1">
      <c r="B165" s="3"/>
      <c r="C165" s="12">
        <f>+'[115]PPTO GENERAL'!$A$31</f>
        <v>3</v>
      </c>
      <c r="D165" s="13"/>
      <c r="E165" s="13"/>
      <c r="F165" s="13"/>
      <c r="G165" s="13" t="str">
        <f>+'[115]PPTO GENERAL'!$B$31</f>
        <v>PISOS Y ENCHAPES</v>
      </c>
      <c r="H165" s="13"/>
      <c r="I165" s="13"/>
      <c r="J165" s="13"/>
      <c r="K165" s="14"/>
      <c r="L165" s="4"/>
    </row>
    <row r="166" spans="2:12" ht="30" customHeight="1">
      <c r="B166" s="3"/>
      <c r="C166" s="15">
        <v>3</v>
      </c>
      <c r="D166" s="355">
        <v>3.1</v>
      </c>
      <c r="E166" s="32"/>
      <c r="F166" s="32"/>
      <c r="G166" s="33" t="s">
        <v>113</v>
      </c>
      <c r="H166" s="32" t="s">
        <v>97</v>
      </c>
      <c r="I166" s="18">
        <v>19.72</v>
      </c>
      <c r="J166" s="19">
        <v>160134</v>
      </c>
      <c r="K166" s="27">
        <v>3157842</v>
      </c>
      <c r="L166" s="4"/>
    </row>
    <row r="167" spans="2:12" ht="30" customHeight="1">
      <c r="B167" s="3"/>
      <c r="C167" s="15">
        <v>3</v>
      </c>
      <c r="D167" s="355">
        <v>3.2</v>
      </c>
      <c r="E167" s="34"/>
      <c r="F167" s="34"/>
      <c r="G167" s="33" t="s">
        <v>114</v>
      </c>
      <c r="H167" s="32" t="s">
        <v>97</v>
      </c>
      <c r="I167" s="18">
        <v>22.8752</v>
      </c>
      <c r="J167" s="19">
        <v>147497</v>
      </c>
      <c r="K167" s="27">
        <v>3374023</v>
      </c>
      <c r="L167" s="4"/>
    </row>
    <row r="168" spans="2:12" ht="30" customHeight="1">
      <c r="B168" s="3"/>
      <c r="C168" s="15">
        <v>3</v>
      </c>
      <c r="D168" s="355">
        <v>3.3</v>
      </c>
      <c r="E168" s="32"/>
      <c r="F168" s="32"/>
      <c r="G168" s="33" t="s">
        <v>115</v>
      </c>
      <c r="H168" s="32" t="s">
        <v>97</v>
      </c>
      <c r="I168" s="18">
        <v>0.18</v>
      </c>
      <c r="J168" s="19">
        <v>243055</v>
      </c>
      <c r="K168" s="27">
        <v>43750</v>
      </c>
      <c r="L168" s="4"/>
    </row>
    <row r="169" spans="2:12" ht="30" customHeight="1">
      <c r="B169" s="3"/>
      <c r="C169" s="15">
        <v>3</v>
      </c>
      <c r="D169" s="355">
        <v>3.4</v>
      </c>
      <c r="E169" s="28"/>
      <c r="F169" s="28"/>
      <c r="G169" s="35" t="s">
        <v>116</v>
      </c>
      <c r="H169" s="28" t="s">
        <v>97</v>
      </c>
      <c r="I169" s="18">
        <v>22.64</v>
      </c>
      <c r="J169" s="19">
        <v>127409</v>
      </c>
      <c r="K169" s="27">
        <v>2884540</v>
      </c>
      <c r="L169" s="4"/>
    </row>
    <row r="170" spans="2:12" ht="30" customHeight="1" thickBot="1">
      <c r="B170" s="3"/>
      <c r="C170" s="39" t="s">
        <v>16</v>
      </c>
      <c r="D170" s="40"/>
      <c r="E170" s="40"/>
      <c r="F170" s="40"/>
      <c r="G170" s="41"/>
      <c r="H170" s="40"/>
      <c r="I170" s="18"/>
      <c r="J170" s="42"/>
      <c r="K170" s="25">
        <f>SUM(K166:K169)</f>
        <v>9460155</v>
      </c>
      <c r="L170" s="4"/>
    </row>
    <row r="171" spans="2:12" ht="30" customHeight="1" thickBot="1">
      <c r="B171" s="3"/>
      <c r="C171" s="12">
        <v>4</v>
      </c>
      <c r="D171" s="13"/>
      <c r="E171" s="13"/>
      <c r="F171" s="13"/>
      <c r="G171" s="13" t="str">
        <f>+'[115]PPTO GENERAL'!$B$37</f>
        <v>INSTALACIONES HIDRÁULICAS Y SANITARIAS</v>
      </c>
      <c r="H171" s="13"/>
      <c r="I171" s="13"/>
      <c r="J171" s="13"/>
      <c r="K171" s="14"/>
      <c r="L171" s="4"/>
    </row>
    <row r="172" spans="2:12" ht="30" customHeight="1">
      <c r="B172" s="3"/>
      <c r="C172" s="15">
        <v>4</v>
      </c>
      <c r="D172" s="355">
        <v>4.0999999999999996</v>
      </c>
      <c r="E172" s="32"/>
      <c r="F172" s="32"/>
      <c r="G172" s="348" t="s">
        <v>117</v>
      </c>
      <c r="H172" s="32" t="s">
        <v>112</v>
      </c>
      <c r="I172" s="18">
        <v>11.92</v>
      </c>
      <c r="J172" s="19">
        <v>57148</v>
      </c>
      <c r="K172" s="27">
        <v>681204</v>
      </c>
      <c r="L172" s="4"/>
    </row>
    <row r="173" spans="2:12" ht="30" customHeight="1">
      <c r="B173" s="3"/>
      <c r="C173" s="15">
        <v>4</v>
      </c>
      <c r="D173" s="355">
        <v>4.2</v>
      </c>
      <c r="E173" s="32"/>
      <c r="F173" s="32"/>
      <c r="G173" s="348" t="s">
        <v>118</v>
      </c>
      <c r="H173" s="32" t="s">
        <v>112</v>
      </c>
      <c r="I173" s="18">
        <v>91.13</v>
      </c>
      <c r="J173" s="19">
        <v>57148</v>
      </c>
      <c r="K173" s="27">
        <v>5207897</v>
      </c>
      <c r="L173" s="4"/>
    </row>
    <row r="174" spans="2:12" ht="30" customHeight="1">
      <c r="B174" s="3"/>
      <c r="C174" s="15">
        <v>4</v>
      </c>
      <c r="D174" s="355">
        <v>4.3</v>
      </c>
      <c r="E174" s="32"/>
      <c r="F174" s="32"/>
      <c r="G174" s="358" t="s">
        <v>119</v>
      </c>
      <c r="H174" s="32" t="s">
        <v>112</v>
      </c>
      <c r="I174" s="18">
        <v>5.49</v>
      </c>
      <c r="J174" s="19">
        <v>49392</v>
      </c>
      <c r="K174" s="27">
        <v>271162</v>
      </c>
      <c r="L174" s="4"/>
    </row>
    <row r="175" spans="2:12" ht="30" customHeight="1">
      <c r="B175" s="3"/>
      <c r="C175" s="15">
        <v>4</v>
      </c>
      <c r="D175" s="355">
        <v>4.4000000000000004</v>
      </c>
      <c r="E175" s="32"/>
      <c r="F175" s="32"/>
      <c r="G175" s="358" t="s">
        <v>120</v>
      </c>
      <c r="H175" s="32" t="s">
        <v>111</v>
      </c>
      <c r="I175" s="18">
        <v>2</v>
      </c>
      <c r="J175" s="19">
        <v>90368</v>
      </c>
      <c r="K175" s="27">
        <v>180736</v>
      </c>
      <c r="L175" s="4"/>
    </row>
    <row r="176" spans="2:12" ht="30" customHeight="1">
      <c r="B176" s="3"/>
      <c r="C176" s="15">
        <v>4</v>
      </c>
      <c r="D176" s="355">
        <v>4.5</v>
      </c>
      <c r="E176" s="32"/>
      <c r="F176" s="32"/>
      <c r="G176" s="358" t="s">
        <v>121</v>
      </c>
      <c r="H176" s="32" t="s">
        <v>111</v>
      </c>
      <c r="I176" s="18">
        <v>5</v>
      </c>
      <c r="J176" s="19">
        <v>80696</v>
      </c>
      <c r="K176" s="27">
        <v>403480</v>
      </c>
      <c r="L176" s="4"/>
    </row>
    <row r="177" spans="2:12" ht="30" customHeight="1">
      <c r="B177" s="3"/>
      <c r="C177" s="15">
        <v>4</v>
      </c>
      <c r="D177" s="355">
        <v>4.5999999999999996</v>
      </c>
      <c r="E177" s="32"/>
      <c r="F177" s="32"/>
      <c r="G177" s="358" t="s">
        <v>122</v>
      </c>
      <c r="H177" s="32" t="s">
        <v>112</v>
      </c>
      <c r="I177" s="18">
        <v>40</v>
      </c>
      <c r="J177" s="19">
        <v>34312</v>
      </c>
      <c r="K177" s="27">
        <v>1372480</v>
      </c>
      <c r="L177" s="4"/>
    </row>
    <row r="178" spans="2:12" ht="30" customHeight="1">
      <c r="B178" s="3"/>
      <c r="C178" s="15">
        <v>4</v>
      </c>
      <c r="D178" s="355">
        <v>4.7</v>
      </c>
      <c r="E178" s="32"/>
      <c r="F178" s="32"/>
      <c r="G178" s="358" t="s">
        <v>123</v>
      </c>
      <c r="H178" s="32" t="s">
        <v>111</v>
      </c>
      <c r="I178" s="18">
        <v>8</v>
      </c>
      <c r="J178" s="19">
        <v>55934</v>
      </c>
      <c r="K178" s="27">
        <v>447472</v>
      </c>
      <c r="L178" s="4"/>
    </row>
    <row r="179" spans="2:12" ht="30" customHeight="1">
      <c r="B179" s="3"/>
      <c r="C179" s="15">
        <v>4</v>
      </c>
      <c r="D179" s="355">
        <v>4.8</v>
      </c>
      <c r="E179" s="32"/>
      <c r="F179" s="32"/>
      <c r="G179" s="358" t="s">
        <v>124</v>
      </c>
      <c r="H179" s="32" t="s">
        <v>111</v>
      </c>
      <c r="I179" s="18">
        <v>2</v>
      </c>
      <c r="J179" s="19">
        <v>609404</v>
      </c>
      <c r="K179" s="27">
        <v>1218808</v>
      </c>
      <c r="L179" s="4"/>
    </row>
    <row r="180" spans="2:12" ht="30" customHeight="1">
      <c r="B180" s="3"/>
      <c r="C180" s="15">
        <v>4</v>
      </c>
      <c r="D180" s="355">
        <v>4.9000000000000004</v>
      </c>
      <c r="E180" s="32"/>
      <c r="F180" s="32"/>
      <c r="G180" s="358" t="s">
        <v>125</v>
      </c>
      <c r="H180" s="32" t="s">
        <v>111</v>
      </c>
      <c r="I180" s="18">
        <v>1</v>
      </c>
      <c r="J180" s="19">
        <v>1124046</v>
      </c>
      <c r="K180" s="27">
        <v>1124046</v>
      </c>
      <c r="L180" s="4"/>
    </row>
    <row r="181" spans="2:12" ht="30" customHeight="1">
      <c r="B181" s="3"/>
      <c r="C181" s="15">
        <v>4</v>
      </c>
      <c r="D181" s="355">
        <v>4.0999999999999996</v>
      </c>
      <c r="E181" s="32"/>
      <c r="F181" s="32"/>
      <c r="G181" s="348" t="s">
        <v>126</v>
      </c>
      <c r="H181" s="32" t="s">
        <v>111</v>
      </c>
      <c r="I181" s="18">
        <v>1</v>
      </c>
      <c r="J181" s="19">
        <v>2743736</v>
      </c>
      <c r="K181" s="27">
        <v>2743736</v>
      </c>
      <c r="L181" s="4"/>
    </row>
    <row r="182" spans="2:12" ht="30" customHeight="1" thickBot="1">
      <c r="B182" s="3"/>
      <c r="C182" s="21" t="s">
        <v>16</v>
      </c>
      <c r="D182" s="45"/>
      <c r="E182" s="45"/>
      <c r="F182" s="45"/>
      <c r="G182" s="46"/>
      <c r="H182" s="47"/>
      <c r="I182" s="18"/>
      <c r="J182" s="24"/>
      <c r="K182" s="25">
        <f>SUM(K172:K181)</f>
        <v>13651021</v>
      </c>
      <c r="L182" s="4"/>
    </row>
    <row r="183" spans="2:12" ht="30" customHeight="1" thickBot="1">
      <c r="B183" s="3"/>
      <c r="C183" s="12">
        <v>5</v>
      </c>
      <c r="D183" s="13"/>
      <c r="E183" s="13"/>
      <c r="F183" s="13"/>
      <c r="G183" s="13" t="str">
        <f>+'[115]PPTO GENERAL'!$B$49</f>
        <v>INSTALACIONES ELECTRICAS</v>
      </c>
      <c r="H183" s="13"/>
      <c r="I183" s="13"/>
      <c r="J183" s="13"/>
      <c r="K183" s="14"/>
      <c r="L183" s="4"/>
    </row>
    <row r="184" spans="2:12" ht="30" customHeight="1">
      <c r="B184" s="3"/>
      <c r="C184" s="15">
        <v>5</v>
      </c>
      <c r="D184" s="356">
        <v>5.0999999999999996</v>
      </c>
      <c r="E184" s="32"/>
      <c r="F184" s="32"/>
      <c r="G184" s="348" t="s">
        <v>127</v>
      </c>
      <c r="H184" s="32" t="s">
        <v>111</v>
      </c>
      <c r="I184" s="18">
        <v>6</v>
      </c>
      <c r="J184" s="19">
        <v>276736</v>
      </c>
      <c r="K184" s="27">
        <v>1660416</v>
      </c>
      <c r="L184" s="4"/>
    </row>
    <row r="185" spans="2:12" ht="30" customHeight="1">
      <c r="B185" s="3"/>
      <c r="C185" s="15">
        <v>5</v>
      </c>
      <c r="D185" s="356">
        <v>5.2</v>
      </c>
      <c r="E185" s="32"/>
      <c r="F185" s="32"/>
      <c r="G185" s="348" t="s">
        <v>128</v>
      </c>
      <c r="H185" s="32" t="s">
        <v>111</v>
      </c>
      <c r="I185" s="18">
        <v>2</v>
      </c>
      <c r="J185" s="19">
        <v>396244</v>
      </c>
      <c r="K185" s="27">
        <v>792488</v>
      </c>
      <c r="L185" s="4"/>
    </row>
    <row r="186" spans="2:12" ht="30" customHeight="1" thickBot="1">
      <c r="B186" s="3"/>
      <c r="C186" s="21" t="s">
        <v>16</v>
      </c>
      <c r="D186" s="45"/>
      <c r="E186" s="45"/>
      <c r="F186" s="45"/>
      <c r="G186" s="46"/>
      <c r="H186" s="47"/>
      <c r="I186" s="18"/>
      <c r="J186" s="24"/>
      <c r="K186" s="25">
        <f>SUM(K184:K185)</f>
        <v>2452904</v>
      </c>
      <c r="L186" s="4"/>
    </row>
    <row r="187" spans="2:12" ht="30" customHeight="1" thickBot="1">
      <c r="B187" s="3"/>
      <c r="C187" s="12">
        <v>6</v>
      </c>
      <c r="D187" s="13"/>
      <c r="E187" s="13"/>
      <c r="F187" s="13"/>
      <c r="G187" s="13" t="str">
        <f>+'[115]PPTO GENERAL'!$B$53</f>
        <v>PINTURA</v>
      </c>
      <c r="H187" s="13"/>
      <c r="I187" s="13"/>
      <c r="J187" s="13"/>
      <c r="K187" s="14"/>
      <c r="L187" s="4"/>
    </row>
    <row r="188" spans="2:12" ht="30" customHeight="1">
      <c r="B188" s="3"/>
      <c r="C188" s="15">
        <v>6</v>
      </c>
      <c r="D188" s="356">
        <v>6.1</v>
      </c>
      <c r="E188" s="32"/>
      <c r="F188" s="32"/>
      <c r="G188" s="348" t="s">
        <v>129</v>
      </c>
      <c r="H188" s="32" t="s">
        <v>97</v>
      </c>
      <c r="I188" s="18">
        <v>33.46</v>
      </c>
      <c r="J188" s="19">
        <v>43300</v>
      </c>
      <c r="K188" s="27">
        <v>1448818</v>
      </c>
      <c r="L188" s="4"/>
    </row>
    <row r="189" spans="2:12" ht="30" customHeight="1">
      <c r="B189" s="3"/>
      <c r="C189" s="15">
        <v>6</v>
      </c>
      <c r="D189" s="356">
        <v>6.2</v>
      </c>
      <c r="E189" s="32"/>
      <c r="F189" s="32"/>
      <c r="G189" s="348" t="s">
        <v>130</v>
      </c>
      <c r="H189" s="32" t="s">
        <v>97</v>
      </c>
      <c r="I189" s="18">
        <v>33.46</v>
      </c>
      <c r="J189" s="19">
        <v>47785</v>
      </c>
      <c r="K189" s="27">
        <v>1598886</v>
      </c>
      <c r="L189" s="4"/>
    </row>
    <row r="190" spans="2:12" ht="30" customHeight="1">
      <c r="B190" s="3"/>
      <c r="C190" s="15">
        <v>6</v>
      </c>
      <c r="D190" s="356">
        <v>6.3</v>
      </c>
      <c r="E190" s="32"/>
      <c r="F190" s="32"/>
      <c r="G190" s="348" t="s">
        <v>131</v>
      </c>
      <c r="H190" s="32" t="s">
        <v>97</v>
      </c>
      <c r="I190" s="18">
        <v>9.42</v>
      </c>
      <c r="J190" s="19">
        <v>53608</v>
      </c>
      <c r="K190" s="27">
        <v>504987</v>
      </c>
      <c r="L190" s="4"/>
    </row>
    <row r="191" spans="2:12" ht="30" customHeight="1" thickBot="1">
      <c r="B191" s="3"/>
      <c r="C191" s="21" t="s">
        <v>16</v>
      </c>
      <c r="D191" s="45"/>
      <c r="E191" s="45"/>
      <c r="F191" s="45"/>
      <c r="G191" s="46"/>
      <c r="H191" s="47"/>
      <c r="I191" s="18"/>
      <c r="J191" s="24"/>
      <c r="K191" s="25">
        <f>SUM(K188:K190)</f>
        <v>3552691</v>
      </c>
      <c r="L191" s="4"/>
    </row>
    <row r="192" spans="2:12" ht="30" customHeight="1" thickBot="1">
      <c r="B192" s="3"/>
      <c r="C192" s="12">
        <v>7</v>
      </c>
      <c r="D192" s="13"/>
      <c r="E192" s="13"/>
      <c r="F192" s="13"/>
      <c r="G192" s="13" t="str">
        <f>+'[115]PPTO GENERAL'!$B$58</f>
        <v>CARPINTERÍA METÁLICA</v>
      </c>
      <c r="H192" s="13"/>
      <c r="I192" s="13"/>
      <c r="J192" s="13"/>
      <c r="K192" s="14"/>
      <c r="L192" s="4"/>
    </row>
    <row r="193" spans="2:12" ht="30" customHeight="1">
      <c r="B193" s="3"/>
      <c r="C193" s="15">
        <v>7</v>
      </c>
      <c r="D193" s="356">
        <v>7.1</v>
      </c>
      <c r="E193" s="32"/>
      <c r="F193" s="32"/>
      <c r="G193" s="348" t="s">
        <v>132</v>
      </c>
      <c r="H193" s="32" t="s">
        <v>97</v>
      </c>
      <c r="I193" s="18">
        <v>3.42</v>
      </c>
      <c r="J193" s="19">
        <v>991520</v>
      </c>
      <c r="K193" s="27">
        <v>3390998</v>
      </c>
      <c r="L193" s="4"/>
    </row>
    <row r="194" spans="2:12" ht="30" customHeight="1">
      <c r="B194" s="3"/>
      <c r="C194" s="15">
        <v>7</v>
      </c>
      <c r="D194" s="356">
        <v>7.2</v>
      </c>
      <c r="E194" s="32"/>
      <c r="F194" s="32"/>
      <c r="G194" s="348" t="s">
        <v>133</v>
      </c>
      <c r="H194" s="32" t="s">
        <v>112</v>
      </c>
      <c r="I194" s="18">
        <v>9.36</v>
      </c>
      <c r="J194" s="19">
        <v>141451</v>
      </c>
      <c r="K194" s="27">
        <v>1323981</v>
      </c>
      <c r="L194" s="4"/>
    </row>
    <row r="195" spans="2:12" ht="30" customHeight="1" thickBot="1">
      <c r="B195" s="3"/>
      <c r="C195" s="21" t="s">
        <v>16</v>
      </c>
      <c r="D195" s="45"/>
      <c r="E195" s="45"/>
      <c r="F195" s="45"/>
      <c r="G195" s="46"/>
      <c r="H195" s="47"/>
      <c r="I195" s="18"/>
      <c r="J195" s="24"/>
      <c r="K195" s="25">
        <f>SUM(K193:K194)</f>
        <v>4714979</v>
      </c>
      <c r="L195" s="4"/>
    </row>
    <row r="196" spans="2:12" ht="30" customHeight="1" thickBot="1">
      <c r="B196" s="3"/>
      <c r="C196" s="12">
        <v>8</v>
      </c>
      <c r="D196" s="13"/>
      <c r="E196" s="13"/>
      <c r="F196" s="13"/>
      <c r="G196" s="13" t="str">
        <f>+'[115]PPTO GENERAL'!$B$62</f>
        <v>CUBIERTA</v>
      </c>
      <c r="H196" s="13"/>
      <c r="I196" s="13"/>
      <c r="J196" s="13"/>
      <c r="K196" s="14"/>
      <c r="L196" s="4"/>
    </row>
    <row r="197" spans="2:12" ht="30" customHeight="1">
      <c r="B197" s="3"/>
      <c r="C197" s="15">
        <v>8</v>
      </c>
      <c r="D197" s="356">
        <v>8.1</v>
      </c>
      <c r="E197" s="32"/>
      <c r="F197" s="32"/>
      <c r="G197" s="348" t="s">
        <v>134</v>
      </c>
      <c r="H197" s="32" t="s">
        <v>112</v>
      </c>
      <c r="I197" s="18">
        <v>18.72</v>
      </c>
      <c r="J197" s="19">
        <v>160422</v>
      </c>
      <c r="K197" s="27">
        <v>3003100</v>
      </c>
      <c r="L197" s="4"/>
    </row>
    <row r="198" spans="2:12" ht="30" customHeight="1">
      <c r="B198" s="3"/>
      <c r="C198" s="15">
        <v>8</v>
      </c>
      <c r="D198" s="356">
        <v>8.1999999999999993</v>
      </c>
      <c r="E198" s="32"/>
      <c r="F198" s="32"/>
      <c r="G198" s="348" t="s">
        <v>135</v>
      </c>
      <c r="H198" s="32" t="s">
        <v>97</v>
      </c>
      <c r="I198" s="18">
        <v>22.46</v>
      </c>
      <c r="J198" s="19">
        <v>160532</v>
      </c>
      <c r="K198" s="27">
        <v>3605549</v>
      </c>
      <c r="L198" s="4"/>
    </row>
    <row r="199" spans="2:12" ht="30" customHeight="1" thickBot="1">
      <c r="B199" s="3"/>
      <c r="C199" s="21" t="s">
        <v>16</v>
      </c>
      <c r="D199" s="45"/>
      <c r="E199" s="45"/>
      <c r="F199" s="45"/>
      <c r="G199" s="46"/>
      <c r="H199" s="47"/>
      <c r="I199" s="18"/>
      <c r="J199" s="24"/>
      <c r="K199" s="25">
        <f>SUM(K197:K198)</f>
        <v>6608649</v>
      </c>
      <c r="L199" s="4"/>
    </row>
    <row r="200" spans="2:12" ht="30" customHeight="1" thickBot="1">
      <c r="B200" s="3"/>
      <c r="C200" s="12">
        <v>9</v>
      </c>
      <c r="D200" s="13"/>
      <c r="E200" s="13"/>
      <c r="F200" s="13"/>
      <c r="G200" s="13" t="str">
        <f>+'[115]PPTO GENERAL'!$B$66</f>
        <v>APARATOS SANITARIOS</v>
      </c>
      <c r="H200" s="13"/>
      <c r="I200" s="13"/>
      <c r="J200" s="13"/>
      <c r="K200" s="14"/>
      <c r="L200" s="4"/>
    </row>
    <row r="201" spans="2:12" ht="30" customHeight="1">
      <c r="B201" s="3"/>
      <c r="C201" s="15">
        <v>9</v>
      </c>
      <c r="D201" s="356">
        <v>9.1</v>
      </c>
      <c r="E201" s="32"/>
      <c r="F201" s="32"/>
      <c r="G201" s="358" t="s">
        <v>136</v>
      </c>
      <c r="H201" s="349" t="s">
        <v>137</v>
      </c>
      <c r="I201" s="350">
        <v>2</v>
      </c>
      <c r="J201" s="359">
        <v>694792</v>
      </c>
      <c r="K201" s="352">
        <v>1389584</v>
      </c>
      <c r="L201" s="4"/>
    </row>
    <row r="202" spans="2:12" ht="30" customHeight="1">
      <c r="B202" s="3"/>
      <c r="C202" s="15">
        <v>9</v>
      </c>
      <c r="D202" s="356">
        <v>9.1999999999999993</v>
      </c>
      <c r="E202" s="32"/>
      <c r="F202" s="32"/>
      <c r="G202" s="358" t="s">
        <v>138</v>
      </c>
      <c r="H202" s="349" t="s">
        <v>137</v>
      </c>
      <c r="I202" s="350">
        <v>2</v>
      </c>
      <c r="J202" s="359">
        <v>701185</v>
      </c>
      <c r="K202" s="352">
        <v>1402370</v>
      </c>
      <c r="L202" s="4"/>
    </row>
    <row r="203" spans="2:12" ht="30" customHeight="1">
      <c r="B203" s="3"/>
      <c r="C203" s="15">
        <v>9</v>
      </c>
      <c r="D203" s="356">
        <v>9.3000000000000007</v>
      </c>
      <c r="E203" s="32"/>
      <c r="F203" s="32"/>
      <c r="G203" s="358" t="s">
        <v>139</v>
      </c>
      <c r="H203" s="360" t="s">
        <v>137</v>
      </c>
      <c r="I203" s="361">
        <v>1</v>
      </c>
      <c r="J203" s="362">
        <v>230271</v>
      </c>
      <c r="K203" s="352">
        <v>230271</v>
      </c>
      <c r="L203" s="4"/>
    </row>
    <row r="204" spans="2:12" ht="30" customHeight="1">
      <c r="B204" s="3"/>
      <c r="C204" s="15">
        <v>9</v>
      </c>
      <c r="D204" s="356">
        <v>9.4</v>
      </c>
      <c r="E204" s="32"/>
      <c r="F204" s="32"/>
      <c r="G204" s="364" t="s">
        <v>140</v>
      </c>
      <c r="H204" s="365" t="s">
        <v>137</v>
      </c>
      <c r="I204" s="366">
        <v>1</v>
      </c>
      <c r="J204" s="367">
        <v>926734</v>
      </c>
      <c r="K204" s="368">
        <v>926734</v>
      </c>
      <c r="L204" s="4"/>
    </row>
    <row r="205" spans="2:12" ht="30" customHeight="1" thickBot="1">
      <c r="B205" s="3"/>
      <c r="C205" s="21" t="s">
        <v>16</v>
      </c>
      <c r="D205" s="45"/>
      <c r="E205" s="45"/>
      <c r="F205" s="45"/>
      <c r="G205" s="46"/>
      <c r="H205" s="47"/>
      <c r="I205" s="363"/>
      <c r="J205" s="24"/>
      <c r="K205" s="25">
        <f>SUM(K201:K204)</f>
        <v>3948959</v>
      </c>
      <c r="L205" s="4"/>
    </row>
    <row r="206" spans="2:12" s="369" customFormat="1" ht="37.799999999999997" customHeight="1" thickBot="1">
      <c r="B206" s="370"/>
      <c r="C206" s="385" t="s">
        <v>142</v>
      </c>
      <c r="D206" s="386"/>
      <c r="E206" s="386"/>
      <c r="F206" s="386"/>
      <c r="G206" s="386"/>
      <c r="H206" s="386"/>
      <c r="I206" s="386"/>
      <c r="J206" s="387"/>
      <c r="K206" s="381">
        <f>SUM(K205+K199+K195+K191+K186+K182+K170+K164+K150)</f>
        <v>89083146</v>
      </c>
      <c r="L206" s="371"/>
    </row>
    <row r="207" spans="2:12" ht="48" customHeight="1" thickBot="1">
      <c r="B207" s="3"/>
      <c r="C207" s="382" t="str">
        <f>+'[115]PPTO GENERAL'!$A$206</f>
        <v>CAPÍTULO 4.  ADECUACIÓN Y MEJORAMIENTO DE SISTEMA ELÉCTRICO FOTOVOLTAICO EXISTENTE INSTITUCIÓN EDUCATIVA RURAL LOS ANDES SEDE EL JARDÍN- VEREDA LA UNIÓN 2</v>
      </c>
      <c r="D207" s="383"/>
      <c r="E207" s="383"/>
      <c r="F207" s="383"/>
      <c r="G207" s="383"/>
      <c r="H207" s="383"/>
      <c r="I207" s="383"/>
      <c r="J207" s="383"/>
      <c r="K207" s="384"/>
      <c r="L207" s="4"/>
    </row>
    <row r="208" spans="2:12" ht="30" customHeight="1" thickBot="1">
      <c r="B208" s="3"/>
      <c r="C208" s="12">
        <v>10</v>
      </c>
      <c r="D208" s="13"/>
      <c r="E208" s="13"/>
      <c r="F208" s="13"/>
      <c r="G208" s="13" t="str">
        <f>+'[115]PPTO GENERAL'!$B$208</f>
        <v>ADECUACIONES Y MEJORAMIENTO SISTEMA ELÉCTRICO FOTOVOLTAICO EXISTENTES</v>
      </c>
      <c r="H208" s="13"/>
      <c r="I208" s="13"/>
      <c r="J208" s="13"/>
      <c r="K208" s="14"/>
      <c r="L208" s="4"/>
    </row>
    <row r="209" spans="2:12" ht="30" customHeight="1">
      <c r="B209" s="3"/>
      <c r="C209" s="15">
        <v>10</v>
      </c>
      <c r="D209" s="356">
        <v>10.1</v>
      </c>
      <c r="E209" s="32"/>
      <c r="F209" s="32"/>
      <c r="G209" s="358" t="str">
        <f>+'[115]PPTO GENERAL'!$B$209</f>
        <v>Suministro e instalación de Kit solar para sistema fotovoltaico 25000W 102480Wh/día (Incluye transporte)</v>
      </c>
      <c r="H209" s="349" t="s">
        <v>111</v>
      </c>
      <c r="I209" s="350">
        <v>1</v>
      </c>
      <c r="J209" s="359">
        <v>73214271</v>
      </c>
      <c r="K209" s="352">
        <v>73214271</v>
      </c>
      <c r="L209" s="4"/>
    </row>
    <row r="210" spans="2:12" ht="30" customHeight="1" thickBot="1">
      <c r="B210" s="3"/>
      <c r="C210" s="21" t="s">
        <v>16</v>
      </c>
      <c r="D210" s="45"/>
      <c r="E210" s="45"/>
      <c r="F210" s="45"/>
      <c r="G210" s="46"/>
      <c r="H210" s="47"/>
      <c r="I210" s="363"/>
      <c r="J210" s="24"/>
      <c r="K210" s="25">
        <f>SUM(K209:K209)</f>
        <v>73214271</v>
      </c>
      <c r="L210" s="4"/>
    </row>
    <row r="211" spans="2:12" s="369" customFormat="1" ht="37.799999999999997" customHeight="1" thickBot="1">
      <c r="B211" s="370"/>
      <c r="C211" s="385" t="s">
        <v>145</v>
      </c>
      <c r="D211" s="386"/>
      <c r="E211" s="386"/>
      <c r="F211" s="386"/>
      <c r="G211" s="386"/>
      <c r="H211" s="386"/>
      <c r="I211" s="386"/>
      <c r="J211" s="387"/>
      <c r="K211" s="381">
        <f>+K210</f>
        <v>73214271</v>
      </c>
      <c r="L211" s="371"/>
    </row>
    <row r="212" spans="2:12" ht="48" customHeight="1" thickBot="1">
      <c r="B212" s="3"/>
      <c r="C212" s="382" t="str">
        <f>+'[115]PPTO GENERAL'!$A$213</f>
        <v>CAPÍTULO 5.  MEJORAMIENTO DE LA INFRAESTRUCTURA EDUCATIVA EXISTENTE EN LA INSTITUCIÓN EDUCATIVA RURAL CAMPO HERMOSO SEDE PRINCIPAL - VEREDA CAMPO HERMOSO</v>
      </c>
      <c r="D212" s="383"/>
      <c r="E212" s="383"/>
      <c r="F212" s="383"/>
      <c r="G212" s="383"/>
      <c r="H212" s="383"/>
      <c r="I212" s="383"/>
      <c r="J212" s="383"/>
      <c r="K212" s="384"/>
      <c r="L212" s="4"/>
    </row>
    <row r="213" spans="2:12" ht="30" customHeight="1" thickBot="1">
      <c r="B213" s="3"/>
      <c r="C213" s="12">
        <v>2</v>
      </c>
      <c r="D213" s="13"/>
      <c r="E213" s="13"/>
      <c r="F213" s="13"/>
      <c r="G213" s="13" t="str">
        <f>+'[115]PPTO GENERAL'!$B$215</f>
        <v>ESTRUCTURAS EN CONCRETO, MAMPOSTERIA Y ELEMENTOS NO ESTRUCTURALES</v>
      </c>
      <c r="H213" s="13"/>
      <c r="I213" s="13"/>
      <c r="J213" s="13"/>
      <c r="K213" s="14"/>
      <c r="L213" s="4"/>
    </row>
    <row r="214" spans="2:12" ht="30" customHeight="1" thickBot="1">
      <c r="B214" s="3"/>
      <c r="C214" s="388">
        <v>2</v>
      </c>
      <c r="D214" s="389">
        <v>2.7</v>
      </c>
      <c r="E214" s="390"/>
      <c r="F214" s="390"/>
      <c r="G214" s="391" t="s">
        <v>105</v>
      </c>
      <c r="H214" s="360" t="s">
        <v>97</v>
      </c>
      <c r="I214" s="361">
        <v>4</v>
      </c>
      <c r="J214" s="362">
        <v>106035</v>
      </c>
      <c r="K214" s="392">
        <v>424140</v>
      </c>
      <c r="L214" s="4"/>
    </row>
    <row r="215" spans="2:12" ht="30" customHeight="1" thickBot="1">
      <c r="B215" s="3"/>
      <c r="C215" s="393" t="s">
        <v>16</v>
      </c>
      <c r="D215" s="394"/>
      <c r="E215" s="394"/>
      <c r="F215" s="394"/>
      <c r="G215" s="395"/>
      <c r="H215" s="396"/>
      <c r="I215" s="397"/>
      <c r="J215" s="398"/>
      <c r="K215" s="399">
        <f>SUM(K214)</f>
        <v>424140</v>
      </c>
      <c r="L215" s="4"/>
    </row>
    <row r="216" spans="2:12" ht="30" customHeight="1" thickBot="1">
      <c r="B216" s="3"/>
      <c r="C216" s="12">
        <v>3</v>
      </c>
      <c r="D216" s="13"/>
      <c r="E216" s="13"/>
      <c r="F216" s="13"/>
      <c r="G216" s="13" t="str">
        <f>+'[115]PPTO GENERAL'!$B$218</f>
        <v>PISOS Y ENCHAPES</v>
      </c>
      <c r="H216" s="13"/>
      <c r="I216" s="13"/>
      <c r="J216" s="13"/>
      <c r="K216" s="14"/>
      <c r="L216" s="4"/>
    </row>
    <row r="217" spans="2:12" ht="30" customHeight="1">
      <c r="B217" s="3"/>
      <c r="C217" s="400">
        <v>3</v>
      </c>
      <c r="D217" s="401">
        <v>3.2</v>
      </c>
      <c r="E217" s="401"/>
      <c r="F217" s="401"/>
      <c r="G217" s="402" t="s">
        <v>114</v>
      </c>
      <c r="H217" s="401" t="s">
        <v>97</v>
      </c>
      <c r="I217" s="403">
        <v>58.5</v>
      </c>
      <c r="J217" s="404">
        <v>147497</v>
      </c>
      <c r="K217" s="405">
        <v>8628575</v>
      </c>
      <c r="L217" s="4"/>
    </row>
    <row r="218" spans="2:12" ht="30" customHeight="1">
      <c r="B218" s="3"/>
      <c r="C218" s="44">
        <v>3</v>
      </c>
      <c r="D218" s="32">
        <v>3.3</v>
      </c>
      <c r="E218" s="32"/>
      <c r="F218" s="32"/>
      <c r="G218" s="348" t="s">
        <v>115</v>
      </c>
      <c r="H218" s="32" t="s">
        <v>97</v>
      </c>
      <c r="I218" s="18">
        <v>0.8</v>
      </c>
      <c r="J218" s="19">
        <v>245009</v>
      </c>
      <c r="K218" s="27">
        <v>196007</v>
      </c>
      <c r="L218" s="4"/>
    </row>
    <row r="219" spans="2:12" ht="30" customHeight="1" thickBot="1">
      <c r="B219" s="3"/>
      <c r="C219" s="406">
        <v>3</v>
      </c>
      <c r="D219" s="407">
        <v>3.4</v>
      </c>
      <c r="E219" s="407"/>
      <c r="F219" s="407"/>
      <c r="G219" s="408" t="s">
        <v>116</v>
      </c>
      <c r="H219" s="407" t="s">
        <v>97</v>
      </c>
      <c r="I219" s="409">
        <v>67.5</v>
      </c>
      <c r="J219" s="410">
        <v>127409</v>
      </c>
      <c r="K219" s="411">
        <v>8600108</v>
      </c>
      <c r="L219" s="4"/>
    </row>
    <row r="220" spans="2:12" ht="30" customHeight="1" thickBot="1">
      <c r="B220" s="3"/>
      <c r="C220" s="393" t="s">
        <v>16</v>
      </c>
      <c r="D220" s="394"/>
      <c r="E220" s="394"/>
      <c r="F220" s="394"/>
      <c r="G220" s="395"/>
      <c r="H220" s="396"/>
      <c r="I220" s="397"/>
      <c r="J220" s="398"/>
      <c r="K220" s="399">
        <f>SUM(K217:K219)</f>
        <v>17424690</v>
      </c>
      <c r="L220" s="4"/>
    </row>
    <row r="221" spans="2:12" ht="30" customHeight="1" thickBot="1">
      <c r="B221" s="3"/>
      <c r="C221" s="12">
        <v>6</v>
      </c>
      <c r="D221" s="13"/>
      <c r="E221" s="13"/>
      <c r="F221" s="13"/>
      <c r="G221" s="13" t="str">
        <f>+'[115]PPTO GENERAL'!$B$223</f>
        <v>PINTURA</v>
      </c>
      <c r="H221" s="13"/>
      <c r="I221" s="13"/>
      <c r="J221" s="13"/>
      <c r="K221" s="14"/>
      <c r="L221" s="4"/>
    </row>
    <row r="222" spans="2:12" ht="30" customHeight="1">
      <c r="B222" s="3"/>
      <c r="C222" s="400">
        <v>6</v>
      </c>
      <c r="D222" s="401">
        <v>6.1</v>
      </c>
      <c r="E222" s="401"/>
      <c r="F222" s="401"/>
      <c r="G222" s="402" t="s">
        <v>129</v>
      </c>
      <c r="H222" s="401" t="s">
        <v>97</v>
      </c>
      <c r="I222" s="403">
        <v>68</v>
      </c>
      <c r="J222" s="404">
        <v>43300</v>
      </c>
      <c r="K222" s="405">
        <v>2944400</v>
      </c>
      <c r="L222" s="4"/>
    </row>
    <row r="223" spans="2:12" ht="30" customHeight="1">
      <c r="B223" s="3"/>
      <c r="C223" s="44">
        <v>6</v>
      </c>
      <c r="D223" s="32">
        <v>6.2</v>
      </c>
      <c r="E223" s="32"/>
      <c r="F223" s="32"/>
      <c r="G223" s="348" t="s">
        <v>130</v>
      </c>
      <c r="H223" s="32" t="s">
        <v>97</v>
      </c>
      <c r="I223" s="18">
        <v>68</v>
      </c>
      <c r="J223" s="19">
        <v>47785</v>
      </c>
      <c r="K223" s="27">
        <v>3249380</v>
      </c>
      <c r="L223" s="4"/>
    </row>
    <row r="224" spans="2:12" ht="30" customHeight="1" thickBot="1">
      <c r="B224" s="3"/>
      <c r="C224" s="406">
        <v>6</v>
      </c>
      <c r="D224" s="407">
        <v>6.3</v>
      </c>
      <c r="E224" s="407"/>
      <c r="F224" s="407"/>
      <c r="G224" s="408" t="s">
        <v>131</v>
      </c>
      <c r="H224" s="407" t="s">
        <v>97</v>
      </c>
      <c r="I224" s="409">
        <v>4.74</v>
      </c>
      <c r="J224" s="410">
        <v>53608</v>
      </c>
      <c r="K224" s="411">
        <v>254102</v>
      </c>
      <c r="L224" s="4"/>
    </row>
    <row r="225" spans="2:12" ht="30" customHeight="1" thickBot="1">
      <c r="B225" s="3"/>
      <c r="C225" s="393" t="s">
        <v>16</v>
      </c>
      <c r="D225" s="394"/>
      <c r="E225" s="394"/>
      <c r="F225" s="394"/>
      <c r="G225" s="395"/>
      <c r="H225" s="396"/>
      <c r="I225" s="397"/>
      <c r="J225" s="398"/>
      <c r="K225" s="399">
        <f>SUM(K222:K224)</f>
        <v>6447882</v>
      </c>
      <c r="L225" s="4"/>
    </row>
    <row r="226" spans="2:12" s="369" customFormat="1" ht="37.799999999999997" customHeight="1" thickBot="1">
      <c r="B226" s="370"/>
      <c r="C226" s="385" t="str">
        <f>+'[115]PPTO GENERAL'!$B$229</f>
        <v>COSTOS DIRECTO - MEJORAMIENTO DE LA INFRAESTRUCTURA EDUCATIVA EXISTENTE EN LA INSTITUCIÓN EDUCATIVA RURAL CAMPO HERMOSO SEDE PRINCIPAL - VEREDA CAMPO HERMOSO</v>
      </c>
      <c r="D226" s="386"/>
      <c r="E226" s="386"/>
      <c r="F226" s="386"/>
      <c r="G226" s="386"/>
      <c r="H226" s="386"/>
      <c r="I226" s="386"/>
      <c r="J226" s="387"/>
      <c r="K226" s="381">
        <f>SUM(K225+K220+K215)</f>
        <v>24296712</v>
      </c>
      <c r="L226" s="371"/>
    </row>
    <row r="227" spans="2:12" s="49" customFormat="1" ht="14.4" thickBot="1">
      <c r="B227" s="50"/>
      <c r="C227" s="53"/>
      <c r="D227" s="53"/>
      <c r="E227" s="53"/>
      <c r="F227" s="53"/>
      <c r="G227" s="53"/>
      <c r="H227" s="53"/>
      <c r="I227" s="53"/>
      <c r="J227" s="53"/>
      <c r="K227" s="54"/>
      <c r="L227" s="52"/>
    </row>
    <row r="228" spans="2:12" s="49" customFormat="1" ht="30" customHeight="1">
      <c r="B228" s="50"/>
      <c r="C228" s="55"/>
      <c r="D228" s="56"/>
      <c r="E228" s="55"/>
      <c r="F228" s="55"/>
      <c r="G228" s="412" t="str">
        <f>+'[115]PPTO GENERAL'!$B$231</f>
        <v>VALOR TOTAL COSTOS DIRECTO</v>
      </c>
      <c r="H228" s="413"/>
      <c r="I228" s="413"/>
      <c r="J228" s="414"/>
      <c r="K228" s="58">
        <f>SUM(K226+K211+K206+K141+K76)</f>
        <v>370114661</v>
      </c>
      <c r="L228" s="52"/>
    </row>
    <row r="229" spans="2:12" s="49" customFormat="1" ht="30" customHeight="1">
      <c r="B229" s="50"/>
      <c r="C229" s="55"/>
      <c r="D229" s="56"/>
      <c r="E229" s="55"/>
      <c r="F229" s="55"/>
      <c r="G229" s="415" t="str">
        <f>+'[115]PPTO GENERAL'!$B$232</f>
        <v>ADMINISTRACIÓN</v>
      </c>
      <c r="H229" s="416"/>
      <c r="I229" s="417">
        <v>0.25</v>
      </c>
      <c r="J229" s="414"/>
      <c r="K229" s="63">
        <f>ROUND(I229*K228,0)</f>
        <v>92528665</v>
      </c>
      <c r="L229" s="52"/>
    </row>
    <row r="230" spans="2:12" s="49" customFormat="1" ht="30" customHeight="1">
      <c r="B230" s="50"/>
      <c r="C230" s="55"/>
      <c r="D230" s="64"/>
      <c r="E230" s="64"/>
      <c r="F230" s="64"/>
      <c r="G230" s="415" t="str">
        <f>+'[115]PPTO GENERAL'!$B$233</f>
        <v>IMPREVISTOS</v>
      </c>
      <c r="H230" s="416"/>
      <c r="I230" s="417">
        <v>0.01</v>
      </c>
      <c r="J230" s="414"/>
      <c r="K230" s="63">
        <f>ROUND(I230*K228,0)</f>
        <v>3701147</v>
      </c>
      <c r="L230" s="52"/>
    </row>
    <row r="231" spans="2:12" s="49" customFormat="1" ht="30" customHeight="1">
      <c r="B231" s="50"/>
      <c r="C231" s="55"/>
      <c r="D231" s="64"/>
      <c r="E231" s="64"/>
      <c r="F231" s="64"/>
      <c r="G231" s="415" t="str">
        <f>+'[115]PPTO GENERAL'!$B$234</f>
        <v>UTILIDAD</v>
      </c>
      <c r="H231" s="416"/>
      <c r="I231" s="417">
        <v>0.04</v>
      </c>
      <c r="J231" s="414"/>
      <c r="K231" s="63">
        <f>ROUND(I231*K228,0)</f>
        <v>14804586</v>
      </c>
      <c r="L231" s="52"/>
    </row>
    <row r="232" spans="2:12" s="49" customFormat="1" ht="30" customHeight="1" thickBot="1">
      <c r="B232" s="50"/>
      <c r="C232" s="55"/>
      <c r="D232" s="56"/>
      <c r="E232" s="55"/>
      <c r="F232" s="55"/>
      <c r="G232" s="412" t="s">
        <v>146</v>
      </c>
      <c r="H232" s="413"/>
      <c r="I232" s="413"/>
      <c r="J232" s="414"/>
      <c r="K232" s="63">
        <f>+'[115]PPTO GENERAL'!$F$235</f>
        <v>8790000</v>
      </c>
      <c r="L232" s="52"/>
    </row>
    <row r="233" spans="2:12" s="49" customFormat="1" ht="30" customHeight="1" thickBot="1">
      <c r="B233" s="50"/>
      <c r="C233" s="55"/>
      <c r="D233" s="56"/>
      <c r="E233" s="55"/>
      <c r="F233" s="55"/>
      <c r="G233" s="72" t="s">
        <v>19</v>
      </c>
      <c r="H233" s="73"/>
      <c r="I233" s="74"/>
      <c r="J233" s="75"/>
      <c r="K233" s="51">
        <f>SUM(K228:K232)</f>
        <v>489939059</v>
      </c>
      <c r="L233" s="52"/>
    </row>
    <row r="234" spans="2:12" s="49" customFormat="1" ht="14.4" thickBot="1">
      <c r="B234" s="50"/>
      <c r="C234" s="55"/>
      <c r="D234" s="56"/>
      <c r="E234" s="56"/>
      <c r="F234" s="56"/>
      <c r="G234" s="55"/>
      <c r="H234" s="55"/>
      <c r="I234" s="76"/>
      <c r="J234" s="77"/>
      <c r="K234" s="78"/>
      <c r="L234" s="52"/>
    </row>
    <row r="235" spans="2:12" s="49" customFormat="1">
      <c r="B235" s="50"/>
      <c r="C235" s="79"/>
      <c r="D235" s="204"/>
      <c r="E235" s="204"/>
      <c r="F235" s="204"/>
      <c r="G235" s="204"/>
      <c r="H235" s="204"/>
      <c r="I235" s="204"/>
      <c r="J235" s="204"/>
      <c r="K235" s="205"/>
      <c r="L235" s="80"/>
    </row>
    <row r="236" spans="2:12" s="49" customFormat="1" ht="46.5" customHeight="1">
      <c r="B236" s="50"/>
      <c r="C236" s="182" t="s">
        <v>20</v>
      </c>
      <c r="D236" s="183"/>
      <c r="E236" s="183"/>
      <c r="F236" s="183"/>
      <c r="G236" s="183"/>
      <c r="H236" s="203" t="s">
        <v>9</v>
      </c>
      <c r="I236" s="203"/>
      <c r="J236" s="203"/>
      <c r="K236" s="81" t="s">
        <v>21</v>
      </c>
      <c r="L236" s="82"/>
    </row>
    <row r="237" spans="2:12" s="49" customFormat="1" ht="32.25" customHeight="1">
      <c r="B237" s="50"/>
      <c r="C237" s="182" t="s">
        <v>22</v>
      </c>
      <c r="D237" s="183"/>
      <c r="E237" s="183"/>
      <c r="F237" s="183"/>
      <c r="G237" s="183"/>
      <c r="H237" s="187" t="s">
        <v>23</v>
      </c>
      <c r="I237" s="187"/>
      <c r="J237" s="83" t="s">
        <v>24</v>
      </c>
      <c r="K237" s="84">
        <v>0.25</v>
      </c>
      <c r="L237" s="82"/>
    </row>
    <row r="238" spans="2:12" s="49" customFormat="1" ht="30" customHeight="1">
      <c r="B238" s="50"/>
      <c r="C238" s="182" t="s">
        <v>25</v>
      </c>
      <c r="D238" s="183"/>
      <c r="E238" s="183"/>
      <c r="F238" s="183"/>
      <c r="G238" s="183"/>
      <c r="H238" s="184" t="s">
        <v>26</v>
      </c>
      <c r="I238" s="185"/>
      <c r="J238" s="83" t="s">
        <v>27</v>
      </c>
      <c r="K238" s="84">
        <v>0.01</v>
      </c>
      <c r="L238" s="82"/>
    </row>
    <row r="239" spans="2:12" s="49" customFormat="1" ht="58.5" customHeight="1">
      <c r="B239" s="50"/>
      <c r="C239" s="188"/>
      <c r="D239" s="189"/>
      <c r="E239" s="189"/>
      <c r="F239" s="189"/>
      <c r="G239" s="190"/>
      <c r="H239" s="186" t="s">
        <v>28</v>
      </c>
      <c r="I239" s="187"/>
      <c r="J239" s="83" t="s">
        <v>29</v>
      </c>
      <c r="K239" s="84">
        <v>0.04</v>
      </c>
      <c r="L239" s="52"/>
    </row>
    <row r="240" spans="2:12" ht="39" customHeight="1">
      <c r="B240" s="3"/>
      <c r="C240" s="191"/>
      <c r="D240" s="192"/>
      <c r="E240" s="192"/>
      <c r="F240" s="192"/>
      <c r="G240" s="193"/>
      <c r="H240" s="187" t="s">
        <v>30</v>
      </c>
      <c r="I240" s="187"/>
      <c r="J240" s="83" t="s">
        <v>31</v>
      </c>
      <c r="K240" s="84">
        <f>SUM(K237:K239)</f>
        <v>0.3</v>
      </c>
      <c r="L240" s="4"/>
    </row>
    <row r="241" spans="2:12" ht="47.25" customHeight="1" thickBot="1">
      <c r="B241" s="3"/>
      <c r="C241" s="194"/>
      <c r="D241" s="195"/>
      <c r="E241" s="195"/>
      <c r="F241" s="195"/>
      <c r="G241" s="196"/>
      <c r="H241" s="180"/>
      <c r="I241" s="180"/>
      <c r="J241" s="180"/>
      <c r="K241" s="181"/>
      <c r="L241" s="4"/>
    </row>
    <row r="242" spans="2:12" ht="14.4" thickBot="1">
      <c r="B242" s="85"/>
      <c r="C242" s="86"/>
      <c r="D242" s="86"/>
      <c r="E242" s="87"/>
      <c r="F242" s="86"/>
      <c r="G242" s="88"/>
      <c r="H242" s="86"/>
      <c r="I242" s="86"/>
      <c r="J242" s="86"/>
      <c r="K242" s="86"/>
      <c r="L242" s="89"/>
    </row>
    <row r="243" spans="2:12" thickBot="1"/>
  </sheetData>
  <mergeCells count="59">
    <mergeCell ref="I229:J229"/>
    <mergeCell ref="I230:J230"/>
    <mergeCell ref="I231:J231"/>
    <mergeCell ref="G228:J228"/>
    <mergeCell ref="G232:J232"/>
    <mergeCell ref="C206:J206"/>
    <mergeCell ref="C207:K207"/>
    <mergeCell ref="C211:J211"/>
    <mergeCell ref="C212:K212"/>
    <mergeCell ref="C226:J226"/>
    <mergeCell ref="C141:J141"/>
    <mergeCell ref="C142:K142"/>
    <mergeCell ref="C143:C144"/>
    <mergeCell ref="D143:D144"/>
    <mergeCell ref="E143:F143"/>
    <mergeCell ref="G143:G144"/>
    <mergeCell ref="H143:H144"/>
    <mergeCell ref="I143:I144"/>
    <mergeCell ref="J143:J144"/>
    <mergeCell ref="K143:K144"/>
    <mergeCell ref="C77:K77"/>
    <mergeCell ref="C78:C79"/>
    <mergeCell ref="D78:D79"/>
    <mergeCell ref="E78:F78"/>
    <mergeCell ref="G78:G79"/>
    <mergeCell ref="H78:H79"/>
    <mergeCell ref="I78:I79"/>
    <mergeCell ref="J78:J79"/>
    <mergeCell ref="K78:K79"/>
    <mergeCell ref="C7:K8"/>
    <mergeCell ref="C9:K9"/>
    <mergeCell ref="C76:J76"/>
    <mergeCell ref="C14:K14"/>
    <mergeCell ref="C13:K13"/>
    <mergeCell ref="B1:G1"/>
    <mergeCell ref="B2:E2"/>
    <mergeCell ref="B4:L4"/>
    <mergeCell ref="C5:K5"/>
    <mergeCell ref="C6:K6"/>
    <mergeCell ref="C237:G237"/>
    <mergeCell ref="C10:K10"/>
    <mergeCell ref="C236:G236"/>
    <mergeCell ref="H236:J236"/>
    <mergeCell ref="H237:I237"/>
    <mergeCell ref="D235:K235"/>
    <mergeCell ref="I11:I12"/>
    <mergeCell ref="J11:J12"/>
    <mergeCell ref="K11:K12"/>
    <mergeCell ref="C11:C12"/>
    <mergeCell ref="D11:D12"/>
    <mergeCell ref="G11:G12"/>
    <mergeCell ref="H11:H12"/>
    <mergeCell ref="E11:F11"/>
    <mergeCell ref="H241:K241"/>
    <mergeCell ref="C238:G238"/>
    <mergeCell ref="H238:I238"/>
    <mergeCell ref="H239:I239"/>
    <mergeCell ref="H240:I240"/>
    <mergeCell ref="C239:G241"/>
  </mergeCells>
  <pageMargins left="0.11811023622047245" right="0.11811023622047245" top="0.15748031496062992" bottom="0.15748031496062992" header="0.31496062992125984" footer="0.31496062992125984"/>
  <pageSetup scale="44" orientation="portrait" horizontalDpi="1200" verticalDpi="1200" r:id="rId1"/>
  <rowBreaks count="2" manualBreakCount="2">
    <brk id="65" max="12" man="1"/>
    <brk id="12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8" t="s">
        <v>0</v>
      </c>
      <c r="C1" s="218"/>
      <c r="D1" s="218"/>
      <c r="E1" s="218"/>
      <c r="F1" s="218"/>
      <c r="G1" s="218"/>
    </row>
    <row r="2" spans="2:12">
      <c r="B2" s="218" t="s">
        <v>1</v>
      </c>
      <c r="C2" s="218"/>
      <c r="D2" s="218"/>
      <c r="E2" s="218"/>
    </row>
    <row r="3" spans="2:12" ht="14.4" thickBot="1">
      <c r="C3" s="6"/>
      <c r="D3" s="7"/>
      <c r="E3" s="6"/>
      <c r="F3" s="7"/>
    </row>
    <row r="4" spans="2:12" ht="15" thickTop="1" thickBot="1">
      <c r="B4" s="219"/>
      <c r="C4" s="220"/>
      <c r="D4" s="220"/>
      <c r="E4" s="220"/>
      <c r="F4" s="220"/>
      <c r="G4" s="220"/>
      <c r="H4" s="220"/>
      <c r="I4" s="220"/>
      <c r="J4" s="220"/>
      <c r="K4" s="220"/>
      <c r="L4" s="221"/>
    </row>
    <row r="5" spans="2:12" ht="31.5" customHeight="1">
      <c r="B5" s="3"/>
      <c r="C5" s="233" t="s">
        <v>2</v>
      </c>
      <c r="D5" s="234"/>
      <c r="E5" s="234"/>
      <c r="F5" s="234"/>
      <c r="G5" s="234"/>
      <c r="H5" s="234"/>
      <c r="I5" s="234"/>
      <c r="J5" s="234"/>
      <c r="K5" s="235"/>
      <c r="L5" s="4"/>
    </row>
    <row r="6" spans="2:12">
      <c r="B6" s="3"/>
      <c r="C6" s="236" t="s">
        <v>32</v>
      </c>
      <c r="D6" s="237"/>
      <c r="E6" s="237"/>
      <c r="F6" s="237"/>
      <c r="G6" s="237"/>
      <c r="H6" s="237"/>
      <c r="I6" s="237"/>
      <c r="J6" s="237"/>
      <c r="K6" s="238"/>
      <c r="L6" s="4"/>
    </row>
    <row r="7" spans="2:12" s="2" customFormat="1">
      <c r="B7" s="90"/>
      <c r="C7" s="239" t="s">
        <v>33</v>
      </c>
      <c r="D7" s="239"/>
      <c r="E7" s="239"/>
      <c r="F7" s="239"/>
      <c r="G7" s="239"/>
      <c r="H7" s="239"/>
      <c r="I7" s="239"/>
      <c r="J7" s="239"/>
      <c r="K7" s="239"/>
      <c r="L7" s="10"/>
    </row>
    <row r="8" spans="2:12" ht="105.75" customHeight="1">
      <c r="B8" s="3"/>
      <c r="C8" s="239"/>
      <c r="D8" s="239"/>
      <c r="E8" s="239"/>
      <c r="F8" s="239"/>
      <c r="G8" s="239"/>
      <c r="H8" s="239"/>
      <c r="I8" s="239"/>
      <c r="J8" s="239"/>
      <c r="K8" s="239"/>
      <c r="L8" s="4"/>
    </row>
    <row r="9" spans="2:12" ht="34.5" customHeight="1">
      <c r="B9" s="3"/>
      <c r="C9" s="240" t="s">
        <v>34</v>
      </c>
      <c r="D9" s="231"/>
      <c r="E9" s="231"/>
      <c r="F9" s="231"/>
      <c r="G9" s="231"/>
      <c r="H9" s="231"/>
      <c r="I9" s="231"/>
      <c r="J9" s="231"/>
      <c r="K9" s="241"/>
      <c r="L9" s="4"/>
    </row>
    <row r="10" spans="2:12" ht="30" customHeight="1" thickBot="1">
      <c r="B10" s="3"/>
      <c r="C10" s="197"/>
      <c r="D10" s="198"/>
      <c r="E10" s="198"/>
      <c r="F10" s="198"/>
      <c r="G10" s="198"/>
      <c r="H10" s="198"/>
      <c r="I10" s="198"/>
      <c r="J10" s="198"/>
      <c r="K10" s="199"/>
      <c r="L10" s="4"/>
    </row>
    <row r="11" spans="2:12" ht="30" customHeight="1">
      <c r="B11" s="3"/>
      <c r="C11" s="215" t="s">
        <v>6</v>
      </c>
      <c r="D11" s="209" t="s">
        <v>7</v>
      </c>
      <c r="E11" s="217" t="s">
        <v>8</v>
      </c>
      <c r="F11" s="217"/>
      <c r="G11" s="215" t="s">
        <v>9</v>
      </c>
      <c r="H11" s="209" t="s">
        <v>10</v>
      </c>
      <c r="I11" s="209" t="s">
        <v>11</v>
      </c>
      <c r="J11" s="211" t="s">
        <v>12</v>
      </c>
      <c r="K11" s="213" t="s">
        <v>13</v>
      </c>
      <c r="L11" s="4"/>
    </row>
    <row r="12" spans="2:12" ht="30" customHeight="1" thickBot="1">
      <c r="B12" s="3"/>
      <c r="C12" s="216"/>
      <c r="D12" s="210"/>
      <c r="E12" s="11" t="s">
        <v>14</v>
      </c>
      <c r="F12" s="11" t="s">
        <v>15</v>
      </c>
      <c r="G12" s="216"/>
      <c r="H12" s="210"/>
      <c r="I12" s="210"/>
      <c r="J12" s="212"/>
      <c r="K12" s="21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0" t="s">
        <v>17</v>
      </c>
      <c r="D40" s="201"/>
      <c r="E40" s="201"/>
      <c r="F40" s="201"/>
      <c r="G40" s="201"/>
      <c r="H40" s="201"/>
      <c r="I40" s="201"/>
      <c r="J40" s="202"/>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06"/>
      <c r="H42" s="207"/>
      <c r="I42" s="20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4.4" thickBot="1">
      <c r="B50" s="50"/>
      <c r="C50" s="55"/>
      <c r="D50" s="56"/>
      <c r="E50" s="56"/>
      <c r="F50" s="56"/>
      <c r="G50" s="55"/>
      <c r="H50" s="55"/>
      <c r="I50" s="76"/>
      <c r="J50" s="77"/>
      <c r="K50" s="78"/>
      <c r="L50" s="52"/>
    </row>
    <row r="51" spans="2:12" s="49" customFormat="1">
      <c r="B51" s="50"/>
      <c r="C51" s="79"/>
      <c r="D51" s="204"/>
      <c r="E51" s="204"/>
      <c r="F51" s="204"/>
      <c r="G51" s="204"/>
      <c r="H51" s="204"/>
      <c r="I51" s="204"/>
      <c r="J51" s="204"/>
      <c r="K51" s="205"/>
      <c r="L51" s="80"/>
    </row>
    <row r="52" spans="2:12" s="49" customFormat="1" ht="46.5" customHeight="1">
      <c r="B52" s="50"/>
      <c r="C52" s="182" t="s">
        <v>20</v>
      </c>
      <c r="D52" s="183"/>
      <c r="E52" s="183"/>
      <c r="F52" s="183"/>
      <c r="G52" s="183"/>
      <c r="H52" s="203" t="s">
        <v>9</v>
      </c>
      <c r="I52" s="203"/>
      <c r="J52" s="203"/>
      <c r="K52" s="81" t="s">
        <v>21</v>
      </c>
      <c r="L52" s="82"/>
    </row>
    <row r="53" spans="2:12" s="49" customFormat="1" ht="32.25" customHeight="1">
      <c r="B53" s="50"/>
      <c r="C53" s="182" t="s">
        <v>22</v>
      </c>
      <c r="D53" s="183"/>
      <c r="E53" s="183"/>
      <c r="F53" s="183"/>
      <c r="G53" s="183"/>
      <c r="H53" s="187" t="s">
        <v>23</v>
      </c>
      <c r="I53" s="187"/>
      <c r="J53" s="83" t="s">
        <v>24</v>
      </c>
      <c r="K53" s="84" t="s">
        <v>35</v>
      </c>
      <c r="L53" s="82"/>
    </row>
    <row r="54" spans="2:12" s="49" customFormat="1" ht="30" customHeight="1">
      <c r="B54" s="50"/>
      <c r="C54" s="182" t="s">
        <v>25</v>
      </c>
      <c r="D54" s="183"/>
      <c r="E54" s="183"/>
      <c r="F54" s="183"/>
      <c r="G54" s="183"/>
      <c r="H54" s="184" t="s">
        <v>26</v>
      </c>
      <c r="I54" s="185"/>
      <c r="J54" s="83" t="s">
        <v>27</v>
      </c>
      <c r="K54" s="84" t="s">
        <v>35</v>
      </c>
      <c r="L54" s="82"/>
    </row>
    <row r="55" spans="2:12" s="49" customFormat="1" ht="58.5" customHeight="1">
      <c r="B55" s="50"/>
      <c r="C55" s="188"/>
      <c r="D55" s="189"/>
      <c r="E55" s="189"/>
      <c r="F55" s="189"/>
      <c r="G55" s="190"/>
      <c r="H55" s="186" t="s">
        <v>28</v>
      </c>
      <c r="I55" s="187"/>
      <c r="J55" s="83" t="s">
        <v>29</v>
      </c>
      <c r="K55" s="84" t="s">
        <v>35</v>
      </c>
      <c r="L55" s="52"/>
    </row>
    <row r="56" spans="2:12" ht="39" customHeight="1">
      <c r="B56" s="3"/>
      <c r="C56" s="191"/>
      <c r="D56" s="192"/>
      <c r="E56" s="192"/>
      <c r="F56" s="192"/>
      <c r="G56" s="193"/>
      <c r="H56" s="187" t="s">
        <v>30</v>
      </c>
      <c r="I56" s="187"/>
      <c r="J56" s="83" t="s">
        <v>31</v>
      </c>
      <c r="K56" s="84" t="s">
        <v>35</v>
      </c>
      <c r="L56" s="4"/>
    </row>
    <row r="57" spans="2:12" ht="47.25" customHeight="1" thickBot="1">
      <c r="B57" s="3"/>
      <c r="C57" s="194"/>
      <c r="D57" s="195"/>
      <c r="E57" s="195"/>
      <c r="F57" s="195"/>
      <c r="G57" s="196"/>
      <c r="H57" s="180"/>
      <c r="I57" s="180"/>
      <c r="J57" s="180"/>
      <c r="K57" s="181"/>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4.4" thickBot="1">
      <c r="B60" s="85"/>
      <c r="C60" s="86"/>
      <c r="D60" s="86"/>
      <c r="E60" s="87"/>
      <c r="F60" s="86"/>
      <c r="G60" s="88"/>
      <c r="H60" s="86"/>
      <c r="I60" s="86"/>
      <c r="J60" s="86"/>
      <c r="K60" s="86"/>
      <c r="L60" s="89"/>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4" customWidth="1"/>
    <col min="3" max="3" width="14.6640625" style="94" customWidth="1"/>
    <col min="4" max="4" width="13" style="94" customWidth="1"/>
    <col min="5" max="11" width="11.44140625" style="94"/>
    <col min="12" max="12" width="12.88671875" style="94" customWidth="1"/>
    <col min="13" max="14" width="11.44140625" style="94"/>
    <col min="15" max="15" width="18.6640625" style="94" customWidth="1"/>
    <col min="16" max="17" width="3.109375" style="94" customWidth="1"/>
    <col min="18" max="16384" width="11.44140625" style="94"/>
  </cols>
  <sheetData>
    <row r="1" spans="2:16">
      <c r="B1" s="218" t="s">
        <v>37</v>
      </c>
      <c r="C1" s="218"/>
      <c r="D1" s="218"/>
      <c r="E1" s="218"/>
      <c r="F1" s="218"/>
      <c r="G1" s="218"/>
      <c r="H1" s="218"/>
      <c r="I1" s="218"/>
      <c r="J1" s="218"/>
      <c r="K1" s="218"/>
      <c r="L1" s="218"/>
    </row>
    <row r="2" spans="2:16">
      <c r="B2" s="218" t="s">
        <v>1</v>
      </c>
      <c r="C2" s="218"/>
      <c r="D2" s="218"/>
      <c r="E2" s="218"/>
    </row>
    <row r="3" spans="2:16" ht="14.4" thickBot="1"/>
    <row r="4" spans="2:16" ht="25.5" customHeight="1" thickTop="1">
      <c r="B4" s="327"/>
      <c r="C4" s="328"/>
      <c r="D4" s="328"/>
      <c r="E4" s="328"/>
      <c r="F4" s="328"/>
      <c r="G4" s="328"/>
      <c r="H4" s="328"/>
      <c r="I4" s="328"/>
      <c r="J4" s="328"/>
      <c r="K4" s="328"/>
      <c r="L4" s="328"/>
      <c r="M4" s="328"/>
      <c r="N4" s="328"/>
      <c r="O4" s="328"/>
      <c r="P4" s="329"/>
    </row>
    <row r="5" spans="2:16" ht="36.75" customHeight="1">
      <c r="B5" s="96"/>
      <c r="C5" s="242" t="s">
        <v>38</v>
      </c>
      <c r="D5" s="242"/>
      <c r="E5" s="242"/>
      <c r="F5" s="242"/>
      <c r="G5" s="242"/>
      <c r="H5" s="242"/>
      <c r="I5" s="242"/>
      <c r="J5" s="242"/>
      <c r="K5" s="242"/>
      <c r="L5" s="242"/>
      <c r="M5" s="242"/>
      <c r="N5" s="242"/>
      <c r="O5" s="242"/>
      <c r="P5" s="95"/>
    </row>
    <row r="6" spans="2:16" ht="14.4" thickBot="1">
      <c r="B6" s="96"/>
      <c r="P6" s="95"/>
    </row>
    <row r="7" spans="2:16">
      <c r="B7" s="96"/>
      <c r="C7" s="251"/>
      <c r="D7" s="253"/>
      <c r="E7" s="254"/>
      <c r="F7" s="254"/>
      <c r="G7" s="254"/>
      <c r="H7" s="254"/>
      <c r="I7" s="254"/>
      <c r="J7" s="254"/>
      <c r="K7" s="255"/>
      <c r="L7" s="271"/>
      <c r="M7" s="272"/>
      <c r="N7" s="272"/>
      <c r="O7" s="273"/>
      <c r="P7" s="95"/>
    </row>
    <row r="8" spans="2:16">
      <c r="B8" s="96"/>
      <c r="C8" s="252"/>
      <c r="D8" s="245" t="s">
        <v>39</v>
      </c>
      <c r="E8" s="246"/>
      <c r="F8" s="246"/>
      <c r="G8" s="246"/>
      <c r="H8" s="246"/>
      <c r="I8" s="246"/>
      <c r="J8" s="246"/>
      <c r="K8" s="247"/>
      <c r="L8" s="274"/>
      <c r="M8" s="275"/>
      <c r="N8" s="275"/>
      <c r="O8" s="276"/>
      <c r="P8" s="95"/>
    </row>
    <row r="9" spans="2:16">
      <c r="B9" s="96"/>
      <c r="C9" s="252"/>
      <c r="D9" s="245"/>
      <c r="E9" s="246"/>
      <c r="F9" s="246"/>
      <c r="G9" s="246"/>
      <c r="H9" s="246"/>
      <c r="I9" s="246"/>
      <c r="J9" s="246"/>
      <c r="K9" s="247"/>
      <c r="L9" s="243" t="s">
        <v>40</v>
      </c>
      <c r="M9" s="277"/>
      <c r="N9" s="278"/>
      <c r="O9" s="279"/>
      <c r="P9" s="95"/>
    </row>
    <row r="10" spans="2:16">
      <c r="B10" s="96"/>
      <c r="C10" s="252"/>
      <c r="D10" s="245" t="s">
        <v>41</v>
      </c>
      <c r="E10" s="246"/>
      <c r="F10" s="246"/>
      <c r="G10" s="246"/>
      <c r="H10" s="246"/>
      <c r="I10" s="246"/>
      <c r="J10" s="246"/>
      <c r="K10" s="247"/>
      <c r="L10" s="256"/>
      <c r="M10" s="280"/>
      <c r="N10" s="281"/>
      <c r="O10" s="282"/>
      <c r="P10" s="95"/>
    </row>
    <row r="11" spans="2:16" ht="12.75" customHeight="1">
      <c r="B11" s="96"/>
      <c r="C11" s="252"/>
      <c r="D11" s="248"/>
      <c r="E11" s="249"/>
      <c r="F11" s="249"/>
      <c r="G11" s="249"/>
      <c r="H11" s="249"/>
      <c r="I11" s="249"/>
      <c r="J11" s="249"/>
      <c r="K11" s="250"/>
      <c r="L11" s="243" t="s">
        <v>42</v>
      </c>
      <c r="M11" s="243">
        <v>1</v>
      </c>
      <c r="N11" s="243" t="s">
        <v>43</v>
      </c>
      <c r="O11" s="269">
        <v>1</v>
      </c>
      <c r="P11" s="95"/>
    </row>
    <row r="12" spans="2:16">
      <c r="B12" s="96"/>
      <c r="C12" s="252"/>
      <c r="D12" s="248"/>
      <c r="E12" s="249"/>
      <c r="F12" s="249"/>
      <c r="G12" s="249"/>
      <c r="H12" s="249"/>
      <c r="I12" s="249"/>
      <c r="J12" s="249"/>
      <c r="K12" s="250"/>
      <c r="L12" s="244"/>
      <c r="M12" s="244"/>
      <c r="N12" s="244"/>
      <c r="O12" s="270"/>
      <c r="P12" s="95"/>
    </row>
    <row r="13" spans="2:16">
      <c r="B13" s="96"/>
      <c r="C13" s="252"/>
      <c r="D13" s="245" t="s">
        <v>44</v>
      </c>
      <c r="E13" s="246"/>
      <c r="F13" s="246"/>
      <c r="G13" s="246"/>
      <c r="H13" s="246"/>
      <c r="I13" s="246"/>
      <c r="J13" s="246"/>
      <c r="K13" s="247"/>
      <c r="L13" s="244"/>
      <c r="M13" s="244"/>
      <c r="N13" s="244"/>
      <c r="O13" s="270"/>
      <c r="P13" s="95"/>
    </row>
    <row r="14" spans="2:16" ht="14.4"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45</v>
      </c>
      <c r="M15" s="105" t="s">
        <v>46</v>
      </c>
      <c r="N15" s="105" t="s">
        <v>47</v>
      </c>
      <c r="O15" s="106" t="s">
        <v>48</v>
      </c>
      <c r="P15" s="95"/>
    </row>
    <row r="16" spans="2:16">
      <c r="B16" s="96"/>
      <c r="C16" s="107"/>
      <c r="D16" s="98"/>
      <c r="E16" s="98"/>
      <c r="F16" s="98"/>
      <c r="G16" s="98"/>
      <c r="H16" s="98"/>
      <c r="I16" s="98"/>
      <c r="J16" s="98"/>
      <c r="K16" s="98"/>
      <c r="L16" s="108"/>
      <c r="M16" s="109"/>
      <c r="N16" s="109"/>
      <c r="O16" s="110"/>
      <c r="P16" s="95"/>
    </row>
    <row r="17" spans="2:16" ht="18" customHeight="1">
      <c r="B17" s="96"/>
      <c r="C17" s="336" t="s">
        <v>49</v>
      </c>
      <c r="D17" s="337"/>
      <c r="E17" s="337"/>
      <c r="F17" s="337"/>
      <c r="G17" s="98"/>
      <c r="H17" s="98"/>
      <c r="I17" s="98" t="s">
        <v>50</v>
      </c>
      <c r="K17" s="98"/>
      <c r="L17" s="108"/>
      <c r="O17" s="111"/>
      <c r="P17" s="95"/>
    </row>
    <row r="18" spans="2:16">
      <c r="B18" s="96"/>
      <c r="C18" s="112"/>
      <c r="D18" s="113"/>
      <c r="E18" s="113"/>
      <c r="F18" s="113"/>
      <c r="G18" s="113"/>
      <c r="H18" s="113"/>
      <c r="I18" s="113"/>
      <c r="J18" s="113"/>
      <c r="K18" s="113"/>
      <c r="L18" s="113"/>
      <c r="M18" s="113"/>
      <c r="N18" s="113"/>
      <c r="O18" s="114"/>
      <c r="P18" s="95"/>
    </row>
    <row r="19" spans="2:16" ht="14.4" thickBot="1">
      <c r="B19" s="96"/>
      <c r="C19" s="115"/>
      <c r="D19" s="116"/>
      <c r="E19" s="116"/>
      <c r="F19" s="116"/>
      <c r="G19" s="116"/>
      <c r="H19" s="116"/>
      <c r="I19" s="116"/>
      <c r="J19" s="116"/>
      <c r="K19" s="116"/>
      <c r="L19" s="116"/>
      <c r="M19" s="116"/>
      <c r="N19" s="116"/>
      <c r="O19" s="117"/>
      <c r="P19" s="95"/>
    </row>
    <row r="20" spans="2:16" ht="14.4" thickBot="1">
      <c r="B20" s="96"/>
      <c r="C20" s="118"/>
      <c r="D20" s="119"/>
      <c r="E20" s="119"/>
      <c r="F20" s="119"/>
      <c r="G20" s="119"/>
      <c r="H20" s="119"/>
      <c r="K20" s="119"/>
      <c r="L20" s="119"/>
      <c r="M20" s="119"/>
      <c r="N20" s="119"/>
      <c r="O20" s="120"/>
      <c r="P20" s="95"/>
    </row>
    <row r="21" spans="2:16">
      <c r="B21" s="96"/>
      <c r="C21" s="291" t="s">
        <v>51</v>
      </c>
      <c r="D21" s="292"/>
      <c r="E21" s="292"/>
      <c r="F21" s="292"/>
      <c r="G21" s="292"/>
      <c r="H21" s="292"/>
      <c r="I21" s="292"/>
      <c r="J21" s="292"/>
      <c r="K21" s="292"/>
      <c r="L21" s="292"/>
      <c r="M21" s="292"/>
      <c r="N21" s="292"/>
      <c r="O21" s="293"/>
      <c r="P21" s="95"/>
    </row>
    <row r="22" spans="2:16" ht="14.4" thickBot="1">
      <c r="B22" s="96"/>
      <c r="C22" s="121"/>
      <c r="O22" s="122"/>
      <c r="P22" s="95"/>
    </row>
    <row r="23" spans="2:16">
      <c r="B23" s="96"/>
      <c r="C23" s="123" t="s">
        <v>52</v>
      </c>
      <c r="D23" s="257" t="s">
        <v>53</v>
      </c>
      <c r="E23" s="258"/>
      <c r="F23" s="258"/>
      <c r="G23" s="258"/>
      <c r="H23" s="258"/>
      <c r="I23" s="258"/>
      <c r="J23" s="258"/>
      <c r="K23" s="258"/>
      <c r="L23" s="259"/>
      <c r="M23" s="289" t="s">
        <v>54</v>
      </c>
      <c r="N23" s="290"/>
      <c r="O23" s="123" t="s">
        <v>11</v>
      </c>
      <c r="P23" s="95"/>
    </row>
    <row r="24" spans="2:16" ht="14.4" thickBot="1">
      <c r="B24" s="96"/>
      <c r="C24" s="124"/>
      <c r="D24" s="283"/>
      <c r="E24" s="303"/>
      <c r="F24" s="303"/>
      <c r="G24" s="303"/>
      <c r="H24" s="303"/>
      <c r="I24" s="303"/>
      <c r="J24" s="303"/>
      <c r="K24" s="303"/>
      <c r="L24" s="284"/>
      <c r="M24" s="283"/>
      <c r="N24" s="284"/>
      <c r="O24" s="125"/>
      <c r="P24" s="95"/>
    </row>
    <row r="25" spans="2:16">
      <c r="B25" s="96"/>
      <c r="C25" s="260" t="s">
        <v>55</v>
      </c>
      <c r="D25" s="261"/>
      <c r="E25" s="261"/>
      <c r="F25" s="261"/>
      <c r="G25" s="261"/>
      <c r="H25" s="261"/>
      <c r="I25" s="261"/>
      <c r="J25" s="261"/>
      <c r="K25" s="261"/>
      <c r="L25" s="261"/>
      <c r="M25" s="261"/>
      <c r="N25" s="261"/>
      <c r="O25" s="262"/>
      <c r="P25" s="95"/>
    </row>
    <row r="26" spans="2:16">
      <c r="B26" s="96"/>
      <c r="C26" s="263"/>
      <c r="D26" s="264"/>
      <c r="E26" s="264"/>
      <c r="F26" s="264"/>
      <c r="G26" s="264"/>
      <c r="H26" s="264"/>
      <c r="I26" s="264"/>
      <c r="J26" s="264"/>
      <c r="K26" s="264"/>
      <c r="L26" s="264"/>
      <c r="M26" s="264"/>
      <c r="N26" s="264"/>
      <c r="O26" s="265"/>
      <c r="P26" s="95"/>
    </row>
    <row r="27" spans="2:16" ht="14.4" thickBot="1">
      <c r="B27" s="96"/>
      <c r="C27" s="266"/>
      <c r="D27" s="267"/>
      <c r="E27" s="267"/>
      <c r="F27" s="267"/>
      <c r="G27" s="267"/>
      <c r="H27" s="267"/>
      <c r="I27" s="267"/>
      <c r="J27" s="267"/>
      <c r="K27" s="267"/>
      <c r="L27" s="267"/>
      <c r="M27" s="267"/>
      <c r="N27" s="267"/>
      <c r="O27" s="268"/>
      <c r="P27" s="95"/>
    </row>
    <row r="28" spans="2:16">
      <c r="B28" s="96"/>
      <c r="C28" s="285" t="s">
        <v>53</v>
      </c>
      <c r="D28" s="286"/>
      <c r="E28" s="286"/>
      <c r="F28" s="286"/>
      <c r="G28" s="287"/>
      <c r="H28" s="288" t="s">
        <v>56</v>
      </c>
      <c r="I28" s="286"/>
      <c r="J28" s="300" t="s">
        <v>57</v>
      </c>
      <c r="K28" s="301"/>
      <c r="L28" s="127" t="s">
        <v>58</v>
      </c>
      <c r="M28" s="288" t="s">
        <v>59</v>
      </c>
      <c r="N28" s="302"/>
      <c r="O28" s="128" t="s">
        <v>60</v>
      </c>
      <c r="P28" s="95"/>
    </row>
    <row r="29" spans="2:16">
      <c r="B29" s="96"/>
      <c r="C29" s="294"/>
      <c r="D29" s="295"/>
      <c r="E29" s="295"/>
      <c r="F29" s="295"/>
      <c r="G29" s="296"/>
      <c r="H29" s="297"/>
      <c r="I29" s="296"/>
      <c r="J29" s="297"/>
      <c r="K29" s="296"/>
      <c r="L29" s="130"/>
      <c r="M29" s="298"/>
      <c r="N29" s="299"/>
      <c r="O29" s="131"/>
      <c r="P29" s="95"/>
    </row>
    <row r="30" spans="2:16">
      <c r="B30" s="96"/>
      <c r="C30" s="132"/>
      <c r="D30" s="133"/>
      <c r="E30" s="133"/>
      <c r="F30" s="133"/>
      <c r="G30" s="134"/>
      <c r="H30" s="135"/>
      <c r="I30" s="134"/>
      <c r="J30" s="135"/>
      <c r="K30" s="134"/>
      <c r="L30" s="130"/>
      <c r="M30" s="298"/>
      <c r="N30" s="299"/>
      <c r="O30" s="131"/>
      <c r="P30" s="95"/>
    </row>
    <row r="31" spans="2:16" ht="14.4" thickBot="1">
      <c r="B31" s="96"/>
      <c r="C31" s="304"/>
      <c r="D31" s="305"/>
      <c r="E31" s="305"/>
      <c r="F31" s="305"/>
      <c r="G31" s="306"/>
      <c r="H31" s="307"/>
      <c r="I31" s="306"/>
      <c r="J31" s="307"/>
      <c r="K31" s="306"/>
      <c r="L31" s="136"/>
      <c r="M31" s="308"/>
      <c r="N31" s="309"/>
      <c r="O31" s="131"/>
      <c r="P31" s="95"/>
    </row>
    <row r="32" spans="2:16" ht="14.4" thickBot="1">
      <c r="B32" s="96"/>
      <c r="C32" s="317" t="s">
        <v>61</v>
      </c>
      <c r="D32" s="318"/>
      <c r="E32" s="318"/>
      <c r="F32" s="318"/>
      <c r="G32" s="318"/>
      <c r="H32" s="318"/>
      <c r="I32" s="318"/>
      <c r="J32" s="318"/>
      <c r="K32" s="318"/>
      <c r="L32" s="318"/>
      <c r="M32" s="318"/>
      <c r="N32" s="319"/>
      <c r="O32" s="137"/>
      <c r="P32" s="95"/>
    </row>
    <row r="33" spans="2:16" ht="13.5" customHeight="1">
      <c r="B33" s="96"/>
      <c r="C33" s="260" t="s">
        <v>62</v>
      </c>
      <c r="D33" s="261"/>
      <c r="E33" s="261"/>
      <c r="F33" s="261"/>
      <c r="G33" s="261"/>
      <c r="H33" s="261"/>
      <c r="I33" s="261"/>
      <c r="J33" s="261"/>
      <c r="K33" s="261"/>
      <c r="L33" s="261"/>
      <c r="M33" s="261"/>
      <c r="N33" s="261"/>
      <c r="O33" s="262"/>
      <c r="P33" s="95"/>
    </row>
    <row r="34" spans="2:16">
      <c r="B34" s="96"/>
      <c r="C34" s="263"/>
      <c r="D34" s="264"/>
      <c r="E34" s="264"/>
      <c r="F34" s="264"/>
      <c r="G34" s="264"/>
      <c r="H34" s="264"/>
      <c r="I34" s="264"/>
      <c r="J34" s="264"/>
      <c r="K34" s="264"/>
      <c r="L34" s="264"/>
      <c r="M34" s="264"/>
      <c r="N34" s="264"/>
      <c r="O34" s="265"/>
      <c r="P34" s="95"/>
    </row>
    <row r="35" spans="2:16" ht="14.4" thickBot="1">
      <c r="B35" s="96"/>
      <c r="C35" s="266"/>
      <c r="D35" s="267"/>
      <c r="E35" s="267"/>
      <c r="F35" s="267"/>
      <c r="G35" s="267"/>
      <c r="H35" s="267"/>
      <c r="I35" s="267"/>
      <c r="J35" s="267"/>
      <c r="K35" s="267"/>
      <c r="L35" s="267"/>
      <c r="M35" s="267"/>
      <c r="N35" s="267"/>
      <c r="O35" s="268"/>
      <c r="P35" s="95"/>
    </row>
    <row r="36" spans="2:16">
      <c r="B36" s="96"/>
      <c r="C36" s="285" t="s">
        <v>53</v>
      </c>
      <c r="D36" s="310"/>
      <c r="E36" s="310"/>
      <c r="F36" s="310"/>
      <c r="G36" s="310"/>
      <c r="H36" s="310"/>
      <c r="I36" s="310"/>
      <c r="J36" s="302"/>
      <c r="K36" s="126" t="s">
        <v>54</v>
      </c>
      <c r="L36" s="127" t="s">
        <v>11</v>
      </c>
      <c r="M36" s="288" t="s">
        <v>63</v>
      </c>
      <c r="N36" s="302"/>
      <c r="O36" s="128" t="s">
        <v>60</v>
      </c>
      <c r="P36" s="95"/>
    </row>
    <row r="37" spans="2:16">
      <c r="B37" s="96"/>
      <c r="C37" s="294"/>
      <c r="D37" s="295"/>
      <c r="E37" s="295"/>
      <c r="F37" s="295"/>
      <c r="G37" s="295"/>
      <c r="H37" s="295"/>
      <c r="I37" s="295"/>
      <c r="J37" s="296"/>
      <c r="K37" s="139"/>
      <c r="L37" s="140"/>
      <c r="M37" s="325"/>
      <c r="N37" s="326"/>
      <c r="O37" s="131"/>
      <c r="P37" s="95"/>
    </row>
    <row r="38" spans="2:16" ht="14.4" thickBot="1">
      <c r="B38" s="96"/>
      <c r="C38" s="304"/>
      <c r="D38" s="305"/>
      <c r="E38" s="305"/>
      <c r="F38" s="305"/>
      <c r="G38" s="305"/>
      <c r="H38" s="305"/>
      <c r="I38" s="305"/>
      <c r="J38" s="306"/>
      <c r="K38" s="133"/>
      <c r="L38" s="141"/>
      <c r="M38" s="315"/>
      <c r="N38" s="316"/>
      <c r="O38" s="142"/>
      <c r="P38" s="95"/>
    </row>
    <row r="39" spans="2:16" ht="14.4" thickBot="1">
      <c r="B39" s="96"/>
      <c r="C39" s="317" t="s">
        <v>61</v>
      </c>
      <c r="D39" s="318"/>
      <c r="E39" s="318"/>
      <c r="F39" s="318"/>
      <c r="G39" s="318"/>
      <c r="H39" s="318"/>
      <c r="I39" s="318"/>
      <c r="J39" s="318"/>
      <c r="K39" s="318"/>
      <c r="L39" s="318"/>
      <c r="M39" s="318"/>
      <c r="N39" s="319"/>
      <c r="O39" s="143">
        <v>0</v>
      </c>
      <c r="P39" s="95"/>
    </row>
    <row r="40" spans="2:16">
      <c r="B40" s="96"/>
      <c r="C40" s="260" t="s">
        <v>64</v>
      </c>
      <c r="D40" s="261"/>
      <c r="E40" s="261"/>
      <c r="F40" s="261"/>
      <c r="G40" s="261"/>
      <c r="H40" s="261"/>
      <c r="I40" s="261"/>
      <c r="J40" s="261"/>
      <c r="K40" s="261"/>
      <c r="L40" s="261"/>
      <c r="M40" s="261"/>
      <c r="N40" s="261"/>
      <c r="O40" s="262"/>
      <c r="P40" s="95"/>
    </row>
    <row r="41" spans="2:16">
      <c r="B41" s="96"/>
      <c r="C41" s="263"/>
      <c r="D41" s="264"/>
      <c r="E41" s="264"/>
      <c r="F41" s="264"/>
      <c r="G41" s="264"/>
      <c r="H41" s="264"/>
      <c r="I41" s="264"/>
      <c r="J41" s="264"/>
      <c r="K41" s="264"/>
      <c r="L41" s="264"/>
      <c r="M41" s="264"/>
      <c r="N41" s="264"/>
      <c r="O41" s="265"/>
      <c r="P41" s="95"/>
    </row>
    <row r="42" spans="2:16" ht="14.4" thickBot="1">
      <c r="B42" s="96"/>
      <c r="C42" s="266"/>
      <c r="D42" s="267"/>
      <c r="E42" s="267"/>
      <c r="F42" s="267"/>
      <c r="G42" s="267"/>
      <c r="H42" s="267"/>
      <c r="I42" s="267"/>
      <c r="J42" s="267"/>
      <c r="K42" s="267"/>
      <c r="L42" s="267"/>
      <c r="M42" s="267"/>
      <c r="N42" s="267"/>
      <c r="O42" s="268"/>
      <c r="P42" s="95"/>
    </row>
    <row r="43" spans="2:16" ht="15.6">
      <c r="B43" s="96"/>
      <c r="C43" s="285" t="s">
        <v>65</v>
      </c>
      <c r="D43" s="310"/>
      <c r="E43" s="310"/>
      <c r="F43" s="310"/>
      <c r="G43" s="310"/>
      <c r="H43" s="310"/>
      <c r="I43" s="310"/>
      <c r="J43" s="127" t="s">
        <v>66</v>
      </c>
      <c r="K43" s="138" t="s">
        <v>67</v>
      </c>
      <c r="L43" s="144" t="s">
        <v>68</v>
      </c>
      <c r="M43" s="288" t="s">
        <v>69</v>
      </c>
      <c r="N43" s="302"/>
      <c r="O43" s="128" t="s">
        <v>60</v>
      </c>
      <c r="P43" s="95"/>
    </row>
    <row r="44" spans="2:16">
      <c r="B44" s="96"/>
      <c r="C44" s="294"/>
      <c r="D44" s="295"/>
      <c r="E44" s="295"/>
      <c r="F44" s="295"/>
      <c r="G44" s="295"/>
      <c r="H44" s="295"/>
      <c r="I44" s="295"/>
      <c r="J44" s="145"/>
      <c r="K44" s="146"/>
      <c r="L44" s="145"/>
      <c r="M44" s="313"/>
      <c r="N44" s="314"/>
      <c r="O44" s="131"/>
      <c r="P44" s="95"/>
    </row>
    <row r="45" spans="2:16" ht="14.4" thickBot="1">
      <c r="B45" s="96"/>
      <c r="C45" s="304"/>
      <c r="D45" s="305"/>
      <c r="E45" s="305"/>
      <c r="F45" s="305"/>
      <c r="G45" s="305"/>
      <c r="H45" s="305"/>
      <c r="I45" s="305"/>
      <c r="J45" s="147"/>
      <c r="K45" s="148"/>
      <c r="L45" s="147"/>
      <c r="M45" s="315"/>
      <c r="N45" s="316"/>
      <c r="O45" s="149"/>
      <c r="P45" s="95"/>
    </row>
    <row r="46" spans="2:16" ht="14.4" thickBot="1">
      <c r="B46" s="96"/>
      <c r="C46" s="317" t="s">
        <v>61</v>
      </c>
      <c r="D46" s="318"/>
      <c r="E46" s="318"/>
      <c r="F46" s="318"/>
      <c r="G46" s="318"/>
      <c r="H46" s="318"/>
      <c r="I46" s="318"/>
      <c r="J46" s="318"/>
      <c r="K46" s="318"/>
      <c r="L46" s="318"/>
      <c r="M46" s="318"/>
      <c r="N46" s="319"/>
      <c r="O46" s="137"/>
      <c r="P46" s="95"/>
    </row>
    <row r="47" spans="2:16">
      <c r="B47" s="96"/>
      <c r="C47" s="260" t="s">
        <v>70</v>
      </c>
      <c r="D47" s="261"/>
      <c r="E47" s="261"/>
      <c r="F47" s="261"/>
      <c r="G47" s="261"/>
      <c r="H47" s="261"/>
      <c r="I47" s="261"/>
      <c r="J47" s="261"/>
      <c r="K47" s="261"/>
      <c r="L47" s="261"/>
      <c r="M47" s="261"/>
      <c r="N47" s="261"/>
      <c r="O47" s="262"/>
      <c r="P47" s="95"/>
    </row>
    <row r="48" spans="2:16">
      <c r="B48" s="96"/>
      <c r="C48" s="263"/>
      <c r="D48" s="264"/>
      <c r="E48" s="264"/>
      <c r="F48" s="264"/>
      <c r="G48" s="264"/>
      <c r="H48" s="264"/>
      <c r="I48" s="264"/>
      <c r="J48" s="264"/>
      <c r="K48" s="264"/>
      <c r="L48" s="264"/>
      <c r="M48" s="264"/>
      <c r="N48" s="264"/>
      <c r="O48" s="265"/>
      <c r="P48" s="95"/>
    </row>
    <row r="49" spans="2:16" ht="14.4" thickBot="1">
      <c r="B49" s="96"/>
      <c r="C49" s="266"/>
      <c r="D49" s="267"/>
      <c r="E49" s="267"/>
      <c r="F49" s="267"/>
      <c r="G49" s="267"/>
      <c r="H49" s="267"/>
      <c r="I49" s="267"/>
      <c r="J49" s="267"/>
      <c r="K49" s="267"/>
      <c r="L49" s="267"/>
      <c r="M49" s="267"/>
      <c r="N49" s="267"/>
      <c r="O49" s="268"/>
      <c r="P49" s="95"/>
    </row>
    <row r="50" spans="2:16" ht="31.5" customHeight="1">
      <c r="B50" s="96"/>
      <c r="C50" s="285" t="s">
        <v>71</v>
      </c>
      <c r="D50" s="310"/>
      <c r="E50" s="310"/>
      <c r="F50" s="310"/>
      <c r="G50" s="310"/>
      <c r="H50" s="310"/>
      <c r="I50" s="310"/>
      <c r="J50" s="127" t="s">
        <v>72</v>
      </c>
      <c r="K50" s="150" t="s">
        <v>73</v>
      </c>
      <c r="L50" s="151" t="s">
        <v>74</v>
      </c>
      <c r="M50" s="311" t="s">
        <v>59</v>
      </c>
      <c r="N50" s="312"/>
      <c r="O50" s="153" t="s">
        <v>60</v>
      </c>
      <c r="P50" s="95"/>
    </row>
    <row r="51" spans="2:16">
      <c r="B51" s="96"/>
      <c r="C51" s="154"/>
      <c r="D51" s="155"/>
      <c r="E51" s="155"/>
      <c r="F51" s="155"/>
      <c r="G51" s="155"/>
      <c r="H51" s="155"/>
      <c r="I51" s="155"/>
      <c r="J51" s="156"/>
      <c r="K51" s="157"/>
      <c r="L51" s="158"/>
      <c r="M51" s="320"/>
      <c r="N51" s="321"/>
      <c r="O51" s="159"/>
      <c r="P51" s="95"/>
    </row>
    <row r="52" spans="2:16">
      <c r="B52" s="96"/>
      <c r="C52" s="154"/>
      <c r="D52" s="155"/>
      <c r="E52" s="155"/>
      <c r="F52" s="155"/>
      <c r="G52" s="155"/>
      <c r="H52" s="155"/>
      <c r="I52" s="155"/>
      <c r="J52" s="156"/>
      <c r="K52" s="157"/>
      <c r="L52" s="158"/>
      <c r="M52" s="320"/>
      <c r="N52" s="321"/>
      <c r="O52" s="159"/>
      <c r="P52" s="95"/>
    </row>
    <row r="53" spans="2:16">
      <c r="B53" s="96"/>
      <c r="C53" s="154"/>
      <c r="D53" s="155"/>
      <c r="E53" s="155"/>
      <c r="F53" s="155"/>
      <c r="G53" s="155"/>
      <c r="H53" s="155"/>
      <c r="I53" s="155"/>
      <c r="J53" s="156"/>
      <c r="K53" s="157"/>
      <c r="L53" s="158"/>
      <c r="M53" s="313"/>
      <c r="N53" s="314"/>
      <c r="O53" s="159"/>
      <c r="P53" s="95"/>
    </row>
    <row r="54" spans="2:16" ht="14.4" thickBot="1">
      <c r="B54" s="96"/>
      <c r="C54" s="304"/>
      <c r="D54" s="305"/>
      <c r="E54" s="305"/>
      <c r="F54" s="305"/>
      <c r="G54" s="305"/>
      <c r="H54" s="305"/>
      <c r="I54" s="305"/>
      <c r="J54" s="147"/>
      <c r="K54" s="148"/>
      <c r="L54" s="147"/>
      <c r="M54" s="315"/>
      <c r="N54" s="316"/>
      <c r="O54" s="149"/>
      <c r="P54" s="95"/>
    </row>
    <row r="55" spans="2:16" ht="14.4" thickBot="1">
      <c r="B55" s="96"/>
      <c r="C55" s="317" t="s">
        <v>61</v>
      </c>
      <c r="D55" s="318"/>
      <c r="E55" s="318"/>
      <c r="F55" s="318"/>
      <c r="G55" s="318"/>
      <c r="H55" s="318"/>
      <c r="I55" s="318"/>
      <c r="J55" s="318"/>
      <c r="K55" s="318"/>
      <c r="L55" s="318"/>
      <c r="M55" s="318"/>
      <c r="N55" s="319"/>
      <c r="O55" s="143"/>
      <c r="P55" s="95"/>
    </row>
    <row r="56" spans="2:16" ht="14.4" thickBot="1">
      <c r="B56" s="96"/>
      <c r="C56" s="121"/>
      <c r="O56" s="122"/>
      <c r="P56" s="95"/>
    </row>
    <row r="57" spans="2:16" ht="14.4" thickBot="1">
      <c r="B57" s="96"/>
      <c r="C57" s="322" t="s">
        <v>75</v>
      </c>
      <c r="D57" s="323"/>
      <c r="E57" s="323"/>
      <c r="F57" s="323"/>
      <c r="G57" s="323"/>
      <c r="H57" s="323"/>
      <c r="I57" s="323"/>
      <c r="J57" s="323"/>
      <c r="K57" s="323"/>
      <c r="L57" s="323"/>
      <c r="M57" s="323"/>
      <c r="N57" s="324"/>
      <c r="O57" s="160"/>
      <c r="P57" s="95"/>
    </row>
    <row r="58" spans="2:16">
      <c r="B58" s="96"/>
      <c r="C58" s="260" t="s">
        <v>76</v>
      </c>
      <c r="D58" s="261"/>
      <c r="E58" s="261"/>
      <c r="F58" s="261"/>
      <c r="G58" s="261"/>
      <c r="H58" s="261"/>
      <c r="I58" s="261"/>
      <c r="J58" s="261"/>
      <c r="K58" s="261"/>
      <c r="L58" s="261"/>
      <c r="M58" s="261"/>
      <c r="N58" s="261"/>
      <c r="O58" s="262"/>
      <c r="P58" s="95"/>
    </row>
    <row r="59" spans="2:16">
      <c r="B59" s="96"/>
      <c r="C59" s="263"/>
      <c r="D59" s="264"/>
      <c r="E59" s="264"/>
      <c r="F59" s="264"/>
      <c r="G59" s="264"/>
      <c r="H59" s="264"/>
      <c r="I59" s="264"/>
      <c r="J59" s="264"/>
      <c r="K59" s="264"/>
      <c r="L59" s="264"/>
      <c r="M59" s="264"/>
      <c r="N59" s="264"/>
      <c r="O59" s="265"/>
      <c r="P59" s="95"/>
    </row>
    <row r="60" spans="2:16" ht="14.4" thickBot="1">
      <c r="B60" s="96"/>
      <c r="C60" s="266"/>
      <c r="D60" s="267"/>
      <c r="E60" s="267"/>
      <c r="F60" s="267"/>
      <c r="G60" s="267"/>
      <c r="H60" s="267"/>
      <c r="I60" s="267"/>
      <c r="J60" s="267"/>
      <c r="K60" s="267"/>
      <c r="L60" s="267"/>
      <c r="M60" s="267"/>
      <c r="N60" s="267"/>
      <c r="O60" s="268"/>
      <c r="P60" s="95"/>
    </row>
    <row r="61" spans="2:16" ht="27.6">
      <c r="B61" s="96"/>
      <c r="C61" s="285" t="s">
        <v>77</v>
      </c>
      <c r="D61" s="310"/>
      <c r="E61" s="310"/>
      <c r="F61" s="310"/>
      <c r="G61" s="310"/>
      <c r="H61" s="310"/>
      <c r="I61" s="310"/>
      <c r="J61" s="138"/>
      <c r="K61" s="152"/>
      <c r="L61" s="151" t="s">
        <v>78</v>
      </c>
      <c r="M61" s="311" t="s">
        <v>79</v>
      </c>
      <c r="N61" s="312"/>
      <c r="O61" s="153"/>
      <c r="P61" s="95"/>
    </row>
    <row r="62" spans="2:16">
      <c r="B62" s="96"/>
      <c r="C62" s="294" t="s">
        <v>23</v>
      </c>
      <c r="D62" s="295"/>
      <c r="E62" s="295"/>
      <c r="F62" s="295"/>
      <c r="G62" s="295"/>
      <c r="H62" s="295"/>
      <c r="I62" s="295"/>
      <c r="J62" s="161"/>
      <c r="K62" s="162"/>
      <c r="L62" s="163"/>
      <c r="M62" s="344"/>
      <c r="N62" s="345"/>
      <c r="O62" s="164"/>
      <c r="P62" s="95"/>
    </row>
    <row r="63" spans="2:16">
      <c r="B63" s="96"/>
      <c r="C63" s="132" t="s">
        <v>80</v>
      </c>
      <c r="D63" s="133"/>
      <c r="E63" s="133"/>
      <c r="F63" s="133"/>
      <c r="G63" s="133"/>
      <c r="H63" s="133"/>
      <c r="I63" s="133"/>
      <c r="J63" s="161"/>
      <c r="K63" s="162"/>
      <c r="L63" s="163"/>
      <c r="M63" s="344"/>
      <c r="N63" s="345"/>
      <c r="O63" s="164"/>
      <c r="P63" s="95"/>
    </row>
    <row r="64" spans="2:16" ht="14.4" thickBot="1">
      <c r="B64" s="96"/>
      <c r="C64" s="115" t="s">
        <v>81</v>
      </c>
      <c r="D64" s="116"/>
      <c r="E64" s="116"/>
      <c r="F64" s="116"/>
      <c r="G64" s="116"/>
      <c r="H64" s="116"/>
      <c r="I64" s="116"/>
      <c r="J64" s="165"/>
      <c r="K64" s="166"/>
      <c r="L64" s="163"/>
      <c r="M64" s="346"/>
      <c r="N64" s="347"/>
      <c r="O64" s="164"/>
      <c r="P64" s="95"/>
    </row>
    <row r="65" spans="2:16" ht="14.4" thickBot="1">
      <c r="B65" s="96"/>
      <c r="C65" s="317" t="s">
        <v>61</v>
      </c>
      <c r="D65" s="318"/>
      <c r="E65" s="318"/>
      <c r="F65" s="318"/>
      <c r="G65" s="318"/>
      <c r="H65" s="318"/>
      <c r="I65" s="318"/>
      <c r="J65" s="318"/>
      <c r="K65" s="318"/>
      <c r="L65" s="318"/>
      <c r="M65" s="318"/>
      <c r="N65" s="319"/>
      <c r="O65" s="167"/>
      <c r="P65" s="95"/>
    </row>
    <row r="66" spans="2:16" ht="14.4" thickBot="1">
      <c r="B66" s="96"/>
      <c r="C66" s="121"/>
      <c r="O66" s="122"/>
      <c r="P66" s="95"/>
    </row>
    <row r="67" spans="2:16" ht="14.4" thickBot="1">
      <c r="B67" s="96"/>
      <c r="C67" s="322" t="s">
        <v>82</v>
      </c>
      <c r="D67" s="323"/>
      <c r="E67" s="323"/>
      <c r="F67" s="323"/>
      <c r="G67" s="323"/>
      <c r="H67" s="323"/>
      <c r="I67" s="323"/>
      <c r="J67" s="323"/>
      <c r="K67" s="323"/>
      <c r="L67" s="323"/>
      <c r="M67" s="323"/>
      <c r="N67" s="324"/>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83</v>
      </c>
      <c r="I71" s="169"/>
      <c r="J71" s="169"/>
      <c r="K71" s="169"/>
      <c r="O71" s="122"/>
      <c r="P71" s="95"/>
    </row>
    <row r="72" spans="2:16">
      <c r="B72" s="96"/>
      <c r="C72" s="121"/>
      <c r="H72" s="169" t="s">
        <v>84</v>
      </c>
      <c r="O72" s="122"/>
      <c r="P72" s="95"/>
    </row>
    <row r="73" spans="2:16">
      <c r="B73" s="96"/>
      <c r="C73" s="121"/>
      <c r="H73" s="169" t="s">
        <v>85</v>
      </c>
      <c r="O73" s="122"/>
      <c r="P73" s="95"/>
    </row>
    <row r="74" spans="2:16">
      <c r="B74" s="96"/>
      <c r="C74" s="107"/>
      <c r="D74" s="170"/>
      <c r="E74" s="170"/>
      <c r="F74" s="170"/>
      <c r="G74" s="170"/>
      <c r="H74" s="169" t="s">
        <v>86</v>
      </c>
      <c r="I74" s="170"/>
      <c r="J74" s="170"/>
      <c r="K74" s="170"/>
      <c r="L74" s="170"/>
      <c r="M74" s="170"/>
      <c r="N74" s="170"/>
      <c r="O74" s="171"/>
      <c r="P74" s="95"/>
    </row>
    <row r="75" spans="2:16">
      <c r="B75" s="96"/>
      <c r="C75" s="121"/>
      <c r="H75" s="94" t="s">
        <v>87</v>
      </c>
      <c r="O75" s="122"/>
      <c r="P75" s="95"/>
    </row>
    <row r="76" spans="2:16">
      <c r="B76" s="96"/>
      <c r="C76" s="172" t="s">
        <v>88</v>
      </c>
      <c r="D76" s="129"/>
      <c r="E76" s="129"/>
      <c r="F76" s="129"/>
      <c r="G76" s="129"/>
      <c r="H76" s="129"/>
      <c r="I76" s="129"/>
      <c r="J76" s="129"/>
      <c r="K76" s="129"/>
      <c r="L76" s="129"/>
      <c r="M76" s="129"/>
      <c r="N76" s="129"/>
      <c r="O76" s="173"/>
      <c r="P76" s="95"/>
    </row>
    <row r="77" spans="2:16">
      <c r="B77" s="96"/>
      <c r="C77" s="341"/>
      <c r="D77" s="342"/>
      <c r="E77" s="342"/>
      <c r="F77" s="342"/>
      <c r="G77" s="342"/>
      <c r="H77" s="342"/>
      <c r="I77" s="342"/>
      <c r="J77" s="342"/>
      <c r="K77" s="342"/>
      <c r="L77" s="342"/>
      <c r="M77" s="342"/>
      <c r="N77" s="342"/>
      <c r="O77" s="343"/>
      <c r="P77" s="95"/>
    </row>
    <row r="78" spans="2:16">
      <c r="B78" s="96"/>
      <c r="C78" s="341"/>
      <c r="D78" s="342"/>
      <c r="E78" s="342"/>
      <c r="F78" s="342"/>
      <c r="G78" s="342"/>
      <c r="H78" s="342"/>
      <c r="I78" s="342"/>
      <c r="J78" s="342"/>
      <c r="K78" s="342"/>
      <c r="L78" s="342"/>
      <c r="M78" s="342"/>
      <c r="N78" s="342"/>
      <c r="O78" s="343"/>
      <c r="P78" s="95"/>
    </row>
    <row r="79" spans="2:16">
      <c r="B79" s="96"/>
      <c r="C79" s="107"/>
      <c r="D79" s="170"/>
      <c r="E79" s="170"/>
      <c r="F79" s="170"/>
      <c r="G79" s="170"/>
      <c r="H79" s="170"/>
      <c r="I79" s="170"/>
      <c r="J79" s="170"/>
      <c r="K79" s="170"/>
      <c r="L79" s="170"/>
      <c r="M79" s="170"/>
      <c r="N79" s="170"/>
      <c r="O79" s="171"/>
      <c r="P79" s="95"/>
    </row>
    <row r="80" spans="2:16">
      <c r="B80" s="96"/>
      <c r="C80" s="174" t="s">
        <v>89</v>
      </c>
      <c r="D80" s="170"/>
      <c r="E80" s="170"/>
      <c r="F80" s="170"/>
      <c r="G80" s="170"/>
      <c r="H80" s="170"/>
      <c r="I80" s="170"/>
      <c r="J80" s="170"/>
      <c r="K80" s="170"/>
      <c r="L80" s="170"/>
      <c r="M80" s="170"/>
      <c r="N80" s="170"/>
      <c r="O80" s="171"/>
      <c r="P80" s="95"/>
    </row>
    <row r="81" spans="2:16" ht="12.75" customHeight="1">
      <c r="B81" s="96"/>
      <c r="C81" s="338" t="s">
        <v>90</v>
      </c>
      <c r="D81" s="339"/>
      <c r="E81" s="339"/>
      <c r="F81" s="339"/>
      <c r="G81" s="339"/>
      <c r="H81" s="339"/>
      <c r="I81" s="339"/>
      <c r="J81" s="339"/>
      <c r="K81" s="339"/>
      <c r="L81" s="339"/>
      <c r="M81" s="339"/>
      <c r="N81" s="339"/>
      <c r="O81" s="340"/>
      <c r="P81" s="95"/>
    </row>
    <row r="82" spans="2:16">
      <c r="B82" s="96"/>
      <c r="C82" s="338"/>
      <c r="D82" s="339"/>
      <c r="E82" s="339"/>
      <c r="F82" s="339"/>
      <c r="G82" s="339"/>
      <c r="H82" s="339"/>
      <c r="I82" s="339"/>
      <c r="J82" s="339"/>
      <c r="K82" s="339"/>
      <c r="L82" s="339"/>
      <c r="M82" s="339"/>
      <c r="N82" s="339"/>
      <c r="O82" s="340"/>
      <c r="P82" s="95"/>
    </row>
    <row r="83" spans="2:16" ht="12.9" customHeight="1">
      <c r="B83" s="96"/>
      <c r="C83" s="338" t="s">
        <v>91</v>
      </c>
      <c r="D83" s="339"/>
      <c r="E83" s="339"/>
      <c r="F83" s="339"/>
      <c r="G83" s="339"/>
      <c r="H83" s="339"/>
      <c r="I83" s="339"/>
      <c r="J83" s="339"/>
      <c r="K83" s="339"/>
      <c r="L83" s="339"/>
      <c r="M83" s="339"/>
      <c r="N83" s="339"/>
      <c r="O83" s="340"/>
      <c r="P83" s="95"/>
    </row>
    <row r="84" spans="2:16">
      <c r="B84" s="96"/>
      <c r="C84" s="338"/>
      <c r="D84" s="339"/>
      <c r="E84" s="339"/>
      <c r="F84" s="339"/>
      <c r="G84" s="339"/>
      <c r="H84" s="339"/>
      <c r="I84" s="339"/>
      <c r="J84" s="339"/>
      <c r="K84" s="339"/>
      <c r="L84" s="339"/>
      <c r="M84" s="339"/>
      <c r="N84" s="339"/>
      <c r="O84" s="340"/>
      <c r="P84" s="95"/>
    </row>
    <row r="85" spans="2:16">
      <c r="B85" s="96"/>
      <c r="C85" s="107"/>
      <c r="D85" s="170"/>
      <c r="E85" s="170"/>
      <c r="F85" s="170"/>
      <c r="G85" s="170"/>
      <c r="H85" s="170"/>
      <c r="I85" s="170"/>
      <c r="J85" s="170"/>
      <c r="K85" s="170"/>
      <c r="L85" s="170"/>
      <c r="M85" s="170"/>
      <c r="N85" s="170"/>
      <c r="O85" s="171"/>
      <c r="P85" s="95"/>
    </row>
    <row r="86" spans="2:16">
      <c r="B86" s="96"/>
      <c r="C86" s="121"/>
      <c r="H86" s="169" t="s">
        <v>83</v>
      </c>
      <c r="O86" s="122"/>
      <c r="P86" s="95"/>
    </row>
    <row r="87" spans="2:16">
      <c r="B87" s="96"/>
      <c r="C87" s="121"/>
      <c r="H87" s="94" t="s">
        <v>84</v>
      </c>
      <c r="I87" s="133"/>
      <c r="J87" s="133"/>
      <c r="K87" s="133"/>
      <c r="O87" s="122"/>
      <c r="P87" s="95"/>
    </row>
    <row r="88" spans="2:16">
      <c r="B88" s="96"/>
      <c r="C88" s="121"/>
      <c r="H88" s="94" t="s">
        <v>92</v>
      </c>
      <c r="I88" s="175"/>
      <c r="J88" s="175"/>
      <c r="K88" s="175"/>
      <c r="O88" s="122"/>
      <c r="P88" s="95"/>
    </row>
    <row r="89" spans="2:16">
      <c r="B89" s="96"/>
      <c r="C89" s="176"/>
      <c r="D89" s="170"/>
      <c r="E89" s="170"/>
      <c r="F89" s="170"/>
      <c r="G89" s="170"/>
      <c r="H89" s="94" t="s">
        <v>86</v>
      </c>
      <c r="L89" s="170"/>
      <c r="M89" s="170"/>
      <c r="N89" s="170"/>
      <c r="O89" s="171"/>
      <c r="P89" s="95"/>
    </row>
    <row r="90" spans="2:16" ht="17.25" customHeight="1">
      <c r="B90" s="96"/>
      <c r="C90" s="176"/>
      <c r="D90" s="175"/>
      <c r="E90" s="175"/>
      <c r="K90" s="330"/>
      <c r="L90" s="330"/>
      <c r="M90" s="330"/>
      <c r="N90" s="330"/>
      <c r="O90" s="331"/>
      <c r="P90" s="95"/>
    </row>
    <row r="91" spans="2:16" ht="18.75" customHeight="1" thickBot="1">
      <c r="B91" s="96"/>
      <c r="C91" s="334"/>
      <c r="D91" s="335"/>
      <c r="E91" s="335"/>
      <c r="F91" s="148"/>
      <c r="G91" s="148"/>
      <c r="H91" s="148"/>
      <c r="I91" s="148"/>
      <c r="J91" s="148"/>
      <c r="K91" s="332"/>
      <c r="L91" s="332"/>
      <c r="M91" s="332"/>
      <c r="N91" s="332"/>
      <c r="O91" s="333"/>
      <c r="P91" s="95"/>
    </row>
    <row r="92" spans="2:16" ht="14.4" thickBot="1">
      <c r="B92" s="177"/>
      <c r="C92" s="178"/>
      <c r="D92" s="178"/>
      <c r="E92" s="178"/>
      <c r="F92" s="178"/>
      <c r="G92" s="178"/>
      <c r="H92" s="178"/>
      <c r="I92" s="178"/>
      <c r="J92" s="178"/>
      <c r="K92" s="178"/>
      <c r="L92" s="178"/>
      <c r="M92" s="178"/>
      <c r="N92" s="178"/>
      <c r="O92" s="178"/>
      <c r="P92" s="179"/>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Ana Gabriela Silva</cp:lastModifiedBy>
  <cp:revision/>
  <dcterms:created xsi:type="dcterms:W3CDTF">2006-06-27T16:47:25Z</dcterms:created>
  <dcterms:modified xsi:type="dcterms:W3CDTF">2026-07-01T21:47:10Z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