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uerzaaereacolombia-my.sharepoint.com/personal/johanna_zapata_fac_mil_co/Documents/CONTRATOS 2026/1 CACOM4 2026/CTO. 067 CAPACITACION/1. ETAPA PRECONTRACTUAL/"/>
    </mc:Choice>
  </mc:AlternateContent>
  <xr:revisionPtr revIDLastSave="6" documentId="13_ncr:1_{9ECC2CC7-AF44-4A71-B9A1-CAFDE718C3B2}" xr6:coauthVersionLast="47" xr6:coauthVersionMax="47" xr10:uidLastSave="{C9D5A014-43F6-4E8C-829C-0454516B18C3}"/>
  <bookViews>
    <workbookView xWindow="-120" yWindow="-120" windowWidth="29040" windowHeight="15720" xr2:uid="{00000000-000D-0000-FFFF-FFFF00000000}"/>
  </bookViews>
  <sheets>
    <sheet name="HOJAS" sheetId="4" r:id="rId1"/>
  </sheets>
  <externalReferences>
    <externalReference r:id="rId2"/>
  </externalReferences>
  <definedNames>
    <definedName name="_xlnm._FilterDatabase" localSheetId="0" hidden="1">HOJAS!$A$2:$T$5</definedName>
    <definedName name="_xlnm.Print_Area" localSheetId="0">HOJAS!$A$1:$T$65</definedName>
    <definedName name="CLASE">[1]UNSPSC!$C$1:$D$49023</definedName>
    <definedName name="PRODUCTO">[1]UNSPSC!$A$1:$B$49023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5" i="4" l="1"/>
  <c r="L5" i="4"/>
  <c r="M5" i="4"/>
  <c r="N5" i="4"/>
  <c r="O5" i="4"/>
  <c r="K6" i="4"/>
  <c r="L6" i="4"/>
  <c r="M6" i="4"/>
  <c r="N6" i="4"/>
  <c r="O6" i="4"/>
  <c r="K7" i="4"/>
  <c r="L7" i="4"/>
  <c r="M7" i="4"/>
  <c r="N7" i="4"/>
  <c r="O7" i="4"/>
  <c r="P7" i="4"/>
  <c r="Q7" i="4" s="1"/>
  <c r="K8" i="4"/>
  <c r="L8" i="4"/>
  <c r="M8" i="4"/>
  <c r="N8" i="4"/>
  <c r="O8" i="4"/>
  <c r="K9" i="4"/>
  <c r="L9" i="4"/>
  <c r="M9" i="4"/>
  <c r="N9" i="4"/>
  <c r="O9" i="4"/>
  <c r="K10" i="4"/>
  <c r="L10" i="4"/>
  <c r="M10" i="4"/>
  <c r="N10" i="4"/>
  <c r="O10" i="4"/>
  <c r="K11" i="4"/>
  <c r="L11" i="4"/>
  <c r="M11" i="4"/>
  <c r="P11" i="4" s="1"/>
  <c r="Q11" i="4" s="1"/>
  <c r="N11" i="4"/>
  <c r="O11" i="4"/>
  <c r="K12" i="4"/>
  <c r="L12" i="4"/>
  <c r="M12" i="4"/>
  <c r="P12" i="4" s="1"/>
  <c r="Q12" i="4" s="1"/>
  <c r="N12" i="4"/>
  <c r="O12" i="4"/>
  <c r="K13" i="4"/>
  <c r="L13" i="4"/>
  <c r="M13" i="4"/>
  <c r="N13" i="4"/>
  <c r="O13" i="4"/>
  <c r="K14" i="4"/>
  <c r="L14" i="4"/>
  <c r="M14" i="4"/>
  <c r="N14" i="4"/>
  <c r="O14" i="4"/>
  <c r="K15" i="4"/>
  <c r="L15" i="4"/>
  <c r="M15" i="4"/>
  <c r="N15" i="4"/>
  <c r="O15" i="4"/>
  <c r="P15" i="4"/>
  <c r="Q15" i="4" s="1"/>
  <c r="K16" i="4"/>
  <c r="L16" i="4"/>
  <c r="M16" i="4"/>
  <c r="N16" i="4"/>
  <c r="O16" i="4"/>
  <c r="K17" i="4"/>
  <c r="L17" i="4"/>
  <c r="M17" i="4"/>
  <c r="N17" i="4"/>
  <c r="O17" i="4"/>
  <c r="K18" i="4"/>
  <c r="L18" i="4"/>
  <c r="M18" i="4"/>
  <c r="N18" i="4"/>
  <c r="O18" i="4"/>
  <c r="P18" i="4" s="1"/>
  <c r="Q18" i="4" s="1"/>
  <c r="K19" i="4"/>
  <c r="L19" i="4"/>
  <c r="M19" i="4"/>
  <c r="N19" i="4"/>
  <c r="O19" i="4"/>
  <c r="P19" i="4"/>
  <c r="Q19" i="4" s="1"/>
  <c r="K20" i="4"/>
  <c r="L20" i="4"/>
  <c r="M20" i="4"/>
  <c r="N20" i="4"/>
  <c r="O20" i="4"/>
  <c r="K21" i="4"/>
  <c r="L21" i="4"/>
  <c r="M21" i="4"/>
  <c r="N21" i="4"/>
  <c r="O21" i="4"/>
  <c r="P21" i="4" s="1"/>
  <c r="Q21" i="4" s="1"/>
  <c r="K22" i="4"/>
  <c r="L22" i="4"/>
  <c r="M22" i="4"/>
  <c r="N22" i="4"/>
  <c r="O22" i="4"/>
  <c r="K23" i="4"/>
  <c r="L23" i="4"/>
  <c r="M23" i="4"/>
  <c r="N23" i="4"/>
  <c r="O23" i="4"/>
  <c r="P23" i="4" s="1"/>
  <c r="Q23" i="4" s="1"/>
  <c r="K24" i="4"/>
  <c r="L24" i="4"/>
  <c r="M24" i="4"/>
  <c r="N24" i="4"/>
  <c r="O24" i="4"/>
  <c r="K25" i="4"/>
  <c r="L25" i="4"/>
  <c r="M25" i="4"/>
  <c r="N25" i="4"/>
  <c r="O25" i="4"/>
  <c r="K26" i="4"/>
  <c r="L26" i="4"/>
  <c r="M26" i="4"/>
  <c r="N26" i="4"/>
  <c r="O26" i="4"/>
  <c r="P26" i="4" s="1"/>
  <c r="Q26" i="4" s="1"/>
  <c r="K27" i="4"/>
  <c r="L27" i="4"/>
  <c r="M27" i="4"/>
  <c r="N27" i="4"/>
  <c r="O27" i="4"/>
  <c r="P27" i="4" s="1"/>
  <c r="Q27" i="4" s="1"/>
  <c r="K28" i="4"/>
  <c r="L28" i="4"/>
  <c r="M28" i="4"/>
  <c r="P28" i="4" s="1"/>
  <c r="Q28" i="4" s="1"/>
  <c r="N28" i="4"/>
  <c r="O28" i="4"/>
  <c r="K29" i="4"/>
  <c r="L29" i="4"/>
  <c r="M29" i="4"/>
  <c r="N29" i="4"/>
  <c r="O29" i="4"/>
  <c r="P29" i="4" s="1"/>
  <c r="Q29" i="4" s="1"/>
  <c r="K30" i="4"/>
  <c r="L30" i="4"/>
  <c r="M30" i="4"/>
  <c r="N30" i="4"/>
  <c r="O30" i="4"/>
  <c r="P30" i="4" s="1"/>
  <c r="Q30" i="4" s="1"/>
  <c r="K31" i="4"/>
  <c r="L31" i="4"/>
  <c r="M31" i="4"/>
  <c r="N31" i="4"/>
  <c r="O31" i="4"/>
  <c r="P31" i="4" s="1"/>
  <c r="Q31" i="4" s="1"/>
  <c r="K32" i="4"/>
  <c r="L32" i="4"/>
  <c r="M32" i="4"/>
  <c r="N32" i="4"/>
  <c r="O32" i="4"/>
  <c r="K33" i="4"/>
  <c r="L33" i="4"/>
  <c r="M33" i="4"/>
  <c r="N33" i="4"/>
  <c r="O33" i="4"/>
  <c r="P33" i="4" s="1"/>
  <c r="Q33" i="4" s="1"/>
  <c r="K34" i="4"/>
  <c r="L34" i="4"/>
  <c r="M34" i="4"/>
  <c r="N34" i="4"/>
  <c r="O34" i="4"/>
  <c r="K35" i="4"/>
  <c r="L35" i="4"/>
  <c r="M35" i="4"/>
  <c r="N35" i="4"/>
  <c r="O35" i="4"/>
  <c r="P35" i="4" s="1"/>
  <c r="Q35" i="4" s="1"/>
  <c r="K36" i="4"/>
  <c r="L36" i="4"/>
  <c r="M36" i="4"/>
  <c r="N36" i="4"/>
  <c r="O36" i="4"/>
  <c r="K37" i="4"/>
  <c r="L37" i="4"/>
  <c r="M37" i="4"/>
  <c r="N37" i="4"/>
  <c r="O37" i="4"/>
  <c r="K38" i="4"/>
  <c r="L38" i="4"/>
  <c r="M38" i="4"/>
  <c r="N38" i="4"/>
  <c r="O38" i="4"/>
  <c r="K39" i="4"/>
  <c r="L39" i="4"/>
  <c r="M39" i="4"/>
  <c r="N39" i="4"/>
  <c r="O39" i="4"/>
  <c r="P39" i="4"/>
  <c r="Q39" i="4" s="1"/>
  <c r="K40" i="4"/>
  <c r="L40" i="4"/>
  <c r="M40" i="4"/>
  <c r="P40" i="4" s="1"/>
  <c r="Q40" i="4" s="1"/>
  <c r="N40" i="4"/>
  <c r="O40" i="4"/>
  <c r="K41" i="4"/>
  <c r="L41" i="4"/>
  <c r="M41" i="4"/>
  <c r="N41" i="4"/>
  <c r="O41" i="4"/>
  <c r="K42" i="4"/>
  <c r="L42" i="4"/>
  <c r="M42" i="4"/>
  <c r="N42" i="4"/>
  <c r="O42" i="4"/>
  <c r="K43" i="4"/>
  <c r="L43" i="4"/>
  <c r="M43" i="4"/>
  <c r="P43" i="4" s="1"/>
  <c r="Q43" i="4" s="1"/>
  <c r="N43" i="4"/>
  <c r="O43" i="4"/>
  <c r="K44" i="4"/>
  <c r="L44" i="4"/>
  <c r="M44" i="4"/>
  <c r="P44" i="4" s="1"/>
  <c r="Q44" i="4" s="1"/>
  <c r="N44" i="4"/>
  <c r="O44" i="4"/>
  <c r="K45" i="4"/>
  <c r="L45" i="4"/>
  <c r="M45" i="4"/>
  <c r="N45" i="4"/>
  <c r="O45" i="4"/>
  <c r="K46" i="4"/>
  <c r="L46" i="4"/>
  <c r="M46" i="4"/>
  <c r="N46" i="4"/>
  <c r="O46" i="4"/>
  <c r="K47" i="4"/>
  <c r="L47" i="4"/>
  <c r="M47" i="4"/>
  <c r="N47" i="4"/>
  <c r="O47" i="4"/>
  <c r="P47" i="4"/>
  <c r="Q47" i="4" s="1"/>
  <c r="N49" i="4"/>
  <c r="O50" i="4"/>
  <c r="K53" i="4"/>
  <c r="N54" i="4"/>
  <c r="O58" i="4"/>
  <c r="N61" i="4"/>
  <c r="O4" i="4"/>
  <c r="N4" i="4"/>
  <c r="M4" i="4"/>
  <c r="L4" i="4"/>
  <c r="K4" i="4"/>
  <c r="H50" i="4"/>
  <c r="H51" i="4"/>
  <c r="H52" i="4"/>
  <c r="K52" i="4" s="1"/>
  <c r="H53" i="4"/>
  <c r="H54" i="4"/>
  <c r="H55" i="4"/>
  <c r="K55" i="4" s="1"/>
  <c r="H56" i="4"/>
  <c r="H57" i="4"/>
  <c r="H58" i="4"/>
  <c r="H59" i="4"/>
  <c r="H60" i="4"/>
  <c r="H61" i="4"/>
  <c r="H49" i="4"/>
  <c r="F49" i="4"/>
  <c r="L49" i="4" s="1"/>
  <c r="F50" i="4"/>
  <c r="K50" i="4" s="1"/>
  <c r="F51" i="4"/>
  <c r="K51" i="4" s="1"/>
  <c r="F52" i="4"/>
  <c r="F53" i="4"/>
  <c r="F54" i="4"/>
  <c r="K54" i="4" s="1"/>
  <c r="F55" i="4"/>
  <c r="F56" i="4"/>
  <c r="O56" i="4" s="1"/>
  <c r="F57" i="4"/>
  <c r="O57" i="4" s="1"/>
  <c r="F58" i="4"/>
  <c r="N58" i="4" s="1"/>
  <c r="F59" i="4"/>
  <c r="K59" i="4" s="1"/>
  <c r="F60" i="4"/>
  <c r="F61" i="4"/>
  <c r="F48" i="4"/>
  <c r="N48" i="4" s="1"/>
  <c r="O61" i="4" l="1"/>
  <c r="P61" i="4" s="1"/>
  <c r="Q61" i="4" s="1"/>
  <c r="O53" i="4"/>
  <c r="M61" i="4"/>
  <c r="M54" i="4"/>
  <c r="M49" i="4"/>
  <c r="P45" i="4"/>
  <c r="Q45" i="4" s="1"/>
  <c r="P42" i="4"/>
  <c r="Q42" i="4" s="1"/>
  <c r="T42" i="4" s="1"/>
  <c r="P24" i="4"/>
  <c r="Q24" i="4" s="1"/>
  <c r="R24" i="4" s="1"/>
  <c r="S24" i="4" s="1"/>
  <c r="P16" i="4"/>
  <c r="Q16" i="4" s="1"/>
  <c r="R16" i="4" s="1"/>
  <c r="S16" i="4" s="1"/>
  <c r="P13" i="4"/>
  <c r="Q13" i="4" s="1"/>
  <c r="P10" i="4"/>
  <c r="Q10" i="4" s="1"/>
  <c r="L60" i="4"/>
  <c r="L52" i="4"/>
  <c r="L61" i="4"/>
  <c r="N53" i="4"/>
  <c r="P36" i="4"/>
  <c r="Q36" i="4" s="1"/>
  <c r="R36" i="4" s="1"/>
  <c r="S36" i="4" s="1"/>
  <c r="P25" i="4"/>
  <c r="Q25" i="4" s="1"/>
  <c r="T25" i="4" s="1"/>
  <c r="P22" i="4"/>
  <c r="Q22" i="4" s="1"/>
  <c r="M57" i="4"/>
  <c r="K61" i="4"/>
  <c r="M53" i="4"/>
  <c r="M48" i="4"/>
  <c r="P37" i="4"/>
  <c r="Q37" i="4" s="1"/>
  <c r="R37" i="4" s="1"/>
  <c r="S37" i="4" s="1"/>
  <c r="P34" i="4"/>
  <c r="Q34" i="4" s="1"/>
  <c r="R34" i="4" s="1"/>
  <c r="S34" i="4" s="1"/>
  <c r="P8" i="4"/>
  <c r="Q8" i="4" s="1"/>
  <c r="P5" i="4"/>
  <c r="Q5" i="4" s="1"/>
  <c r="L56" i="4"/>
  <c r="K60" i="4"/>
  <c r="L53" i="4"/>
  <c r="L48" i="4"/>
  <c r="P46" i="4"/>
  <c r="Q46" i="4" s="1"/>
  <c r="R46" i="4" s="1"/>
  <c r="S46" i="4" s="1"/>
  <c r="P20" i="4"/>
  <c r="Q20" i="4" s="1"/>
  <c r="R20" i="4" s="1"/>
  <c r="S20" i="4" s="1"/>
  <c r="P17" i="4"/>
  <c r="Q17" i="4" s="1"/>
  <c r="T17" i="4" s="1"/>
  <c r="P14" i="4"/>
  <c r="Q14" i="4" s="1"/>
  <c r="P57" i="4"/>
  <c r="Q57" i="4" s="1"/>
  <c r="O49" i="4"/>
  <c r="K48" i="4"/>
  <c r="K56" i="4"/>
  <c r="P41" i="4"/>
  <c r="Q41" i="4" s="1"/>
  <c r="R41" i="4" s="1"/>
  <c r="S41" i="4" s="1"/>
  <c r="P38" i="4"/>
  <c r="Q38" i="4" s="1"/>
  <c r="R38" i="4" s="1"/>
  <c r="S38" i="4" s="1"/>
  <c r="P9" i="4"/>
  <c r="Q9" i="4" s="1"/>
  <c r="T9" i="4" s="1"/>
  <c r="P6" i="4"/>
  <c r="Q6" i="4" s="1"/>
  <c r="M55" i="4"/>
  <c r="O54" i="4"/>
  <c r="P54" i="4" s="1"/>
  <c r="Q54" i="4" s="1"/>
  <c r="P32" i="4"/>
  <c r="Q32" i="4" s="1"/>
  <c r="N50" i="4"/>
  <c r="M58" i="4"/>
  <c r="P58" i="4" s="1"/>
  <c r="Q58" i="4" s="1"/>
  <c r="M50" i="4"/>
  <c r="P50" i="4" s="1"/>
  <c r="Q50" i="4" s="1"/>
  <c r="N59" i="4"/>
  <c r="L58" i="4"/>
  <c r="N55" i="4"/>
  <c r="L54" i="4"/>
  <c r="N51" i="4"/>
  <c r="L50" i="4"/>
  <c r="O59" i="4"/>
  <c r="O55" i="4"/>
  <c r="P55" i="4" s="1"/>
  <c r="Q55" i="4" s="1"/>
  <c r="R55" i="4" s="1"/>
  <c r="S55" i="4" s="1"/>
  <c r="O51" i="4"/>
  <c r="O60" i="4"/>
  <c r="M59" i="4"/>
  <c r="K58" i="4"/>
  <c r="O52" i="4"/>
  <c r="M51" i="4"/>
  <c r="O48" i="4"/>
  <c r="P48" i="4" s="1"/>
  <c r="Q48" i="4" s="1"/>
  <c r="T48" i="4" s="1"/>
  <c r="K57" i="4"/>
  <c r="K49" i="4"/>
  <c r="N60" i="4"/>
  <c r="L59" i="4"/>
  <c r="N56" i="4"/>
  <c r="L55" i="4"/>
  <c r="N52" i="4"/>
  <c r="L51" i="4"/>
  <c r="L57" i="4"/>
  <c r="M60" i="4"/>
  <c r="M56" i="4"/>
  <c r="P56" i="4" s="1"/>
  <c r="Q56" i="4" s="1"/>
  <c r="M52" i="4"/>
  <c r="N57" i="4"/>
  <c r="R40" i="4"/>
  <c r="S40" i="4" s="1"/>
  <c r="T40" i="4"/>
  <c r="R32" i="4"/>
  <c r="S32" i="4" s="1"/>
  <c r="T32" i="4"/>
  <c r="T16" i="4"/>
  <c r="R8" i="4"/>
  <c r="S8" i="4" s="1"/>
  <c r="T8" i="4"/>
  <c r="T57" i="4"/>
  <c r="R57" i="4"/>
  <c r="S57" i="4" s="1"/>
  <c r="T45" i="4"/>
  <c r="R45" i="4"/>
  <c r="S45" i="4" s="1"/>
  <c r="T37" i="4"/>
  <c r="T33" i="4"/>
  <c r="R33" i="4"/>
  <c r="S33" i="4" s="1"/>
  <c r="T29" i="4"/>
  <c r="R29" i="4"/>
  <c r="S29" i="4" s="1"/>
  <c r="R25" i="4"/>
  <c r="S25" i="4" s="1"/>
  <c r="T21" i="4"/>
  <c r="R21" i="4"/>
  <c r="S21" i="4" s="1"/>
  <c r="T13" i="4"/>
  <c r="R13" i="4"/>
  <c r="S13" i="4" s="1"/>
  <c r="R9" i="4"/>
  <c r="S9" i="4" s="1"/>
  <c r="T5" i="4"/>
  <c r="R5" i="4"/>
  <c r="S5" i="4" s="1"/>
  <c r="R12" i="4"/>
  <c r="S12" i="4" s="1"/>
  <c r="T12" i="4"/>
  <c r="R44" i="4"/>
  <c r="S44" i="4" s="1"/>
  <c r="T44" i="4"/>
  <c r="T41" i="4"/>
  <c r="R54" i="4"/>
  <c r="S54" i="4" s="1"/>
  <c r="T54" i="4"/>
  <c r="T46" i="4"/>
  <c r="R42" i="4"/>
  <c r="S42" i="4" s="1"/>
  <c r="R30" i="4"/>
  <c r="S30" i="4" s="1"/>
  <c r="T30" i="4"/>
  <c r="R26" i="4"/>
  <c r="S26" i="4" s="1"/>
  <c r="T26" i="4"/>
  <c r="R22" i="4"/>
  <c r="S22" i="4" s="1"/>
  <c r="T22" i="4"/>
  <c r="R18" i="4"/>
  <c r="S18" i="4" s="1"/>
  <c r="T18" i="4"/>
  <c r="R14" i="4"/>
  <c r="S14" i="4" s="1"/>
  <c r="T14" i="4"/>
  <c r="R10" i="4"/>
  <c r="S10" i="4" s="1"/>
  <c r="T10" i="4"/>
  <c r="R6" i="4"/>
  <c r="S6" i="4" s="1"/>
  <c r="T6" i="4"/>
  <c r="T61" i="4"/>
  <c r="R61" i="4"/>
  <c r="S61" i="4" s="1"/>
  <c r="R28" i="4"/>
  <c r="S28" i="4" s="1"/>
  <c r="T28" i="4"/>
  <c r="T47" i="4"/>
  <c r="R47" i="4"/>
  <c r="S47" i="4" s="1"/>
  <c r="T43" i="4"/>
  <c r="R43" i="4"/>
  <c r="S43" i="4" s="1"/>
  <c r="R39" i="4"/>
  <c r="S39" i="4" s="1"/>
  <c r="T39" i="4"/>
  <c r="T35" i="4"/>
  <c r="R35" i="4"/>
  <c r="S35" i="4" s="1"/>
  <c r="R31" i="4"/>
  <c r="S31" i="4" s="1"/>
  <c r="T31" i="4"/>
  <c r="T27" i="4"/>
  <c r="R27" i="4"/>
  <c r="S27" i="4" s="1"/>
  <c r="R23" i="4"/>
  <c r="S23" i="4" s="1"/>
  <c r="T23" i="4"/>
  <c r="R19" i="4"/>
  <c r="S19" i="4" s="1"/>
  <c r="T19" i="4"/>
  <c r="T15" i="4"/>
  <c r="R15" i="4"/>
  <c r="S15" i="4" s="1"/>
  <c r="R11" i="4"/>
  <c r="S11" i="4" s="1"/>
  <c r="T11" i="4"/>
  <c r="T7" i="4"/>
  <c r="R7" i="4"/>
  <c r="S7" i="4" s="1"/>
  <c r="P4" i="4"/>
  <c r="Q4" i="4" s="1"/>
  <c r="R4" i="4" s="1"/>
  <c r="S4" i="4" s="1"/>
  <c r="R58" i="4" l="1"/>
  <c r="S58" i="4" s="1"/>
  <c r="T58" i="4"/>
  <c r="T36" i="4"/>
  <c r="R48" i="4"/>
  <c r="S48" i="4" s="1"/>
  <c r="T34" i="4"/>
  <c r="T20" i="4"/>
  <c r="P49" i="4"/>
  <c r="Q49" i="4" s="1"/>
  <c r="T38" i="4"/>
  <c r="R17" i="4"/>
  <c r="S17" i="4" s="1"/>
  <c r="T24" i="4"/>
  <c r="P60" i="4"/>
  <c r="Q60" i="4" s="1"/>
  <c r="R60" i="4" s="1"/>
  <c r="S60" i="4" s="1"/>
  <c r="P51" i="4"/>
  <c r="Q51" i="4" s="1"/>
  <c r="P53" i="4"/>
  <c r="Q53" i="4" s="1"/>
  <c r="R56" i="4"/>
  <c r="S56" i="4" s="1"/>
  <c r="T56" i="4"/>
  <c r="T50" i="4"/>
  <c r="R50" i="4"/>
  <c r="S50" i="4" s="1"/>
  <c r="P59" i="4"/>
  <c r="Q59" i="4" s="1"/>
  <c r="T55" i="4"/>
  <c r="T60" i="4"/>
  <c r="P52" i="4"/>
  <c r="Q52" i="4" s="1"/>
  <c r="T4" i="4"/>
  <c r="T53" i="4" l="1"/>
  <c r="R53" i="4"/>
  <c r="S53" i="4" s="1"/>
  <c r="R51" i="4"/>
  <c r="S51" i="4" s="1"/>
  <c r="T51" i="4"/>
  <c r="T49" i="4"/>
  <c r="R49" i="4"/>
  <c r="S49" i="4" s="1"/>
  <c r="R59" i="4"/>
  <c r="S59" i="4" s="1"/>
  <c r="T59" i="4"/>
  <c r="T52" i="4"/>
  <c r="R52" i="4"/>
  <c r="S52" i="4" s="1"/>
</calcChain>
</file>

<file path=xl/sharedStrings.xml><?xml version="1.0" encoding="utf-8"?>
<sst xmlns="http://schemas.openxmlformats.org/spreadsheetml/2006/main" count="143" uniqueCount="80">
  <si>
    <t>ITEM</t>
  </si>
  <si>
    <t>DESCRIPCIÓN</t>
  </si>
  <si>
    <t>CANT</t>
  </si>
  <si>
    <t>UNIDAD</t>
  </si>
  <si>
    <t xml:space="preserve"> VALOR UNITARIO CON IVA SI APLICA</t>
  </si>
  <si>
    <t>MENOR VALOR</t>
  </si>
  <si>
    <t>MEDIANA</t>
  </si>
  <si>
    <t xml:space="preserve">PROMEDIO </t>
  </si>
  <si>
    <t>MEDIA GEOMETRICA</t>
  </si>
  <si>
    <t>DESVIACIÓN</t>
  </si>
  <si>
    <t>DISPERSIÓN</t>
  </si>
  <si>
    <t xml:space="preserve">VALOR DE REFERENCIA UNITARIO </t>
  </si>
  <si>
    <t>VALOR DE REFERENCIA UNITARIO  CON IVA SI APLICA</t>
  </si>
  <si>
    <t>PRECIO DE REFERENCIA TOTAL CON IVA SI APLICA</t>
  </si>
  <si>
    <t xml:space="preserve">CRITERIO </t>
  </si>
  <si>
    <t>ADAHCOL S.A.S</t>
  </si>
  <si>
    <t>PILOTO DE PRUEBAS B-212</t>
  </si>
  <si>
    <t>CONTROL ANUAL PIL/PIP/PIN/COP B-212</t>
  </si>
  <si>
    <t>CURSO DE FRASEOLOGIA EN INGLES Y PROCEDIMIENTOS DE EMERGENCIA</t>
  </si>
  <si>
    <t>CURSO DE CONFIABILIDAD HUMANA PARA AVIACION</t>
  </si>
  <si>
    <t>CURSO DE GESTION DE AMENAZAS Y ERRORES</t>
  </si>
  <si>
    <t>CURSO DE MANEJO DE RECURSOS DE CABINA CRM</t>
  </si>
  <si>
    <t>CURSO DE MANEJO DE MERCANCIAS PELIGROSAS</t>
  </si>
  <si>
    <t>CURSO BASICO DE VUELO POR INSTRUMENTOS EN SIMULADOR DE VUELO</t>
  </si>
  <si>
    <t>PILOTO/COPILOTO UH-1H/HUEY II</t>
  </si>
  <si>
    <t>PILOTO INSTRUCTOR UH-1H/HUEY II</t>
  </si>
  <si>
    <t>PILOTO DE PRUEBAS UH-1H/HUEY II</t>
  </si>
  <si>
    <t>CURSO TECNICO TRIPULANTE DE VUELO HELICOPTERO BELL 206 / TH-67</t>
  </si>
  <si>
    <t>CURSO TECNICO DE VUELO INSTRUCTOR HELICOPTERO</t>
  </si>
  <si>
    <t>TECNICO TRIPULANTE DE VUELO HELICOPTERO BELL-212</t>
  </si>
  <si>
    <t>CURSO TECNICO TRIPULANTE DE VUELO HELICOPTERO OH-13</t>
  </si>
  <si>
    <t>CURSO BASICO SISTEMAS HIDRAULICOS</t>
  </si>
  <si>
    <t>CURSO COMPONENTES DINAMICOS</t>
  </si>
  <si>
    <t>CURSO DE ELECTROCOS Y AVIONICA PARA HELICOPTERO UH-1H</t>
  </si>
  <si>
    <t>CURSO VUELO TRANSICION TRIPULANTE DE VUELO B-412</t>
  </si>
  <si>
    <t>CONTROL ANUAL TRIPULANTE DE VUELO B-412</t>
  </si>
  <si>
    <t>CURSO MANTENIMIENTO AERONAVE B-412 Y SU MOTOR</t>
  </si>
  <si>
    <t>CURSO RECURRENTE MANTENIMIENTO AERONAVE B-412 Y SU MOTOR</t>
  </si>
  <si>
    <t>CURSO INSPECTOR TECNICO MODULO MANTENIMIENTO BELL-412</t>
  </si>
  <si>
    <t>PILOTO BASICO FASE CONTACTO B-206/TH-67 (ZEUS)</t>
  </si>
  <si>
    <t>CURSO DE VUELO TRANSICION COPILOTO B-412</t>
  </si>
  <si>
    <t>CONTROL ANUAL COPILOTO/PILOTO B-412</t>
  </si>
  <si>
    <t>CURSO DE VUELO TRANSICION PILOTO B-412</t>
  </si>
  <si>
    <t>CURSO VUELO TRANSICION PILOTO DE PRUEBAS B-412</t>
  </si>
  <si>
    <t>CURSO VUELO TRANSICION PILOTO INSTRUCTOR B-412</t>
  </si>
  <si>
    <t>HORA</t>
  </si>
  <si>
    <t>VALOR HORA
PRESENCIAL</t>
  </si>
  <si>
    <t>VALOR HORA
VIRTUAL</t>
  </si>
  <si>
    <t>PILOTO/COPILOTO B-212</t>
  </si>
  <si>
    <t>PILOTO INSTRUCTOR B-212</t>
  </si>
  <si>
    <t>CURSO INSTRUCTOR DE VUELO POR INSTRUMENTOS EN SIMULADOR DE VUELO</t>
  </si>
  <si>
    <t>CURSO DE REPASO DE VUELO POR INSTRUMENTOS EN SIMULADOR DE VUELO</t>
  </si>
  <si>
    <t>CONTROL ANUAL PIL/PIP/PIN/COP UH-1H/HUEY II</t>
  </si>
  <si>
    <t>REPASO Y CONTROL ANUAL TRIPULANTE HELICOPTEROS LIVIANOS BELL-206/TH-67</t>
  </si>
  <si>
    <t>TECNICO TRIPULANTE DE VUELO HELICOPTERO UH-1H/HUEY II</t>
  </si>
  <si>
    <t>REPASO Y CONTROL ANUAL EQUIPOS MEDIANOS HUEY II/UH-1H-B212</t>
  </si>
  <si>
    <t>CURSO BASICO MOTORES T-35 / PT6-3B / 250 SERIES</t>
  </si>
  <si>
    <t>CURSO DE MANTENIMIENTO HELICOPTERO BELL 206 BIII Y TH-67 Y SUS MOTORES ROLLS ROYCE 250-C20 SERIES</t>
  </si>
  <si>
    <t>CURSO DE MANTENIMIENTO HELICOPTERO UH-1H Y HUEY II Y SUS MOTORES T35 L13B Y T35 L703</t>
  </si>
  <si>
    <t>CURSO MANTENIMIENTO HELICOPTERO BELL 212 Y SUS MOTORES PT6T-3B TWIN-PAC</t>
  </si>
  <si>
    <t>CURSO TEORICO PRACTICO DE SISTEMAS ELECTRICOS AVANZADO PARA HELICOPTERO TH-67 IFR</t>
  </si>
  <si>
    <t>CURSO MANTENIMIENTO RECURRENTE HELICOPTEROS BELL 206 BIII/TH-67 Y SUS MOTORES ROLLS ROYCE 250-C20 SERIES</t>
  </si>
  <si>
    <t>CURSO MANTENIMIENTO RECURRENTE HELICOPTEROS UH-1H Y HUEY II Y SUS MOTORES T35L13B Y T35L703</t>
  </si>
  <si>
    <t>CURSO MANTENIMIENTO RECURRENTE HELICOPTERO BELL 212 Y SUS MOTORES PT6T-3B TWIN-PAC</t>
  </si>
  <si>
    <t>CURSO TECNICO ESPECIALISTA EN SISTEMAS DE AVIONICA, ELECTRICOS E INSTRUMENTOS</t>
  </si>
  <si>
    <t>RECURRENTE TECNICO ESPECIALISTA EN SISTEMAS DE AVIONICA, ELECTRICOS E INSTRUMENTOS</t>
  </si>
  <si>
    <t>MANTENIMIENTO BASICO ESTRUCTURAS Y LAMINAS EQUIPOS MEDIANOS Y LIVIANOS</t>
  </si>
  <si>
    <t>PILOTO BASICO FASE CONTACTO B-206/TH-67 (HEFESTO-POSEIDON)</t>
  </si>
  <si>
    <t>PILOTO BASICO FASE CONTACTO B-206/TH-67 (ARES)</t>
  </si>
  <si>
    <t>PILOTO BASICO FASE TACTICO B-206/TH-67 (ZEUS-HEFESTO-POSEIDON)</t>
  </si>
  <si>
    <t>PILOTO BASICO FASE TACTICO B-206/TH-67 (ARES)</t>
  </si>
  <si>
    <t>PILOTO BASICO INSTRUMENTOS B-206/TH-67 (ZEUS-HEFESTO)</t>
  </si>
  <si>
    <t>PILOTO BASICO FASE INSTRUMENTOS B-206/TH-67 (POSEIDON)</t>
  </si>
  <si>
    <t>PILOTO B-206 / PILOTO INSTRUCTOR B-206/TH67</t>
  </si>
  <si>
    <t>PILOTO DE PRUEBAS B-206/TH-67</t>
  </si>
  <si>
    <t>PILOTO BASICO FASE NOCTURNO - NVG B-206/TH-67 (ZEUS/HEFESTO/POSEIDON)</t>
  </si>
  <si>
    <t>CURSO CONTROL ANUAL PILOTO COMANDANTE / PILOTO INSTRUCTOR TH-67</t>
  </si>
  <si>
    <t>VALOR HORA
PRESENCIAL/VALOR HORA
VIRTUAL</t>
  </si>
  <si>
    <t>UNICAFAM</t>
  </si>
  <si>
    <t>CORPORACIÓN DE LA INDUSTRIA AERONÁUTICA COLOMBIANA S.A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</si>
</sst>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42" formatCode="_-&quot;$&quot;\ * #,##0_-;\-&quot;$&quot;\ * #,##0_-;_-&quot;$&quot;\ * &quot;-&quot;_-;_-@_-"/>
    <numFmt numFmtId="43" formatCode="_-* #,##0.00_-;\-* #,##0.00_-;_-* &quot;-&quot;??_-;_-@_-"/>
    <numFmt numFmtId="164" formatCode="_(* #,##0.00_);_(* \(#,##0.00\);_(* &quot;-&quot;??_);_(@_)"/>
    <numFmt numFmtId="165" formatCode="_-&quot;$&quot;\ * #,##0.00_-;\-&quot;$&quot;\ * #,##0.00_-;_-&quot;$&quot;\ * &quot;-&quot;_-;_-@_-"/>
    <numFmt numFmtId="166" formatCode="_-* #,##0.00\ _€_-;\-* #,##0.00\ _€_-;_-* &quot;-&quot;??\ _€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Verdana"/>
      <family val="2"/>
    </font>
    <font>
      <b/>
      <sz val="7"/>
      <color rgb="FF000000"/>
      <name val="Verdana"/>
      <family val="2"/>
    </font>
    <font>
      <b/>
      <sz val="7"/>
      <color theme="1"/>
      <name val="Verdana"/>
      <family val="2"/>
    </font>
    <font>
      <sz val="7"/>
      <color rgb="FF000000"/>
      <name val="Verdana"/>
      <family val="2"/>
    </font>
    <font>
      <b/>
      <sz val="7"/>
      <color rgb="FF000000"/>
      <name val="Arial Narrow"/>
      <family val="2"/>
    </font>
    <font>
      <sz val="7"/>
      <name val="Verdana"/>
      <family val="2"/>
    </font>
    <font>
      <sz val="12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9"/>
      <color rgb="FF000000"/>
      <name val="Arial MT"/>
      <family val="2"/>
    </font>
    <font>
      <sz val="11"/>
      <name val="Calibri Light"/>
      <family val="2"/>
      <scheme val="major"/>
    </font>
    <font>
      <sz val="11"/>
      <color rgb="FF000000"/>
      <name val="Calibri Light"/>
      <family val="2"/>
      <scheme val="maj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AE3D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/>
    <xf numFmtId="0" fontId="9" fillId="0" borderId="0"/>
    <xf numFmtId="166" fontId="9" fillId="0" borderId="0" applyFont="0" applyFill="0" applyBorder="0" applyAlignment="0" applyProtection="0"/>
    <xf numFmtId="164" fontId="10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3" borderId="0" xfId="0" applyFont="1" applyFill="1"/>
    <xf numFmtId="42" fontId="5" fillId="0" borderId="1" xfId="3" applyFont="1" applyFill="1" applyBorder="1" applyAlignment="1">
      <alignment horizontal="center" vertical="center" wrapText="1"/>
    </xf>
    <xf numFmtId="9" fontId="5" fillId="0" borderId="1" xfId="2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165" fontId="5" fillId="0" borderId="1" xfId="3" applyNumberFormat="1" applyFont="1" applyFill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6" fillId="4" borderId="2" xfId="0" applyFont="1" applyFill="1" applyBorder="1" applyAlignment="1">
      <alignment vertical="center" wrapText="1"/>
    </xf>
    <xf numFmtId="0" fontId="2" fillId="5" borderId="0" xfId="0" applyFont="1" applyFill="1"/>
    <xf numFmtId="0" fontId="6" fillId="4" borderId="2" xfId="0" applyFont="1" applyFill="1" applyBorder="1" applyAlignment="1">
      <alignment horizontal="center" vertical="center" wrapText="1"/>
    </xf>
    <xf numFmtId="6" fontId="0" fillId="0" borderId="3" xfId="0" applyNumberFormat="1" applyBorder="1" applyAlignment="1">
      <alignment vertical="center" wrapText="1"/>
    </xf>
    <xf numFmtId="6" fontId="0" fillId="0" borderId="3" xfId="0" applyNumberFormat="1" applyBorder="1"/>
    <xf numFmtId="1" fontId="11" fillId="0" borderId="1" xfId="0" applyNumberFormat="1" applyFont="1" applyBorder="1" applyAlignment="1">
      <alignment horizontal="center" vertical="center" shrinkToFit="1"/>
    </xf>
    <xf numFmtId="6" fontId="0" fillId="5" borderId="3" xfId="0" applyNumberFormat="1" applyFill="1" applyBorder="1" applyAlignment="1">
      <alignment vertical="center" wrapText="1"/>
    </xf>
    <xf numFmtId="1" fontId="13" fillId="0" borderId="6" xfId="0" applyNumberFormat="1" applyFont="1" applyBorder="1" applyAlignment="1">
      <alignment horizontal="center" vertical="top" shrinkToFit="1"/>
    </xf>
    <xf numFmtId="0" fontId="12" fillId="0" borderId="1" xfId="0" applyFont="1" applyBorder="1" applyAlignment="1">
      <alignment horizontal="center" vertical="center" wrapText="1"/>
    </xf>
    <xf numFmtId="0" fontId="6" fillId="4" borderId="9" xfId="0" applyFont="1" applyFill="1" applyBorder="1" applyAlignment="1">
      <alignment vertical="center" wrapText="1"/>
    </xf>
    <xf numFmtId="6" fontId="5" fillId="0" borderId="1" xfId="3" applyNumberFormat="1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vertical="center" wrapText="1"/>
    </xf>
    <xf numFmtId="0" fontId="6" fillId="7" borderId="0" xfId="0" applyFont="1" applyFill="1" applyAlignment="1">
      <alignment vertical="center" wrapText="1"/>
    </xf>
    <xf numFmtId="0" fontId="6" fillId="7" borderId="8" xfId="0" applyFont="1" applyFill="1" applyBorder="1" applyAlignment="1">
      <alignment vertical="center" wrapText="1"/>
    </xf>
    <xf numFmtId="43" fontId="4" fillId="5" borderId="0" xfId="1" applyFont="1" applyFill="1" applyBorder="1" applyAlignment="1">
      <alignment horizontal="center" vertical="center" wrapText="1"/>
    </xf>
    <xf numFmtId="0" fontId="6" fillId="8" borderId="0" xfId="0" applyFont="1" applyFill="1" applyAlignment="1">
      <alignment vertical="center" wrapText="1"/>
    </xf>
    <xf numFmtId="43" fontId="4" fillId="6" borderId="10" xfId="1" applyFont="1" applyFill="1" applyBorder="1" applyAlignment="1">
      <alignment horizontal="center" vertical="center" wrapText="1"/>
    </xf>
    <xf numFmtId="43" fontId="4" fillId="6" borderId="3" xfId="1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43" fontId="4" fillId="3" borderId="12" xfId="1" applyFont="1" applyFill="1" applyBorder="1" applyAlignment="1">
      <alignment horizontal="center" vertical="center" wrapText="1"/>
    </xf>
    <xf numFmtId="43" fontId="4" fillId="3" borderId="13" xfId="1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43" fontId="4" fillId="8" borderId="13" xfId="1" applyFont="1" applyFill="1" applyBorder="1" applyAlignment="1">
      <alignment horizontal="center" vertical="center" wrapText="1"/>
    </xf>
    <xf numFmtId="0" fontId="6" fillId="7" borderId="0" xfId="0" applyFont="1" applyFill="1" applyAlignment="1">
      <alignment horizontal="center" vertical="center" wrapText="1"/>
    </xf>
    <xf numFmtId="0" fontId="4" fillId="0" borderId="0" xfId="0" applyFont="1"/>
    <xf numFmtId="165" fontId="3" fillId="0" borderId="1" xfId="3" applyNumberFormat="1" applyFont="1" applyFill="1" applyBorder="1" applyAlignment="1">
      <alignment horizontal="center" vertical="center" wrapText="1"/>
    </xf>
  </cellXfs>
  <cellStyles count="8">
    <cellStyle name="Millares" xfId="1" builtinId="3"/>
    <cellStyle name="Millares 2" xfId="6" xr:uid="{00000000-0005-0000-0000-000001000000}"/>
    <cellStyle name="Millares 3" xfId="7" xr:uid="{00000000-0005-0000-0000-000002000000}"/>
    <cellStyle name="Moneda [0]" xfId="3" builtinId="7"/>
    <cellStyle name="Normal" xfId="0" builtinId="0"/>
    <cellStyle name="Normal 2" xfId="4" xr:uid="{00000000-0005-0000-0000-000006000000}"/>
    <cellStyle name="Normal 2 2 2" xfId="5" xr:uid="{00000000-0005-0000-0000-000007000000}"/>
    <cellStyle name="Porcentaje" xfId="2" builtinId="5"/>
  </cellStyles>
  <dxfs count="4">
    <dxf>
      <font>
        <b val="0"/>
        <i val="0"/>
      </font>
      <fill>
        <patternFill>
          <bgColor rgb="FF92D050"/>
        </patternFill>
      </fill>
    </dxf>
    <dxf>
      <font>
        <b/>
        <i val="0"/>
        <strike/>
        <color theme="0"/>
      </font>
      <fill>
        <patternFill>
          <bgColor theme="1" tint="0.34998626667073579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/>
        <i val="0"/>
        <strike/>
        <color theme="0"/>
      </font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B2B2B2"/>
      <color rgb="FF9999FF"/>
      <color rgb="FFFF9999"/>
      <color rgb="FF99FF33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" name="1 CuadroTexto">
          <a:extLst>
            <a:ext uri="{FF2B5EF4-FFF2-40B4-BE49-F238E27FC236}">
              <a16:creationId xmlns:a16="http://schemas.microsoft.com/office/drawing/2014/main" id="{4451A27F-DBD1-471E-86BB-4EE6126CDB1E}"/>
            </a:ext>
          </a:extLst>
        </xdr:cNvPr>
        <xdr:cNvSpPr txBox="1"/>
      </xdr:nvSpPr>
      <xdr:spPr>
        <a:xfrm>
          <a:off x="1712595" y="3051505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3CA17A73-AE8E-4EF7-AC01-4F1970D7A2B5}"/>
            </a:ext>
          </a:extLst>
        </xdr:cNvPr>
        <xdr:cNvSpPr txBox="1"/>
      </xdr:nvSpPr>
      <xdr:spPr>
        <a:xfrm>
          <a:off x="1712595" y="3051505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787838C-A193-4DB1-BAD5-822DA1FB7305}"/>
            </a:ext>
          </a:extLst>
        </xdr:cNvPr>
        <xdr:cNvSpPr txBox="1"/>
      </xdr:nvSpPr>
      <xdr:spPr>
        <a:xfrm>
          <a:off x="1712595" y="3681526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9AECB130-5792-4A3C-8F10-7B9A0D985208}"/>
            </a:ext>
          </a:extLst>
        </xdr:cNvPr>
        <xdr:cNvSpPr txBox="1"/>
      </xdr:nvSpPr>
      <xdr:spPr>
        <a:xfrm>
          <a:off x="1712595" y="3681526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6" name="5 CuadroTexto">
          <a:extLst>
            <a:ext uri="{FF2B5EF4-FFF2-40B4-BE49-F238E27FC236}">
              <a16:creationId xmlns:a16="http://schemas.microsoft.com/office/drawing/2014/main" id="{38EB134C-A8AF-4289-BDF6-BC2E7BFC5215}"/>
            </a:ext>
          </a:extLst>
        </xdr:cNvPr>
        <xdr:cNvSpPr txBox="1"/>
      </xdr:nvSpPr>
      <xdr:spPr>
        <a:xfrm>
          <a:off x="1712595" y="3681526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7" name="2 CuadroTexto">
          <a:extLst>
            <a:ext uri="{FF2B5EF4-FFF2-40B4-BE49-F238E27FC236}">
              <a16:creationId xmlns:a16="http://schemas.microsoft.com/office/drawing/2014/main" id="{6D0E3751-01A3-4407-B7B3-7D8476F66334}"/>
            </a:ext>
          </a:extLst>
        </xdr:cNvPr>
        <xdr:cNvSpPr txBox="1"/>
      </xdr:nvSpPr>
      <xdr:spPr>
        <a:xfrm>
          <a:off x="1712595" y="3681526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8" name="2 CuadroTexto">
          <a:extLst>
            <a:ext uri="{FF2B5EF4-FFF2-40B4-BE49-F238E27FC236}">
              <a16:creationId xmlns:a16="http://schemas.microsoft.com/office/drawing/2014/main" id="{9F555520-078A-47FB-ABE7-B2902E617CDE}"/>
            </a:ext>
          </a:extLst>
        </xdr:cNvPr>
        <xdr:cNvSpPr txBox="1"/>
      </xdr:nvSpPr>
      <xdr:spPr>
        <a:xfrm>
          <a:off x="1712595" y="3681526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9" name="8 CuadroTexto">
          <a:extLst>
            <a:ext uri="{FF2B5EF4-FFF2-40B4-BE49-F238E27FC236}">
              <a16:creationId xmlns:a16="http://schemas.microsoft.com/office/drawing/2014/main" id="{D573AB1C-0DFC-4D36-B1AB-2FD0E07D7315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0" name="9 CuadroTexto">
          <a:extLst>
            <a:ext uri="{FF2B5EF4-FFF2-40B4-BE49-F238E27FC236}">
              <a16:creationId xmlns:a16="http://schemas.microsoft.com/office/drawing/2014/main" id="{85D344E0-DD50-40AC-9963-DFE0D642B21E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1" name="10 CuadroTexto">
          <a:extLst>
            <a:ext uri="{FF2B5EF4-FFF2-40B4-BE49-F238E27FC236}">
              <a16:creationId xmlns:a16="http://schemas.microsoft.com/office/drawing/2014/main" id="{43941322-4A30-4E86-BBBA-0652CD234F12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2" name="2 CuadroTexto">
          <a:extLst>
            <a:ext uri="{FF2B5EF4-FFF2-40B4-BE49-F238E27FC236}">
              <a16:creationId xmlns:a16="http://schemas.microsoft.com/office/drawing/2014/main" id="{DD292BD2-2296-49F2-9F85-7057B1B6C880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3" name="2 CuadroTexto">
          <a:extLst>
            <a:ext uri="{FF2B5EF4-FFF2-40B4-BE49-F238E27FC236}">
              <a16:creationId xmlns:a16="http://schemas.microsoft.com/office/drawing/2014/main" id="{61FF5BAA-31C0-4BA0-8FD0-EC464BE238BD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4" name="2 CuadroTexto">
          <a:extLst>
            <a:ext uri="{FF2B5EF4-FFF2-40B4-BE49-F238E27FC236}">
              <a16:creationId xmlns:a16="http://schemas.microsoft.com/office/drawing/2014/main" id="{8F62D638-19B1-4203-AC06-5F320823076F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5" name="14 CuadroTexto">
          <a:extLst>
            <a:ext uri="{FF2B5EF4-FFF2-40B4-BE49-F238E27FC236}">
              <a16:creationId xmlns:a16="http://schemas.microsoft.com/office/drawing/2014/main" id="{0AAE713A-862B-4E9F-841A-36CC32678E82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6" name="15 CuadroTexto">
          <a:extLst>
            <a:ext uri="{FF2B5EF4-FFF2-40B4-BE49-F238E27FC236}">
              <a16:creationId xmlns:a16="http://schemas.microsoft.com/office/drawing/2014/main" id="{4FF1BEDA-6051-489B-8F82-2852830E8EE1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7" name="16 CuadroTexto">
          <a:extLst>
            <a:ext uri="{FF2B5EF4-FFF2-40B4-BE49-F238E27FC236}">
              <a16:creationId xmlns:a16="http://schemas.microsoft.com/office/drawing/2014/main" id="{0C8A6D22-05CC-419B-BA8F-80A6A3D2FE33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8" name="2 CuadroTexto">
          <a:extLst>
            <a:ext uri="{FF2B5EF4-FFF2-40B4-BE49-F238E27FC236}">
              <a16:creationId xmlns:a16="http://schemas.microsoft.com/office/drawing/2014/main" id="{18BDB9AE-B91D-490F-A432-A566136DA0A5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9" name="2 CuadroTexto">
          <a:extLst>
            <a:ext uri="{FF2B5EF4-FFF2-40B4-BE49-F238E27FC236}">
              <a16:creationId xmlns:a16="http://schemas.microsoft.com/office/drawing/2014/main" id="{97887050-4F15-4D5C-8E35-26C42C4930D8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0" name="2 CuadroTexto">
          <a:extLst>
            <a:ext uri="{FF2B5EF4-FFF2-40B4-BE49-F238E27FC236}">
              <a16:creationId xmlns:a16="http://schemas.microsoft.com/office/drawing/2014/main" id="{D1D7137F-81C0-4BB0-8C62-DE491C42EAF2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1" name="20 CuadroTexto">
          <a:extLst>
            <a:ext uri="{FF2B5EF4-FFF2-40B4-BE49-F238E27FC236}">
              <a16:creationId xmlns:a16="http://schemas.microsoft.com/office/drawing/2014/main" id="{E45402EA-3B55-48A4-B6EA-69E8724F275A}"/>
            </a:ext>
          </a:extLst>
        </xdr:cNvPr>
        <xdr:cNvSpPr txBox="1"/>
      </xdr:nvSpPr>
      <xdr:spPr>
        <a:xfrm>
          <a:off x="1712595" y="11445773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2" name="21 CuadroTexto">
          <a:extLst>
            <a:ext uri="{FF2B5EF4-FFF2-40B4-BE49-F238E27FC236}">
              <a16:creationId xmlns:a16="http://schemas.microsoft.com/office/drawing/2014/main" id="{3E647AB1-478F-43A3-A7B6-D77969D0C53B}"/>
            </a:ext>
          </a:extLst>
        </xdr:cNvPr>
        <xdr:cNvSpPr txBox="1"/>
      </xdr:nvSpPr>
      <xdr:spPr>
        <a:xfrm>
          <a:off x="1712595" y="11445773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3" name="22 CuadroTexto">
          <a:extLst>
            <a:ext uri="{FF2B5EF4-FFF2-40B4-BE49-F238E27FC236}">
              <a16:creationId xmlns:a16="http://schemas.microsoft.com/office/drawing/2014/main" id="{E49FBED6-5462-441C-91CE-F106EF75E93A}"/>
            </a:ext>
          </a:extLst>
        </xdr:cNvPr>
        <xdr:cNvSpPr txBox="1"/>
      </xdr:nvSpPr>
      <xdr:spPr>
        <a:xfrm>
          <a:off x="1712595" y="11445773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4" name="2 CuadroTexto">
          <a:extLst>
            <a:ext uri="{FF2B5EF4-FFF2-40B4-BE49-F238E27FC236}">
              <a16:creationId xmlns:a16="http://schemas.microsoft.com/office/drawing/2014/main" id="{7F132F79-CE37-42DF-8672-8DAEA226E1BF}"/>
            </a:ext>
          </a:extLst>
        </xdr:cNvPr>
        <xdr:cNvSpPr txBox="1"/>
      </xdr:nvSpPr>
      <xdr:spPr>
        <a:xfrm>
          <a:off x="1712595" y="11445773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5" name="2 CuadroTexto">
          <a:extLst>
            <a:ext uri="{FF2B5EF4-FFF2-40B4-BE49-F238E27FC236}">
              <a16:creationId xmlns:a16="http://schemas.microsoft.com/office/drawing/2014/main" id="{5AD672A2-C32E-4DCC-ADB6-E001F17DB7A7}"/>
            </a:ext>
          </a:extLst>
        </xdr:cNvPr>
        <xdr:cNvSpPr txBox="1"/>
      </xdr:nvSpPr>
      <xdr:spPr>
        <a:xfrm>
          <a:off x="1712595" y="11445773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6" name="26 CuadroTexto">
          <a:extLst>
            <a:ext uri="{FF2B5EF4-FFF2-40B4-BE49-F238E27FC236}">
              <a16:creationId xmlns:a16="http://schemas.microsoft.com/office/drawing/2014/main" id="{B78E5E7D-392F-4016-8FC1-312158AF4958}"/>
            </a:ext>
          </a:extLst>
        </xdr:cNvPr>
        <xdr:cNvSpPr txBox="1"/>
      </xdr:nvSpPr>
      <xdr:spPr>
        <a:xfrm>
          <a:off x="1712595" y="784860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7" name="27 CuadroTexto">
          <a:extLst>
            <a:ext uri="{FF2B5EF4-FFF2-40B4-BE49-F238E27FC236}">
              <a16:creationId xmlns:a16="http://schemas.microsoft.com/office/drawing/2014/main" id="{2E53B037-B4CD-4AA4-8639-D8E5BFBD191D}"/>
            </a:ext>
          </a:extLst>
        </xdr:cNvPr>
        <xdr:cNvSpPr txBox="1"/>
      </xdr:nvSpPr>
      <xdr:spPr>
        <a:xfrm>
          <a:off x="1712595" y="784860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8" name="28 CuadroTexto">
          <a:extLst>
            <a:ext uri="{FF2B5EF4-FFF2-40B4-BE49-F238E27FC236}">
              <a16:creationId xmlns:a16="http://schemas.microsoft.com/office/drawing/2014/main" id="{BBAEC1A7-45B4-4BAD-BD89-A70F7988A1CD}"/>
            </a:ext>
          </a:extLst>
        </xdr:cNvPr>
        <xdr:cNvSpPr txBox="1"/>
      </xdr:nvSpPr>
      <xdr:spPr>
        <a:xfrm>
          <a:off x="1712595" y="784860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9" name="2 CuadroTexto">
          <a:extLst>
            <a:ext uri="{FF2B5EF4-FFF2-40B4-BE49-F238E27FC236}">
              <a16:creationId xmlns:a16="http://schemas.microsoft.com/office/drawing/2014/main" id="{4FE640EF-E445-43C6-9D67-46652107094F}"/>
            </a:ext>
          </a:extLst>
        </xdr:cNvPr>
        <xdr:cNvSpPr txBox="1"/>
      </xdr:nvSpPr>
      <xdr:spPr>
        <a:xfrm>
          <a:off x="1712595" y="784860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0" name="2 CuadroTexto">
          <a:extLst>
            <a:ext uri="{FF2B5EF4-FFF2-40B4-BE49-F238E27FC236}">
              <a16:creationId xmlns:a16="http://schemas.microsoft.com/office/drawing/2014/main" id="{94780E5B-B7C6-412C-B177-476D5B6E577E}"/>
            </a:ext>
          </a:extLst>
        </xdr:cNvPr>
        <xdr:cNvSpPr txBox="1"/>
      </xdr:nvSpPr>
      <xdr:spPr>
        <a:xfrm>
          <a:off x="1712595" y="784860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1" name="2 CuadroTexto">
          <a:extLst>
            <a:ext uri="{FF2B5EF4-FFF2-40B4-BE49-F238E27FC236}">
              <a16:creationId xmlns:a16="http://schemas.microsoft.com/office/drawing/2014/main" id="{D2B2DB80-61A1-4DAF-912F-792612F0692B}"/>
            </a:ext>
          </a:extLst>
        </xdr:cNvPr>
        <xdr:cNvSpPr txBox="1"/>
      </xdr:nvSpPr>
      <xdr:spPr>
        <a:xfrm>
          <a:off x="1712595" y="784860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2" name="32 CuadroTexto">
          <a:extLst>
            <a:ext uri="{FF2B5EF4-FFF2-40B4-BE49-F238E27FC236}">
              <a16:creationId xmlns:a16="http://schemas.microsoft.com/office/drawing/2014/main" id="{ED0AB7F9-5317-4E19-95A1-E245CA1178BE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3" name="33 CuadroTexto">
          <a:extLst>
            <a:ext uri="{FF2B5EF4-FFF2-40B4-BE49-F238E27FC236}">
              <a16:creationId xmlns:a16="http://schemas.microsoft.com/office/drawing/2014/main" id="{72AE47A2-EC14-4A8B-AAD0-75D466223C26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4" name="34 CuadroTexto">
          <a:extLst>
            <a:ext uri="{FF2B5EF4-FFF2-40B4-BE49-F238E27FC236}">
              <a16:creationId xmlns:a16="http://schemas.microsoft.com/office/drawing/2014/main" id="{EB426070-CF97-49AC-8E37-2BC2AC5F40DC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5" name="2 CuadroTexto">
          <a:extLst>
            <a:ext uri="{FF2B5EF4-FFF2-40B4-BE49-F238E27FC236}">
              <a16:creationId xmlns:a16="http://schemas.microsoft.com/office/drawing/2014/main" id="{5EFC1744-8DA3-4029-8317-B049BFA2CC4C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6" name="2 CuadroTexto">
          <a:extLst>
            <a:ext uri="{FF2B5EF4-FFF2-40B4-BE49-F238E27FC236}">
              <a16:creationId xmlns:a16="http://schemas.microsoft.com/office/drawing/2014/main" id="{F9EF3D8A-48FD-4CAC-A1FC-F408E45677CF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7" name="2 CuadroTexto">
          <a:extLst>
            <a:ext uri="{FF2B5EF4-FFF2-40B4-BE49-F238E27FC236}">
              <a16:creationId xmlns:a16="http://schemas.microsoft.com/office/drawing/2014/main" id="{3C9739A1-795B-4540-B753-FD09FDA91C6C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8" name="38 CuadroTexto">
          <a:extLst>
            <a:ext uri="{FF2B5EF4-FFF2-40B4-BE49-F238E27FC236}">
              <a16:creationId xmlns:a16="http://schemas.microsoft.com/office/drawing/2014/main" id="{6DE6ADA1-0DF2-46B3-96E6-1BA385D305CD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9" name="39 CuadroTexto">
          <a:extLst>
            <a:ext uri="{FF2B5EF4-FFF2-40B4-BE49-F238E27FC236}">
              <a16:creationId xmlns:a16="http://schemas.microsoft.com/office/drawing/2014/main" id="{0BD48431-C7BC-4501-B24E-DA502FEFF93A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0" name="40 CuadroTexto">
          <a:extLst>
            <a:ext uri="{FF2B5EF4-FFF2-40B4-BE49-F238E27FC236}">
              <a16:creationId xmlns:a16="http://schemas.microsoft.com/office/drawing/2014/main" id="{AE6EA0FF-C4C4-4656-AD41-E3D38EE6F25D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1" name="2 CuadroTexto">
          <a:extLst>
            <a:ext uri="{FF2B5EF4-FFF2-40B4-BE49-F238E27FC236}">
              <a16:creationId xmlns:a16="http://schemas.microsoft.com/office/drawing/2014/main" id="{7E004536-E07E-42CB-ACBF-6FE94BBCC3A3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2" name="2 CuadroTexto">
          <a:extLst>
            <a:ext uri="{FF2B5EF4-FFF2-40B4-BE49-F238E27FC236}">
              <a16:creationId xmlns:a16="http://schemas.microsoft.com/office/drawing/2014/main" id="{D95E7027-1A06-403D-B406-09DD29BE9142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3" name="2 CuadroTexto">
          <a:extLst>
            <a:ext uri="{FF2B5EF4-FFF2-40B4-BE49-F238E27FC236}">
              <a16:creationId xmlns:a16="http://schemas.microsoft.com/office/drawing/2014/main" id="{D4415B8F-7309-4232-A1DC-224E4B6904E9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4" name="44 CuadroTexto">
          <a:extLst>
            <a:ext uri="{FF2B5EF4-FFF2-40B4-BE49-F238E27FC236}">
              <a16:creationId xmlns:a16="http://schemas.microsoft.com/office/drawing/2014/main" id="{D83FD785-B3F7-43D8-BA5F-FD8EDEB06EDE}"/>
            </a:ext>
          </a:extLst>
        </xdr:cNvPr>
        <xdr:cNvSpPr txBox="1"/>
      </xdr:nvSpPr>
      <xdr:spPr>
        <a:xfrm>
          <a:off x="1712595" y="19017615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5" name="45 CuadroTexto">
          <a:extLst>
            <a:ext uri="{FF2B5EF4-FFF2-40B4-BE49-F238E27FC236}">
              <a16:creationId xmlns:a16="http://schemas.microsoft.com/office/drawing/2014/main" id="{BA202C2A-AE02-446A-A9CA-B5E2809FE528}"/>
            </a:ext>
          </a:extLst>
        </xdr:cNvPr>
        <xdr:cNvSpPr txBox="1"/>
      </xdr:nvSpPr>
      <xdr:spPr>
        <a:xfrm>
          <a:off x="1712595" y="19017615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6" name="46 CuadroTexto">
          <a:extLst>
            <a:ext uri="{FF2B5EF4-FFF2-40B4-BE49-F238E27FC236}">
              <a16:creationId xmlns:a16="http://schemas.microsoft.com/office/drawing/2014/main" id="{47F8AEBB-514A-4246-9E49-302CA2080861}"/>
            </a:ext>
          </a:extLst>
        </xdr:cNvPr>
        <xdr:cNvSpPr txBox="1"/>
      </xdr:nvSpPr>
      <xdr:spPr>
        <a:xfrm>
          <a:off x="1712595" y="19017615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7" name="2 CuadroTexto">
          <a:extLst>
            <a:ext uri="{FF2B5EF4-FFF2-40B4-BE49-F238E27FC236}">
              <a16:creationId xmlns:a16="http://schemas.microsoft.com/office/drawing/2014/main" id="{EA1F2EFF-15CC-447F-8B51-06F57EFB3EA7}"/>
            </a:ext>
          </a:extLst>
        </xdr:cNvPr>
        <xdr:cNvSpPr txBox="1"/>
      </xdr:nvSpPr>
      <xdr:spPr>
        <a:xfrm>
          <a:off x="1712595" y="19017615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8" name="2 CuadroTexto">
          <a:extLst>
            <a:ext uri="{FF2B5EF4-FFF2-40B4-BE49-F238E27FC236}">
              <a16:creationId xmlns:a16="http://schemas.microsoft.com/office/drawing/2014/main" id="{0F237F19-3ED0-46A6-A132-61E9CF00B82B}"/>
            </a:ext>
          </a:extLst>
        </xdr:cNvPr>
        <xdr:cNvSpPr txBox="1"/>
      </xdr:nvSpPr>
      <xdr:spPr>
        <a:xfrm>
          <a:off x="1712595" y="19017615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9" name="2 CuadroTexto">
          <a:extLst>
            <a:ext uri="{FF2B5EF4-FFF2-40B4-BE49-F238E27FC236}">
              <a16:creationId xmlns:a16="http://schemas.microsoft.com/office/drawing/2014/main" id="{6BE7E996-1EE2-46E0-B4B1-280B60A62D17}"/>
            </a:ext>
          </a:extLst>
        </xdr:cNvPr>
        <xdr:cNvSpPr txBox="1"/>
      </xdr:nvSpPr>
      <xdr:spPr>
        <a:xfrm>
          <a:off x="1712595" y="19017615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0" name="50 CuadroTexto">
          <a:extLst>
            <a:ext uri="{FF2B5EF4-FFF2-40B4-BE49-F238E27FC236}">
              <a16:creationId xmlns:a16="http://schemas.microsoft.com/office/drawing/2014/main" id="{8E25B1BF-D353-4125-B47D-90D0512F18E5}"/>
            </a:ext>
          </a:extLst>
        </xdr:cNvPr>
        <xdr:cNvSpPr txBox="1"/>
      </xdr:nvSpPr>
      <xdr:spPr>
        <a:xfrm>
          <a:off x="1712595" y="19017615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1" name="2 CuadroTexto">
          <a:extLst>
            <a:ext uri="{FF2B5EF4-FFF2-40B4-BE49-F238E27FC236}">
              <a16:creationId xmlns:a16="http://schemas.microsoft.com/office/drawing/2014/main" id="{0961135D-7295-4D10-B5D5-00C105B23D29}"/>
            </a:ext>
          </a:extLst>
        </xdr:cNvPr>
        <xdr:cNvSpPr txBox="1"/>
      </xdr:nvSpPr>
      <xdr:spPr>
        <a:xfrm>
          <a:off x="1712595" y="19017615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2" name="2 CuadroTexto">
          <a:extLst>
            <a:ext uri="{FF2B5EF4-FFF2-40B4-BE49-F238E27FC236}">
              <a16:creationId xmlns:a16="http://schemas.microsoft.com/office/drawing/2014/main" id="{F82676C2-A6B3-4366-8283-36D064E30184}"/>
            </a:ext>
          </a:extLst>
        </xdr:cNvPr>
        <xdr:cNvSpPr txBox="1"/>
      </xdr:nvSpPr>
      <xdr:spPr>
        <a:xfrm>
          <a:off x="1712595" y="19017615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3" name="53 CuadroTexto">
          <a:extLst>
            <a:ext uri="{FF2B5EF4-FFF2-40B4-BE49-F238E27FC236}">
              <a16:creationId xmlns:a16="http://schemas.microsoft.com/office/drawing/2014/main" id="{9DE9973A-D18B-4E96-AB02-75C0E6C7AC85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4" name="54 CuadroTexto">
          <a:extLst>
            <a:ext uri="{FF2B5EF4-FFF2-40B4-BE49-F238E27FC236}">
              <a16:creationId xmlns:a16="http://schemas.microsoft.com/office/drawing/2014/main" id="{1368BA62-39DD-4BE9-9C7A-DF7614894466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5" name="55 CuadroTexto">
          <a:extLst>
            <a:ext uri="{FF2B5EF4-FFF2-40B4-BE49-F238E27FC236}">
              <a16:creationId xmlns:a16="http://schemas.microsoft.com/office/drawing/2014/main" id="{B6200E2C-562F-40E9-BA9A-63DC5A27C9F9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6" name="2 CuadroTexto">
          <a:extLst>
            <a:ext uri="{FF2B5EF4-FFF2-40B4-BE49-F238E27FC236}">
              <a16:creationId xmlns:a16="http://schemas.microsoft.com/office/drawing/2014/main" id="{21DE0300-9E4E-4DB4-952A-C43E1DD66D21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7" name="2 CuadroTexto">
          <a:extLst>
            <a:ext uri="{FF2B5EF4-FFF2-40B4-BE49-F238E27FC236}">
              <a16:creationId xmlns:a16="http://schemas.microsoft.com/office/drawing/2014/main" id="{01815B46-5BB6-4C36-8FC1-2A962CFD3D2E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8" name="2 CuadroTexto">
          <a:extLst>
            <a:ext uri="{FF2B5EF4-FFF2-40B4-BE49-F238E27FC236}">
              <a16:creationId xmlns:a16="http://schemas.microsoft.com/office/drawing/2014/main" id="{0EDBE05F-ED4E-422F-9721-D0FD7CA5412E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9" name="59 CuadroTexto">
          <a:extLst>
            <a:ext uri="{FF2B5EF4-FFF2-40B4-BE49-F238E27FC236}">
              <a16:creationId xmlns:a16="http://schemas.microsoft.com/office/drawing/2014/main" id="{510ACF03-9AB3-4D9E-A12F-49080983E011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60" name="2 CuadroTexto">
          <a:extLst>
            <a:ext uri="{FF2B5EF4-FFF2-40B4-BE49-F238E27FC236}">
              <a16:creationId xmlns:a16="http://schemas.microsoft.com/office/drawing/2014/main" id="{7C2A5191-7759-4166-82EE-67945BAE1BC5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61" name="2 CuadroTexto">
          <a:extLst>
            <a:ext uri="{FF2B5EF4-FFF2-40B4-BE49-F238E27FC236}">
              <a16:creationId xmlns:a16="http://schemas.microsoft.com/office/drawing/2014/main" id="{CBB34428-0304-4690-8E1C-E1E5C220AE8A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62" name="62 CuadroTexto">
          <a:extLst>
            <a:ext uri="{FF2B5EF4-FFF2-40B4-BE49-F238E27FC236}">
              <a16:creationId xmlns:a16="http://schemas.microsoft.com/office/drawing/2014/main" id="{0BC5D007-30F3-4A03-84EE-A012B9B01161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63" name="2 CuadroTexto">
          <a:extLst>
            <a:ext uri="{FF2B5EF4-FFF2-40B4-BE49-F238E27FC236}">
              <a16:creationId xmlns:a16="http://schemas.microsoft.com/office/drawing/2014/main" id="{989FB920-9F85-4769-924D-51ECCC270405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64" name="2 CuadroTexto">
          <a:extLst>
            <a:ext uri="{FF2B5EF4-FFF2-40B4-BE49-F238E27FC236}">
              <a16:creationId xmlns:a16="http://schemas.microsoft.com/office/drawing/2014/main" id="{FAA2A54E-9203-4104-887D-5B7B4D0F171B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65" name="65 CuadroTexto">
          <a:extLst>
            <a:ext uri="{FF2B5EF4-FFF2-40B4-BE49-F238E27FC236}">
              <a16:creationId xmlns:a16="http://schemas.microsoft.com/office/drawing/2014/main" id="{81240AA2-4794-4F92-B0A0-DE52AE912887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66" name="66 CuadroTexto">
          <a:extLst>
            <a:ext uri="{FF2B5EF4-FFF2-40B4-BE49-F238E27FC236}">
              <a16:creationId xmlns:a16="http://schemas.microsoft.com/office/drawing/2014/main" id="{E0E2C1F2-E1A9-4C3B-8844-6B1A14D7BF19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67" name="67 CuadroTexto">
          <a:extLst>
            <a:ext uri="{FF2B5EF4-FFF2-40B4-BE49-F238E27FC236}">
              <a16:creationId xmlns:a16="http://schemas.microsoft.com/office/drawing/2014/main" id="{F819BD7A-957D-43BE-8BA1-81672B766796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68" name="2 CuadroTexto">
          <a:extLst>
            <a:ext uri="{FF2B5EF4-FFF2-40B4-BE49-F238E27FC236}">
              <a16:creationId xmlns:a16="http://schemas.microsoft.com/office/drawing/2014/main" id="{7334B687-621A-4BD8-AFD0-6CCBF62A112A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69" name="2 CuadroTexto">
          <a:extLst>
            <a:ext uri="{FF2B5EF4-FFF2-40B4-BE49-F238E27FC236}">
              <a16:creationId xmlns:a16="http://schemas.microsoft.com/office/drawing/2014/main" id="{46A8618B-C5A4-425C-BC33-4BA30B3BFDBB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70" name="2 CuadroTexto">
          <a:extLst>
            <a:ext uri="{FF2B5EF4-FFF2-40B4-BE49-F238E27FC236}">
              <a16:creationId xmlns:a16="http://schemas.microsoft.com/office/drawing/2014/main" id="{527C01DF-3664-4146-89CD-7C77215C412F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71" name="71 CuadroTexto">
          <a:extLst>
            <a:ext uri="{FF2B5EF4-FFF2-40B4-BE49-F238E27FC236}">
              <a16:creationId xmlns:a16="http://schemas.microsoft.com/office/drawing/2014/main" id="{D27F7669-EB92-455E-86BC-BE1F3C354ACA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72" name="2 CuadroTexto">
          <a:extLst>
            <a:ext uri="{FF2B5EF4-FFF2-40B4-BE49-F238E27FC236}">
              <a16:creationId xmlns:a16="http://schemas.microsoft.com/office/drawing/2014/main" id="{4C8635F7-53EB-4384-A138-4FD7B9353691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73" name="2 CuadroTexto">
          <a:extLst>
            <a:ext uri="{FF2B5EF4-FFF2-40B4-BE49-F238E27FC236}">
              <a16:creationId xmlns:a16="http://schemas.microsoft.com/office/drawing/2014/main" id="{5E34BF94-DC4A-436C-A4A4-DBFB9A304D8C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74" name="74 CuadroTexto">
          <a:extLst>
            <a:ext uri="{FF2B5EF4-FFF2-40B4-BE49-F238E27FC236}">
              <a16:creationId xmlns:a16="http://schemas.microsoft.com/office/drawing/2014/main" id="{3E3CFE0C-7A13-447C-AB28-406383E399AF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75" name="2 CuadroTexto">
          <a:extLst>
            <a:ext uri="{FF2B5EF4-FFF2-40B4-BE49-F238E27FC236}">
              <a16:creationId xmlns:a16="http://schemas.microsoft.com/office/drawing/2014/main" id="{3116B013-3A82-445F-BFDD-761EC48293E7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76" name="2 CuadroTexto">
          <a:extLst>
            <a:ext uri="{FF2B5EF4-FFF2-40B4-BE49-F238E27FC236}">
              <a16:creationId xmlns:a16="http://schemas.microsoft.com/office/drawing/2014/main" id="{2BE236B8-6C52-4AAE-B6A5-D5449E44B154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77" name="77 CuadroTexto">
          <a:extLst>
            <a:ext uri="{FF2B5EF4-FFF2-40B4-BE49-F238E27FC236}">
              <a16:creationId xmlns:a16="http://schemas.microsoft.com/office/drawing/2014/main" id="{2839557C-7C30-42B5-9687-89A065BD7E5E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78" name="78 CuadroTexto">
          <a:extLst>
            <a:ext uri="{FF2B5EF4-FFF2-40B4-BE49-F238E27FC236}">
              <a16:creationId xmlns:a16="http://schemas.microsoft.com/office/drawing/2014/main" id="{C763AF31-7FAE-4728-A637-D91D65072C26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79" name="79 CuadroTexto">
          <a:extLst>
            <a:ext uri="{FF2B5EF4-FFF2-40B4-BE49-F238E27FC236}">
              <a16:creationId xmlns:a16="http://schemas.microsoft.com/office/drawing/2014/main" id="{4C1861B2-4BF4-442E-B788-E4963DC062CB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80" name="2 CuadroTexto">
          <a:extLst>
            <a:ext uri="{FF2B5EF4-FFF2-40B4-BE49-F238E27FC236}">
              <a16:creationId xmlns:a16="http://schemas.microsoft.com/office/drawing/2014/main" id="{13177370-B56E-4479-B623-2B0BD7479D10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81" name="2 CuadroTexto">
          <a:extLst>
            <a:ext uri="{FF2B5EF4-FFF2-40B4-BE49-F238E27FC236}">
              <a16:creationId xmlns:a16="http://schemas.microsoft.com/office/drawing/2014/main" id="{B654E106-EBF4-4A26-9746-7EA3EAFABD87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82" name="2 CuadroTexto">
          <a:extLst>
            <a:ext uri="{FF2B5EF4-FFF2-40B4-BE49-F238E27FC236}">
              <a16:creationId xmlns:a16="http://schemas.microsoft.com/office/drawing/2014/main" id="{66F3A959-D66C-4D23-8979-86C945932486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83" name="83 CuadroTexto">
          <a:extLst>
            <a:ext uri="{FF2B5EF4-FFF2-40B4-BE49-F238E27FC236}">
              <a16:creationId xmlns:a16="http://schemas.microsoft.com/office/drawing/2014/main" id="{64BF85F6-243D-4246-B8D0-B53DCA00A96D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84" name="2 CuadroTexto">
          <a:extLst>
            <a:ext uri="{FF2B5EF4-FFF2-40B4-BE49-F238E27FC236}">
              <a16:creationId xmlns:a16="http://schemas.microsoft.com/office/drawing/2014/main" id="{EB77B64D-65FB-442B-9244-A1A783D49CF1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85" name="2 CuadroTexto">
          <a:extLst>
            <a:ext uri="{FF2B5EF4-FFF2-40B4-BE49-F238E27FC236}">
              <a16:creationId xmlns:a16="http://schemas.microsoft.com/office/drawing/2014/main" id="{2AA98CED-A1FA-4124-BA43-1306D857360F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86" name="86 CuadroTexto">
          <a:extLst>
            <a:ext uri="{FF2B5EF4-FFF2-40B4-BE49-F238E27FC236}">
              <a16:creationId xmlns:a16="http://schemas.microsoft.com/office/drawing/2014/main" id="{859BC80F-A885-4851-88D1-27E1F4153CC5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87" name="2 CuadroTexto">
          <a:extLst>
            <a:ext uri="{FF2B5EF4-FFF2-40B4-BE49-F238E27FC236}">
              <a16:creationId xmlns:a16="http://schemas.microsoft.com/office/drawing/2014/main" id="{0A9B7E5E-7911-4827-8B84-9C616BCF1270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88" name="2 CuadroTexto">
          <a:extLst>
            <a:ext uri="{FF2B5EF4-FFF2-40B4-BE49-F238E27FC236}">
              <a16:creationId xmlns:a16="http://schemas.microsoft.com/office/drawing/2014/main" id="{73C2028A-2B23-4779-A3A0-B20A5B29A525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89" name="89 CuadroTexto">
          <a:extLst>
            <a:ext uri="{FF2B5EF4-FFF2-40B4-BE49-F238E27FC236}">
              <a16:creationId xmlns:a16="http://schemas.microsoft.com/office/drawing/2014/main" id="{B347FE7C-1310-4D06-8839-DDB6B1CF3F2D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90" name="90 CuadroTexto">
          <a:extLst>
            <a:ext uri="{FF2B5EF4-FFF2-40B4-BE49-F238E27FC236}">
              <a16:creationId xmlns:a16="http://schemas.microsoft.com/office/drawing/2014/main" id="{59672F2E-E382-43CF-AAEA-9D8438E7F701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91" name="91 CuadroTexto">
          <a:extLst>
            <a:ext uri="{FF2B5EF4-FFF2-40B4-BE49-F238E27FC236}">
              <a16:creationId xmlns:a16="http://schemas.microsoft.com/office/drawing/2014/main" id="{4DA8DBD5-6A0B-4D81-B934-4CC508DDB5B5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92" name="2 CuadroTexto">
          <a:extLst>
            <a:ext uri="{FF2B5EF4-FFF2-40B4-BE49-F238E27FC236}">
              <a16:creationId xmlns:a16="http://schemas.microsoft.com/office/drawing/2014/main" id="{FBE7D340-8D2F-4035-9781-E2C419E5B35B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93" name="2 CuadroTexto">
          <a:extLst>
            <a:ext uri="{FF2B5EF4-FFF2-40B4-BE49-F238E27FC236}">
              <a16:creationId xmlns:a16="http://schemas.microsoft.com/office/drawing/2014/main" id="{F76959A3-AD6C-45E1-B4F8-71C268DF4872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94" name="2 CuadroTexto">
          <a:extLst>
            <a:ext uri="{FF2B5EF4-FFF2-40B4-BE49-F238E27FC236}">
              <a16:creationId xmlns:a16="http://schemas.microsoft.com/office/drawing/2014/main" id="{43233E17-F4F0-4FC6-92D7-3E368CF486EE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95" name="95 CuadroTexto">
          <a:extLst>
            <a:ext uri="{FF2B5EF4-FFF2-40B4-BE49-F238E27FC236}">
              <a16:creationId xmlns:a16="http://schemas.microsoft.com/office/drawing/2014/main" id="{64827F48-0375-4021-A97C-5E8D8676A92D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96" name="2 CuadroTexto">
          <a:extLst>
            <a:ext uri="{FF2B5EF4-FFF2-40B4-BE49-F238E27FC236}">
              <a16:creationId xmlns:a16="http://schemas.microsoft.com/office/drawing/2014/main" id="{34DF1CC3-2DB2-416B-9535-B181FD263E6E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97" name="2 CuadroTexto">
          <a:extLst>
            <a:ext uri="{FF2B5EF4-FFF2-40B4-BE49-F238E27FC236}">
              <a16:creationId xmlns:a16="http://schemas.microsoft.com/office/drawing/2014/main" id="{483E6FB2-528B-4704-BA9A-6A47F6A5FDDC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98" name="98 CuadroTexto">
          <a:extLst>
            <a:ext uri="{FF2B5EF4-FFF2-40B4-BE49-F238E27FC236}">
              <a16:creationId xmlns:a16="http://schemas.microsoft.com/office/drawing/2014/main" id="{4C7DFB58-49A1-4BAB-B141-F9D605485BFF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99" name="2 CuadroTexto">
          <a:extLst>
            <a:ext uri="{FF2B5EF4-FFF2-40B4-BE49-F238E27FC236}">
              <a16:creationId xmlns:a16="http://schemas.microsoft.com/office/drawing/2014/main" id="{9049F4BB-9CBC-4150-9299-2156D4C1399D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00" name="2 CuadroTexto">
          <a:extLst>
            <a:ext uri="{FF2B5EF4-FFF2-40B4-BE49-F238E27FC236}">
              <a16:creationId xmlns:a16="http://schemas.microsoft.com/office/drawing/2014/main" id="{18AEB30D-C7B3-4BD3-9906-1B6BB48CDA82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01" name="101 CuadroTexto">
          <a:extLst>
            <a:ext uri="{FF2B5EF4-FFF2-40B4-BE49-F238E27FC236}">
              <a16:creationId xmlns:a16="http://schemas.microsoft.com/office/drawing/2014/main" id="{721ADA56-2BED-4EA5-B969-5252C6D7EA36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02" name="102 CuadroTexto">
          <a:extLst>
            <a:ext uri="{FF2B5EF4-FFF2-40B4-BE49-F238E27FC236}">
              <a16:creationId xmlns:a16="http://schemas.microsoft.com/office/drawing/2014/main" id="{4045FEB4-7633-4DDE-8864-F07CAF812C19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03" name="103 CuadroTexto">
          <a:extLst>
            <a:ext uri="{FF2B5EF4-FFF2-40B4-BE49-F238E27FC236}">
              <a16:creationId xmlns:a16="http://schemas.microsoft.com/office/drawing/2014/main" id="{1E419232-0224-469F-B377-018BB8641CCB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04" name="2 CuadroTexto">
          <a:extLst>
            <a:ext uri="{FF2B5EF4-FFF2-40B4-BE49-F238E27FC236}">
              <a16:creationId xmlns:a16="http://schemas.microsoft.com/office/drawing/2014/main" id="{FDD72F79-6358-4AA3-832D-75C7923C55CA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05" name="2 CuadroTexto">
          <a:extLst>
            <a:ext uri="{FF2B5EF4-FFF2-40B4-BE49-F238E27FC236}">
              <a16:creationId xmlns:a16="http://schemas.microsoft.com/office/drawing/2014/main" id="{2BD6FE9C-B283-482C-A4B2-96F6B7D5F206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06" name="2 CuadroTexto">
          <a:extLst>
            <a:ext uri="{FF2B5EF4-FFF2-40B4-BE49-F238E27FC236}">
              <a16:creationId xmlns:a16="http://schemas.microsoft.com/office/drawing/2014/main" id="{E433AF58-C7E4-42AD-8ABB-7C211666BFA4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07" name="107 CuadroTexto">
          <a:extLst>
            <a:ext uri="{FF2B5EF4-FFF2-40B4-BE49-F238E27FC236}">
              <a16:creationId xmlns:a16="http://schemas.microsoft.com/office/drawing/2014/main" id="{2B3E0BC3-81AB-44BE-B4F1-CAB1E0D83C19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08" name="2 CuadroTexto">
          <a:extLst>
            <a:ext uri="{FF2B5EF4-FFF2-40B4-BE49-F238E27FC236}">
              <a16:creationId xmlns:a16="http://schemas.microsoft.com/office/drawing/2014/main" id="{401F1583-F7B1-4DE7-941B-A77E5C3585FC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09" name="2 CuadroTexto">
          <a:extLst>
            <a:ext uri="{FF2B5EF4-FFF2-40B4-BE49-F238E27FC236}">
              <a16:creationId xmlns:a16="http://schemas.microsoft.com/office/drawing/2014/main" id="{EA0B59B6-C4E9-4290-B0FE-F24086A8D2D2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10" name="110 CuadroTexto">
          <a:extLst>
            <a:ext uri="{FF2B5EF4-FFF2-40B4-BE49-F238E27FC236}">
              <a16:creationId xmlns:a16="http://schemas.microsoft.com/office/drawing/2014/main" id="{212E5E10-E3EF-47C7-8BCC-0D0902B22CA1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11" name="2 CuadroTexto">
          <a:extLst>
            <a:ext uri="{FF2B5EF4-FFF2-40B4-BE49-F238E27FC236}">
              <a16:creationId xmlns:a16="http://schemas.microsoft.com/office/drawing/2014/main" id="{D450B163-4AF6-4EA3-ADF8-7F5F48B11497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12" name="2 CuadroTexto">
          <a:extLst>
            <a:ext uri="{FF2B5EF4-FFF2-40B4-BE49-F238E27FC236}">
              <a16:creationId xmlns:a16="http://schemas.microsoft.com/office/drawing/2014/main" id="{B1B23FE4-C078-443E-AE34-F83CA5E87640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13" name="113 CuadroTexto">
          <a:extLst>
            <a:ext uri="{FF2B5EF4-FFF2-40B4-BE49-F238E27FC236}">
              <a16:creationId xmlns:a16="http://schemas.microsoft.com/office/drawing/2014/main" id="{794ABF4C-C0C9-47B3-87FF-A44C426C5A28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14" name="114 CuadroTexto">
          <a:extLst>
            <a:ext uri="{FF2B5EF4-FFF2-40B4-BE49-F238E27FC236}">
              <a16:creationId xmlns:a16="http://schemas.microsoft.com/office/drawing/2014/main" id="{C78037FC-F55C-463B-8DA7-F3DE32D1616A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15" name="115 CuadroTexto">
          <a:extLst>
            <a:ext uri="{FF2B5EF4-FFF2-40B4-BE49-F238E27FC236}">
              <a16:creationId xmlns:a16="http://schemas.microsoft.com/office/drawing/2014/main" id="{91C96FF1-8F77-4B08-99B1-0A6A32A9A5F3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16" name="2 CuadroTexto">
          <a:extLst>
            <a:ext uri="{FF2B5EF4-FFF2-40B4-BE49-F238E27FC236}">
              <a16:creationId xmlns:a16="http://schemas.microsoft.com/office/drawing/2014/main" id="{2FB4324D-0F41-4373-81BE-877E6B286D35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17" name="2 CuadroTexto">
          <a:extLst>
            <a:ext uri="{FF2B5EF4-FFF2-40B4-BE49-F238E27FC236}">
              <a16:creationId xmlns:a16="http://schemas.microsoft.com/office/drawing/2014/main" id="{58012EED-1388-4D31-A5C2-5879A5AB27E1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18" name="2 CuadroTexto">
          <a:extLst>
            <a:ext uri="{FF2B5EF4-FFF2-40B4-BE49-F238E27FC236}">
              <a16:creationId xmlns:a16="http://schemas.microsoft.com/office/drawing/2014/main" id="{FCF112D0-3A0F-4765-8FBA-73CEA8E5C39B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19" name="119 CuadroTexto">
          <a:extLst>
            <a:ext uri="{FF2B5EF4-FFF2-40B4-BE49-F238E27FC236}">
              <a16:creationId xmlns:a16="http://schemas.microsoft.com/office/drawing/2014/main" id="{C03D8730-A4A1-47CB-9725-9CC4C749060D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20" name="2 CuadroTexto">
          <a:extLst>
            <a:ext uri="{FF2B5EF4-FFF2-40B4-BE49-F238E27FC236}">
              <a16:creationId xmlns:a16="http://schemas.microsoft.com/office/drawing/2014/main" id="{BC043A4A-A260-42AD-974E-7815C369B62A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21" name="2 CuadroTexto">
          <a:extLst>
            <a:ext uri="{FF2B5EF4-FFF2-40B4-BE49-F238E27FC236}">
              <a16:creationId xmlns:a16="http://schemas.microsoft.com/office/drawing/2014/main" id="{902EB5BB-B514-439A-926F-4333AE7BE278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22" name="122 CuadroTexto">
          <a:extLst>
            <a:ext uri="{FF2B5EF4-FFF2-40B4-BE49-F238E27FC236}">
              <a16:creationId xmlns:a16="http://schemas.microsoft.com/office/drawing/2014/main" id="{658C02FA-6C2C-4B6C-A054-A1232B4BBC5E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23" name="2 CuadroTexto">
          <a:extLst>
            <a:ext uri="{FF2B5EF4-FFF2-40B4-BE49-F238E27FC236}">
              <a16:creationId xmlns:a16="http://schemas.microsoft.com/office/drawing/2014/main" id="{B0094E23-3D75-4F5D-93D5-4C22DA70E1D4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24" name="2 CuadroTexto">
          <a:extLst>
            <a:ext uri="{FF2B5EF4-FFF2-40B4-BE49-F238E27FC236}">
              <a16:creationId xmlns:a16="http://schemas.microsoft.com/office/drawing/2014/main" id="{C430E559-5932-47DD-996D-EB69B9C763FF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25" name="2 CuadroTexto">
          <a:extLst>
            <a:ext uri="{FF2B5EF4-FFF2-40B4-BE49-F238E27FC236}">
              <a16:creationId xmlns:a16="http://schemas.microsoft.com/office/drawing/2014/main" id="{D0022BD7-3A00-4C95-A557-84F9ECB86097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26" name="127 CuadroTexto">
          <a:extLst>
            <a:ext uri="{FF2B5EF4-FFF2-40B4-BE49-F238E27FC236}">
              <a16:creationId xmlns:a16="http://schemas.microsoft.com/office/drawing/2014/main" id="{691D6F89-6C6B-4B07-8389-166A935FA6AF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27" name="128 CuadroTexto">
          <a:extLst>
            <a:ext uri="{FF2B5EF4-FFF2-40B4-BE49-F238E27FC236}">
              <a16:creationId xmlns:a16="http://schemas.microsoft.com/office/drawing/2014/main" id="{16AE3175-AD75-4FDE-9776-A277838598DE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28" name="129 CuadroTexto">
          <a:extLst>
            <a:ext uri="{FF2B5EF4-FFF2-40B4-BE49-F238E27FC236}">
              <a16:creationId xmlns:a16="http://schemas.microsoft.com/office/drawing/2014/main" id="{CDE0A0D7-886F-4901-95DE-206100323F0E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29" name="2 CuadroTexto">
          <a:extLst>
            <a:ext uri="{FF2B5EF4-FFF2-40B4-BE49-F238E27FC236}">
              <a16:creationId xmlns:a16="http://schemas.microsoft.com/office/drawing/2014/main" id="{E10A2B3A-6E2B-4299-A8BF-EA49DEB4D4C9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30" name="2 CuadroTexto">
          <a:extLst>
            <a:ext uri="{FF2B5EF4-FFF2-40B4-BE49-F238E27FC236}">
              <a16:creationId xmlns:a16="http://schemas.microsoft.com/office/drawing/2014/main" id="{C76CB0E1-2BF3-413A-ACD0-3B73B5D9ADF1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31" name="2 CuadroTexto">
          <a:extLst>
            <a:ext uri="{FF2B5EF4-FFF2-40B4-BE49-F238E27FC236}">
              <a16:creationId xmlns:a16="http://schemas.microsoft.com/office/drawing/2014/main" id="{EE05B514-BFE8-4388-9F80-AF68F9466FD3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32" name="133 CuadroTexto">
          <a:extLst>
            <a:ext uri="{FF2B5EF4-FFF2-40B4-BE49-F238E27FC236}">
              <a16:creationId xmlns:a16="http://schemas.microsoft.com/office/drawing/2014/main" id="{85C6D97F-4615-42B9-9CB1-AD09BBCE32DB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33" name="2 CuadroTexto">
          <a:extLst>
            <a:ext uri="{FF2B5EF4-FFF2-40B4-BE49-F238E27FC236}">
              <a16:creationId xmlns:a16="http://schemas.microsoft.com/office/drawing/2014/main" id="{D872A927-9F47-470F-ABF1-FD8FB0C57BFD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34" name="2 CuadroTexto">
          <a:extLst>
            <a:ext uri="{FF2B5EF4-FFF2-40B4-BE49-F238E27FC236}">
              <a16:creationId xmlns:a16="http://schemas.microsoft.com/office/drawing/2014/main" id="{F45AA5F6-7071-497A-B4FF-246B328626C0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35" name="136 CuadroTexto">
          <a:extLst>
            <a:ext uri="{FF2B5EF4-FFF2-40B4-BE49-F238E27FC236}">
              <a16:creationId xmlns:a16="http://schemas.microsoft.com/office/drawing/2014/main" id="{7E390390-2720-428D-A002-B62B3C98D775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36" name="2 CuadroTexto">
          <a:extLst>
            <a:ext uri="{FF2B5EF4-FFF2-40B4-BE49-F238E27FC236}">
              <a16:creationId xmlns:a16="http://schemas.microsoft.com/office/drawing/2014/main" id="{E7CE00E3-C61D-469D-BDBE-68B02A42034C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37" name="2 CuadroTexto">
          <a:extLst>
            <a:ext uri="{FF2B5EF4-FFF2-40B4-BE49-F238E27FC236}">
              <a16:creationId xmlns:a16="http://schemas.microsoft.com/office/drawing/2014/main" id="{1D35B95D-F2A0-4240-AFD9-2949DB177030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38" name="2 CuadroTexto">
          <a:extLst>
            <a:ext uri="{FF2B5EF4-FFF2-40B4-BE49-F238E27FC236}">
              <a16:creationId xmlns:a16="http://schemas.microsoft.com/office/drawing/2014/main" id="{F72CDB2C-746E-4593-8CFA-27316E34FDE0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39" name="2 CuadroTexto">
          <a:extLst>
            <a:ext uri="{FF2B5EF4-FFF2-40B4-BE49-F238E27FC236}">
              <a16:creationId xmlns:a16="http://schemas.microsoft.com/office/drawing/2014/main" id="{71B479EA-16EE-4128-A102-07F661FFB4D3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40" name="2 CuadroTexto">
          <a:extLst>
            <a:ext uri="{FF2B5EF4-FFF2-40B4-BE49-F238E27FC236}">
              <a16:creationId xmlns:a16="http://schemas.microsoft.com/office/drawing/2014/main" id="{984041CB-CE74-4E1C-B707-ABDACB5E1509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41" name="2 CuadroTexto">
          <a:extLst>
            <a:ext uri="{FF2B5EF4-FFF2-40B4-BE49-F238E27FC236}">
              <a16:creationId xmlns:a16="http://schemas.microsoft.com/office/drawing/2014/main" id="{891146A6-0D1A-4073-88FB-A854463A5391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42" name="143 CuadroTexto">
          <a:extLst>
            <a:ext uri="{FF2B5EF4-FFF2-40B4-BE49-F238E27FC236}">
              <a16:creationId xmlns:a16="http://schemas.microsoft.com/office/drawing/2014/main" id="{CAE6AB48-F0BE-4988-91AE-9F2CAB42D33E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43" name="144 CuadroTexto">
          <a:extLst>
            <a:ext uri="{FF2B5EF4-FFF2-40B4-BE49-F238E27FC236}">
              <a16:creationId xmlns:a16="http://schemas.microsoft.com/office/drawing/2014/main" id="{09789EBC-0454-4B66-8401-8BC3B44D1441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44" name="145 CuadroTexto">
          <a:extLst>
            <a:ext uri="{FF2B5EF4-FFF2-40B4-BE49-F238E27FC236}">
              <a16:creationId xmlns:a16="http://schemas.microsoft.com/office/drawing/2014/main" id="{BD5F77F8-5CBD-4987-AF6C-10CBFD463C66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45" name="2 CuadroTexto">
          <a:extLst>
            <a:ext uri="{FF2B5EF4-FFF2-40B4-BE49-F238E27FC236}">
              <a16:creationId xmlns:a16="http://schemas.microsoft.com/office/drawing/2014/main" id="{D802FFF2-37DE-4743-BDCE-2A07634DFA39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46" name="2 CuadroTexto">
          <a:extLst>
            <a:ext uri="{FF2B5EF4-FFF2-40B4-BE49-F238E27FC236}">
              <a16:creationId xmlns:a16="http://schemas.microsoft.com/office/drawing/2014/main" id="{45DF79BC-C7A4-41BE-B2DB-EE049D47DEAD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47" name="2 CuadroTexto">
          <a:extLst>
            <a:ext uri="{FF2B5EF4-FFF2-40B4-BE49-F238E27FC236}">
              <a16:creationId xmlns:a16="http://schemas.microsoft.com/office/drawing/2014/main" id="{BE98FDF9-EEAF-4F3B-8259-890E9690FCBA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48" name="149 CuadroTexto">
          <a:extLst>
            <a:ext uri="{FF2B5EF4-FFF2-40B4-BE49-F238E27FC236}">
              <a16:creationId xmlns:a16="http://schemas.microsoft.com/office/drawing/2014/main" id="{BCF109C5-80F0-4051-B86E-F07FE8AE0840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49" name="2 CuadroTexto">
          <a:extLst>
            <a:ext uri="{FF2B5EF4-FFF2-40B4-BE49-F238E27FC236}">
              <a16:creationId xmlns:a16="http://schemas.microsoft.com/office/drawing/2014/main" id="{2CF9C56D-0E45-4983-A4C7-D18954877F5A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50" name="2 CuadroTexto">
          <a:extLst>
            <a:ext uri="{FF2B5EF4-FFF2-40B4-BE49-F238E27FC236}">
              <a16:creationId xmlns:a16="http://schemas.microsoft.com/office/drawing/2014/main" id="{DB36FD6B-CC3A-4203-8740-D0B0CD585BDF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51" name="152 CuadroTexto">
          <a:extLst>
            <a:ext uri="{FF2B5EF4-FFF2-40B4-BE49-F238E27FC236}">
              <a16:creationId xmlns:a16="http://schemas.microsoft.com/office/drawing/2014/main" id="{92E13B99-D313-41F2-86C2-A568CB49569B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52" name="2 CuadroTexto">
          <a:extLst>
            <a:ext uri="{FF2B5EF4-FFF2-40B4-BE49-F238E27FC236}">
              <a16:creationId xmlns:a16="http://schemas.microsoft.com/office/drawing/2014/main" id="{ADC0315D-DEDB-4E45-B3A2-FD39B6DEEAAD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53" name="2 CuadroTexto">
          <a:extLst>
            <a:ext uri="{FF2B5EF4-FFF2-40B4-BE49-F238E27FC236}">
              <a16:creationId xmlns:a16="http://schemas.microsoft.com/office/drawing/2014/main" id="{3516710B-F654-4EE4-A424-233BE9C21938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54" name="2 CuadroTexto">
          <a:extLst>
            <a:ext uri="{FF2B5EF4-FFF2-40B4-BE49-F238E27FC236}">
              <a16:creationId xmlns:a16="http://schemas.microsoft.com/office/drawing/2014/main" id="{D315A56C-563C-43C8-8E1B-B37DDCD19B89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55" name="2 CuadroTexto">
          <a:extLst>
            <a:ext uri="{FF2B5EF4-FFF2-40B4-BE49-F238E27FC236}">
              <a16:creationId xmlns:a16="http://schemas.microsoft.com/office/drawing/2014/main" id="{C18E2571-263E-4665-8E60-051CA95E5965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56" name="2 CuadroTexto">
          <a:extLst>
            <a:ext uri="{FF2B5EF4-FFF2-40B4-BE49-F238E27FC236}">
              <a16:creationId xmlns:a16="http://schemas.microsoft.com/office/drawing/2014/main" id="{CEB69531-39B4-4EA9-9C74-AD1AD9418984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57" name="2 CuadroTexto">
          <a:extLst>
            <a:ext uri="{FF2B5EF4-FFF2-40B4-BE49-F238E27FC236}">
              <a16:creationId xmlns:a16="http://schemas.microsoft.com/office/drawing/2014/main" id="{4F0D720C-1136-4446-B646-58036AB9B99D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58" name="159 CuadroTexto">
          <a:extLst>
            <a:ext uri="{FF2B5EF4-FFF2-40B4-BE49-F238E27FC236}">
              <a16:creationId xmlns:a16="http://schemas.microsoft.com/office/drawing/2014/main" id="{42DD56B2-F712-4F61-8C73-60F905069A30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59" name="160 CuadroTexto">
          <a:extLst>
            <a:ext uri="{FF2B5EF4-FFF2-40B4-BE49-F238E27FC236}">
              <a16:creationId xmlns:a16="http://schemas.microsoft.com/office/drawing/2014/main" id="{9363EAD9-5E4F-4F84-960E-628A170B2E95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60" name="161 CuadroTexto">
          <a:extLst>
            <a:ext uri="{FF2B5EF4-FFF2-40B4-BE49-F238E27FC236}">
              <a16:creationId xmlns:a16="http://schemas.microsoft.com/office/drawing/2014/main" id="{A6581B6E-E6B6-4B0D-B299-CE54AFA21164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61" name="2 CuadroTexto">
          <a:extLst>
            <a:ext uri="{FF2B5EF4-FFF2-40B4-BE49-F238E27FC236}">
              <a16:creationId xmlns:a16="http://schemas.microsoft.com/office/drawing/2014/main" id="{E2EFF1E3-BFE0-4803-95E7-8EF16064E521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62" name="2 CuadroTexto">
          <a:extLst>
            <a:ext uri="{FF2B5EF4-FFF2-40B4-BE49-F238E27FC236}">
              <a16:creationId xmlns:a16="http://schemas.microsoft.com/office/drawing/2014/main" id="{E47A4AD0-B443-471C-BD70-0A0CE63D3078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63" name="2 CuadroTexto">
          <a:extLst>
            <a:ext uri="{FF2B5EF4-FFF2-40B4-BE49-F238E27FC236}">
              <a16:creationId xmlns:a16="http://schemas.microsoft.com/office/drawing/2014/main" id="{CC3950FA-32AF-4A4F-AD33-64C36E624FBC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64" name="165 CuadroTexto">
          <a:extLst>
            <a:ext uri="{FF2B5EF4-FFF2-40B4-BE49-F238E27FC236}">
              <a16:creationId xmlns:a16="http://schemas.microsoft.com/office/drawing/2014/main" id="{B9D0DC61-42B2-4DDE-950B-2C4FA961CC5E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65" name="2 CuadroTexto">
          <a:extLst>
            <a:ext uri="{FF2B5EF4-FFF2-40B4-BE49-F238E27FC236}">
              <a16:creationId xmlns:a16="http://schemas.microsoft.com/office/drawing/2014/main" id="{5889DEF1-EC84-4BED-B722-A0CDB400D30E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66" name="2 CuadroTexto">
          <a:extLst>
            <a:ext uri="{FF2B5EF4-FFF2-40B4-BE49-F238E27FC236}">
              <a16:creationId xmlns:a16="http://schemas.microsoft.com/office/drawing/2014/main" id="{D7F480AC-740E-490D-9354-F20DF214A08B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67" name="168 CuadroTexto">
          <a:extLst>
            <a:ext uri="{FF2B5EF4-FFF2-40B4-BE49-F238E27FC236}">
              <a16:creationId xmlns:a16="http://schemas.microsoft.com/office/drawing/2014/main" id="{40E03FAD-EFAF-408D-8681-D0816CE38E80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68" name="2 CuadroTexto">
          <a:extLst>
            <a:ext uri="{FF2B5EF4-FFF2-40B4-BE49-F238E27FC236}">
              <a16:creationId xmlns:a16="http://schemas.microsoft.com/office/drawing/2014/main" id="{4167C206-EE11-4BE8-BC97-7EFFD56F5771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69" name="2 CuadroTexto">
          <a:extLst>
            <a:ext uri="{FF2B5EF4-FFF2-40B4-BE49-F238E27FC236}">
              <a16:creationId xmlns:a16="http://schemas.microsoft.com/office/drawing/2014/main" id="{E8404F90-E308-4DC7-B59E-7145B9582B2B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70" name="2 CuadroTexto">
          <a:extLst>
            <a:ext uri="{FF2B5EF4-FFF2-40B4-BE49-F238E27FC236}">
              <a16:creationId xmlns:a16="http://schemas.microsoft.com/office/drawing/2014/main" id="{97BC0889-9FA7-4BD9-B2CF-543F18C98CAA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71" name="2 CuadroTexto">
          <a:extLst>
            <a:ext uri="{FF2B5EF4-FFF2-40B4-BE49-F238E27FC236}">
              <a16:creationId xmlns:a16="http://schemas.microsoft.com/office/drawing/2014/main" id="{4D0FD886-77BE-48C0-8168-5F742F59CFC9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72" name="2 CuadroTexto">
          <a:extLst>
            <a:ext uri="{FF2B5EF4-FFF2-40B4-BE49-F238E27FC236}">
              <a16:creationId xmlns:a16="http://schemas.microsoft.com/office/drawing/2014/main" id="{EFB4E08A-EDE5-43FF-B2F4-26690D0B391F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73" name="2 CuadroTexto">
          <a:extLst>
            <a:ext uri="{FF2B5EF4-FFF2-40B4-BE49-F238E27FC236}">
              <a16:creationId xmlns:a16="http://schemas.microsoft.com/office/drawing/2014/main" id="{0484792F-38EF-4142-946B-ACB0011E0E1F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74" name="175 CuadroTexto">
          <a:extLst>
            <a:ext uri="{FF2B5EF4-FFF2-40B4-BE49-F238E27FC236}">
              <a16:creationId xmlns:a16="http://schemas.microsoft.com/office/drawing/2014/main" id="{B92FE135-FC2C-4F19-AA03-591D6EA34240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75" name="176 CuadroTexto">
          <a:extLst>
            <a:ext uri="{FF2B5EF4-FFF2-40B4-BE49-F238E27FC236}">
              <a16:creationId xmlns:a16="http://schemas.microsoft.com/office/drawing/2014/main" id="{B3FE5E54-8A83-4C1C-B482-C43D169605EB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76" name="177 CuadroTexto">
          <a:extLst>
            <a:ext uri="{FF2B5EF4-FFF2-40B4-BE49-F238E27FC236}">
              <a16:creationId xmlns:a16="http://schemas.microsoft.com/office/drawing/2014/main" id="{9F58770A-262D-4330-924D-ACB47FA4E883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77" name="2 CuadroTexto">
          <a:extLst>
            <a:ext uri="{FF2B5EF4-FFF2-40B4-BE49-F238E27FC236}">
              <a16:creationId xmlns:a16="http://schemas.microsoft.com/office/drawing/2014/main" id="{1A4E62CB-4481-49B0-8D88-490A8C248892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78" name="2 CuadroTexto">
          <a:extLst>
            <a:ext uri="{FF2B5EF4-FFF2-40B4-BE49-F238E27FC236}">
              <a16:creationId xmlns:a16="http://schemas.microsoft.com/office/drawing/2014/main" id="{64C32B00-3CF2-4FC8-B37D-146648E676B8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79" name="2 CuadroTexto">
          <a:extLst>
            <a:ext uri="{FF2B5EF4-FFF2-40B4-BE49-F238E27FC236}">
              <a16:creationId xmlns:a16="http://schemas.microsoft.com/office/drawing/2014/main" id="{55DBCAB1-D651-4885-83FF-DF43610D27C0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80" name="181 CuadroTexto">
          <a:extLst>
            <a:ext uri="{FF2B5EF4-FFF2-40B4-BE49-F238E27FC236}">
              <a16:creationId xmlns:a16="http://schemas.microsoft.com/office/drawing/2014/main" id="{4A58D25E-CDA3-4839-9BE9-B4D304AF76FF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81" name="2 CuadroTexto">
          <a:extLst>
            <a:ext uri="{FF2B5EF4-FFF2-40B4-BE49-F238E27FC236}">
              <a16:creationId xmlns:a16="http://schemas.microsoft.com/office/drawing/2014/main" id="{6CBA9F0C-70A1-46C5-A5E0-23DD87748463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82" name="2 CuadroTexto">
          <a:extLst>
            <a:ext uri="{FF2B5EF4-FFF2-40B4-BE49-F238E27FC236}">
              <a16:creationId xmlns:a16="http://schemas.microsoft.com/office/drawing/2014/main" id="{C7AADA5C-B26C-49C9-BF0A-5BBC2818C897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83" name="184 CuadroTexto">
          <a:extLst>
            <a:ext uri="{FF2B5EF4-FFF2-40B4-BE49-F238E27FC236}">
              <a16:creationId xmlns:a16="http://schemas.microsoft.com/office/drawing/2014/main" id="{055353AB-5B44-40FF-A66A-A455B5400433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84" name="2 CuadroTexto">
          <a:extLst>
            <a:ext uri="{FF2B5EF4-FFF2-40B4-BE49-F238E27FC236}">
              <a16:creationId xmlns:a16="http://schemas.microsoft.com/office/drawing/2014/main" id="{727D0616-7B5A-4227-AB93-26CA353ABA8F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85" name="2 CuadroTexto">
          <a:extLst>
            <a:ext uri="{FF2B5EF4-FFF2-40B4-BE49-F238E27FC236}">
              <a16:creationId xmlns:a16="http://schemas.microsoft.com/office/drawing/2014/main" id="{3193AFA3-839F-48BA-904F-DE8E8259E03E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86" name="2 CuadroTexto">
          <a:extLst>
            <a:ext uri="{FF2B5EF4-FFF2-40B4-BE49-F238E27FC236}">
              <a16:creationId xmlns:a16="http://schemas.microsoft.com/office/drawing/2014/main" id="{6174DB8D-0055-4CC8-AB5A-6BB405725408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87" name="2 CuadroTexto">
          <a:extLst>
            <a:ext uri="{FF2B5EF4-FFF2-40B4-BE49-F238E27FC236}">
              <a16:creationId xmlns:a16="http://schemas.microsoft.com/office/drawing/2014/main" id="{9C3A0D19-FDCB-47F3-9645-EA03A40D3217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88" name="2 CuadroTexto">
          <a:extLst>
            <a:ext uri="{FF2B5EF4-FFF2-40B4-BE49-F238E27FC236}">
              <a16:creationId xmlns:a16="http://schemas.microsoft.com/office/drawing/2014/main" id="{FBA7F0EB-CC32-4B83-A364-EF17B6B00548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89" name="2 CuadroTexto">
          <a:extLst>
            <a:ext uri="{FF2B5EF4-FFF2-40B4-BE49-F238E27FC236}">
              <a16:creationId xmlns:a16="http://schemas.microsoft.com/office/drawing/2014/main" id="{2C26FD37-880D-4CD4-9672-842242A06D6F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90" name="191 CuadroTexto">
          <a:extLst>
            <a:ext uri="{FF2B5EF4-FFF2-40B4-BE49-F238E27FC236}">
              <a16:creationId xmlns:a16="http://schemas.microsoft.com/office/drawing/2014/main" id="{7F6DC710-6493-497A-B8C2-F7A81272D2AD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91" name="192 CuadroTexto">
          <a:extLst>
            <a:ext uri="{FF2B5EF4-FFF2-40B4-BE49-F238E27FC236}">
              <a16:creationId xmlns:a16="http://schemas.microsoft.com/office/drawing/2014/main" id="{9E789F35-78A3-4EEB-96F5-E7AE4492DC07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92" name="193 CuadroTexto">
          <a:extLst>
            <a:ext uri="{FF2B5EF4-FFF2-40B4-BE49-F238E27FC236}">
              <a16:creationId xmlns:a16="http://schemas.microsoft.com/office/drawing/2014/main" id="{69C5494A-62CD-4FEF-9C45-5B855B13A1A4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93" name="2 CuadroTexto">
          <a:extLst>
            <a:ext uri="{FF2B5EF4-FFF2-40B4-BE49-F238E27FC236}">
              <a16:creationId xmlns:a16="http://schemas.microsoft.com/office/drawing/2014/main" id="{9BBC607A-BDCB-4D91-A70A-7C5450E0DCD1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94" name="2 CuadroTexto">
          <a:extLst>
            <a:ext uri="{FF2B5EF4-FFF2-40B4-BE49-F238E27FC236}">
              <a16:creationId xmlns:a16="http://schemas.microsoft.com/office/drawing/2014/main" id="{56F77034-F4D6-4AD0-9C88-DB363BA57903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95" name="2 CuadroTexto">
          <a:extLst>
            <a:ext uri="{FF2B5EF4-FFF2-40B4-BE49-F238E27FC236}">
              <a16:creationId xmlns:a16="http://schemas.microsoft.com/office/drawing/2014/main" id="{4B82A568-9FDF-4E2D-8145-7004E2B33541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96" name="197 CuadroTexto">
          <a:extLst>
            <a:ext uri="{FF2B5EF4-FFF2-40B4-BE49-F238E27FC236}">
              <a16:creationId xmlns:a16="http://schemas.microsoft.com/office/drawing/2014/main" id="{A447A0AB-0767-4A4C-AEFB-7C744B2C4B46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97" name="2 CuadroTexto">
          <a:extLst>
            <a:ext uri="{FF2B5EF4-FFF2-40B4-BE49-F238E27FC236}">
              <a16:creationId xmlns:a16="http://schemas.microsoft.com/office/drawing/2014/main" id="{85316D1D-21EE-4045-9457-E4CEA69E81BE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98" name="2 CuadroTexto">
          <a:extLst>
            <a:ext uri="{FF2B5EF4-FFF2-40B4-BE49-F238E27FC236}">
              <a16:creationId xmlns:a16="http://schemas.microsoft.com/office/drawing/2014/main" id="{FA29EB6B-4450-44BC-9055-825430575913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199" name="200 CuadroTexto">
          <a:extLst>
            <a:ext uri="{FF2B5EF4-FFF2-40B4-BE49-F238E27FC236}">
              <a16:creationId xmlns:a16="http://schemas.microsoft.com/office/drawing/2014/main" id="{50CFF572-E5CC-438F-8682-2A2B76006496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00" name="2 CuadroTexto">
          <a:extLst>
            <a:ext uri="{FF2B5EF4-FFF2-40B4-BE49-F238E27FC236}">
              <a16:creationId xmlns:a16="http://schemas.microsoft.com/office/drawing/2014/main" id="{01F8F5D9-8B99-4F58-97F5-40A56686B01A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01" name="2 CuadroTexto">
          <a:extLst>
            <a:ext uri="{FF2B5EF4-FFF2-40B4-BE49-F238E27FC236}">
              <a16:creationId xmlns:a16="http://schemas.microsoft.com/office/drawing/2014/main" id="{2B227FA2-9A9E-4874-A3D3-465EA0043754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02" name="2 CuadroTexto">
          <a:extLst>
            <a:ext uri="{FF2B5EF4-FFF2-40B4-BE49-F238E27FC236}">
              <a16:creationId xmlns:a16="http://schemas.microsoft.com/office/drawing/2014/main" id="{EFFE306D-FA17-43BD-B966-528160958237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03" name="2 CuadroTexto">
          <a:extLst>
            <a:ext uri="{FF2B5EF4-FFF2-40B4-BE49-F238E27FC236}">
              <a16:creationId xmlns:a16="http://schemas.microsoft.com/office/drawing/2014/main" id="{589924C9-ED5E-4069-BB7B-C32446F477C0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04" name="2 CuadroTexto">
          <a:extLst>
            <a:ext uri="{FF2B5EF4-FFF2-40B4-BE49-F238E27FC236}">
              <a16:creationId xmlns:a16="http://schemas.microsoft.com/office/drawing/2014/main" id="{410D803E-682D-4B65-A166-1C8938505AB0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05" name="2 CuadroTexto">
          <a:extLst>
            <a:ext uri="{FF2B5EF4-FFF2-40B4-BE49-F238E27FC236}">
              <a16:creationId xmlns:a16="http://schemas.microsoft.com/office/drawing/2014/main" id="{5BC89ADB-D87C-43B7-BF5E-A4577A9F9F68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06" name="207 CuadroTexto">
          <a:extLst>
            <a:ext uri="{FF2B5EF4-FFF2-40B4-BE49-F238E27FC236}">
              <a16:creationId xmlns:a16="http://schemas.microsoft.com/office/drawing/2014/main" id="{77ADF38E-19D9-483D-9C9F-4ABD86268509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07" name="208 CuadroTexto">
          <a:extLst>
            <a:ext uri="{FF2B5EF4-FFF2-40B4-BE49-F238E27FC236}">
              <a16:creationId xmlns:a16="http://schemas.microsoft.com/office/drawing/2014/main" id="{FF0EE860-163D-436C-A48D-E0F2B3F48E61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08" name="209 CuadroTexto">
          <a:extLst>
            <a:ext uri="{FF2B5EF4-FFF2-40B4-BE49-F238E27FC236}">
              <a16:creationId xmlns:a16="http://schemas.microsoft.com/office/drawing/2014/main" id="{8228B3A6-D074-412F-B8A6-5E330AF600FE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09" name="2 CuadroTexto">
          <a:extLst>
            <a:ext uri="{FF2B5EF4-FFF2-40B4-BE49-F238E27FC236}">
              <a16:creationId xmlns:a16="http://schemas.microsoft.com/office/drawing/2014/main" id="{7BBC3181-3117-4815-B567-54F70DACDCC4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10" name="2 CuadroTexto">
          <a:extLst>
            <a:ext uri="{FF2B5EF4-FFF2-40B4-BE49-F238E27FC236}">
              <a16:creationId xmlns:a16="http://schemas.microsoft.com/office/drawing/2014/main" id="{953A40C6-401A-4C60-B0E0-2E391705930B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11" name="2 CuadroTexto">
          <a:extLst>
            <a:ext uri="{FF2B5EF4-FFF2-40B4-BE49-F238E27FC236}">
              <a16:creationId xmlns:a16="http://schemas.microsoft.com/office/drawing/2014/main" id="{EF4DA4EC-0526-461C-8CA6-0A9A121C5013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12" name="213 CuadroTexto">
          <a:extLst>
            <a:ext uri="{FF2B5EF4-FFF2-40B4-BE49-F238E27FC236}">
              <a16:creationId xmlns:a16="http://schemas.microsoft.com/office/drawing/2014/main" id="{1647981E-4D7C-47DF-B533-91F4B08D6D5F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13" name="2 CuadroTexto">
          <a:extLst>
            <a:ext uri="{FF2B5EF4-FFF2-40B4-BE49-F238E27FC236}">
              <a16:creationId xmlns:a16="http://schemas.microsoft.com/office/drawing/2014/main" id="{839B6F0B-E966-41E6-8C86-2B6C0B7F6FB9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14" name="2 CuadroTexto">
          <a:extLst>
            <a:ext uri="{FF2B5EF4-FFF2-40B4-BE49-F238E27FC236}">
              <a16:creationId xmlns:a16="http://schemas.microsoft.com/office/drawing/2014/main" id="{7D3B697F-CD31-4C91-AB16-6947586F2FA6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15" name="216 CuadroTexto">
          <a:extLst>
            <a:ext uri="{FF2B5EF4-FFF2-40B4-BE49-F238E27FC236}">
              <a16:creationId xmlns:a16="http://schemas.microsoft.com/office/drawing/2014/main" id="{5D0FDFD3-BCCD-48DB-91F2-7C9F8C4CA52F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16" name="2 CuadroTexto">
          <a:extLst>
            <a:ext uri="{FF2B5EF4-FFF2-40B4-BE49-F238E27FC236}">
              <a16:creationId xmlns:a16="http://schemas.microsoft.com/office/drawing/2014/main" id="{AF513107-6F23-4859-B1A5-7B50DF6D8D8A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17" name="2 CuadroTexto">
          <a:extLst>
            <a:ext uri="{FF2B5EF4-FFF2-40B4-BE49-F238E27FC236}">
              <a16:creationId xmlns:a16="http://schemas.microsoft.com/office/drawing/2014/main" id="{E1C44F32-2CD9-4642-B8DD-8AEDD3DCBB40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18" name="2 CuadroTexto">
          <a:extLst>
            <a:ext uri="{FF2B5EF4-FFF2-40B4-BE49-F238E27FC236}">
              <a16:creationId xmlns:a16="http://schemas.microsoft.com/office/drawing/2014/main" id="{A97F48ED-C3B7-4837-AE2A-33165716E08F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19" name="2 CuadroTexto">
          <a:extLst>
            <a:ext uri="{FF2B5EF4-FFF2-40B4-BE49-F238E27FC236}">
              <a16:creationId xmlns:a16="http://schemas.microsoft.com/office/drawing/2014/main" id="{DE98229D-63B3-4E04-9BA3-003BE97F8CFA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20" name="2 CuadroTexto">
          <a:extLst>
            <a:ext uri="{FF2B5EF4-FFF2-40B4-BE49-F238E27FC236}">
              <a16:creationId xmlns:a16="http://schemas.microsoft.com/office/drawing/2014/main" id="{05E21ECF-F615-4AA0-AC9F-82986D50466D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21" name="2 CuadroTexto">
          <a:extLst>
            <a:ext uri="{FF2B5EF4-FFF2-40B4-BE49-F238E27FC236}">
              <a16:creationId xmlns:a16="http://schemas.microsoft.com/office/drawing/2014/main" id="{8278E7B7-1DB5-4854-B905-2A322806A31D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22" name="223 CuadroTexto">
          <a:extLst>
            <a:ext uri="{FF2B5EF4-FFF2-40B4-BE49-F238E27FC236}">
              <a16:creationId xmlns:a16="http://schemas.microsoft.com/office/drawing/2014/main" id="{90BE33B8-2D83-440F-BBA2-6318BA779BB3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23" name="224 CuadroTexto">
          <a:extLst>
            <a:ext uri="{FF2B5EF4-FFF2-40B4-BE49-F238E27FC236}">
              <a16:creationId xmlns:a16="http://schemas.microsoft.com/office/drawing/2014/main" id="{910DDBD1-7E6E-4971-9479-B4DA6F325C6A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24" name="225 CuadroTexto">
          <a:extLst>
            <a:ext uri="{FF2B5EF4-FFF2-40B4-BE49-F238E27FC236}">
              <a16:creationId xmlns:a16="http://schemas.microsoft.com/office/drawing/2014/main" id="{722723AE-FB40-4E18-8A0F-CA54169F8970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25" name="2 CuadroTexto">
          <a:extLst>
            <a:ext uri="{FF2B5EF4-FFF2-40B4-BE49-F238E27FC236}">
              <a16:creationId xmlns:a16="http://schemas.microsoft.com/office/drawing/2014/main" id="{DE060AE1-FB14-45B3-865E-B00FD8048ED0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26" name="2 CuadroTexto">
          <a:extLst>
            <a:ext uri="{FF2B5EF4-FFF2-40B4-BE49-F238E27FC236}">
              <a16:creationId xmlns:a16="http://schemas.microsoft.com/office/drawing/2014/main" id="{D26E28AB-056F-4FB2-B390-01F367BB288A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27" name="2 CuadroTexto">
          <a:extLst>
            <a:ext uri="{FF2B5EF4-FFF2-40B4-BE49-F238E27FC236}">
              <a16:creationId xmlns:a16="http://schemas.microsoft.com/office/drawing/2014/main" id="{3DF0D408-9EAC-408F-9C46-8DFC4ED793DA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28" name="229 CuadroTexto">
          <a:extLst>
            <a:ext uri="{FF2B5EF4-FFF2-40B4-BE49-F238E27FC236}">
              <a16:creationId xmlns:a16="http://schemas.microsoft.com/office/drawing/2014/main" id="{D4D013C8-C9FB-4CB3-8560-967C2D4B1BC8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29" name="2 CuadroTexto">
          <a:extLst>
            <a:ext uri="{FF2B5EF4-FFF2-40B4-BE49-F238E27FC236}">
              <a16:creationId xmlns:a16="http://schemas.microsoft.com/office/drawing/2014/main" id="{DA9154F6-2A0F-4EF3-8E38-58C8C325DF2D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30" name="2 CuadroTexto">
          <a:extLst>
            <a:ext uri="{FF2B5EF4-FFF2-40B4-BE49-F238E27FC236}">
              <a16:creationId xmlns:a16="http://schemas.microsoft.com/office/drawing/2014/main" id="{BE9B3870-5C79-4E84-9940-6F367649622D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31" name="232 CuadroTexto">
          <a:extLst>
            <a:ext uri="{FF2B5EF4-FFF2-40B4-BE49-F238E27FC236}">
              <a16:creationId xmlns:a16="http://schemas.microsoft.com/office/drawing/2014/main" id="{85F57ECD-0A64-45C7-AFFF-190CB6949301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32" name="2 CuadroTexto">
          <a:extLst>
            <a:ext uri="{FF2B5EF4-FFF2-40B4-BE49-F238E27FC236}">
              <a16:creationId xmlns:a16="http://schemas.microsoft.com/office/drawing/2014/main" id="{87B205CE-9463-449F-85D3-02F531B46389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33" name="2 CuadroTexto">
          <a:extLst>
            <a:ext uri="{FF2B5EF4-FFF2-40B4-BE49-F238E27FC236}">
              <a16:creationId xmlns:a16="http://schemas.microsoft.com/office/drawing/2014/main" id="{8A1FB459-B4EF-499E-B0D1-7836DCF15E10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34" name="2 CuadroTexto">
          <a:extLst>
            <a:ext uri="{FF2B5EF4-FFF2-40B4-BE49-F238E27FC236}">
              <a16:creationId xmlns:a16="http://schemas.microsoft.com/office/drawing/2014/main" id="{8FD40E36-F8FD-4B97-BD8F-8FD167FEB299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35" name="2 CuadroTexto">
          <a:extLst>
            <a:ext uri="{FF2B5EF4-FFF2-40B4-BE49-F238E27FC236}">
              <a16:creationId xmlns:a16="http://schemas.microsoft.com/office/drawing/2014/main" id="{FD7C8F8E-AE90-4313-848D-79DD133E4DC3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36" name="2 CuadroTexto">
          <a:extLst>
            <a:ext uri="{FF2B5EF4-FFF2-40B4-BE49-F238E27FC236}">
              <a16:creationId xmlns:a16="http://schemas.microsoft.com/office/drawing/2014/main" id="{59B73EFC-FAE6-4E62-9019-A67219C5D2B1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37" name="2 CuadroTexto">
          <a:extLst>
            <a:ext uri="{FF2B5EF4-FFF2-40B4-BE49-F238E27FC236}">
              <a16:creationId xmlns:a16="http://schemas.microsoft.com/office/drawing/2014/main" id="{17590117-3EE4-4EC2-9D6E-689A26DC78C8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38" name="239 CuadroTexto">
          <a:extLst>
            <a:ext uri="{FF2B5EF4-FFF2-40B4-BE49-F238E27FC236}">
              <a16:creationId xmlns:a16="http://schemas.microsoft.com/office/drawing/2014/main" id="{DC2D9FC8-CCA4-4462-9113-F98801C4F642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39" name="240 CuadroTexto">
          <a:extLst>
            <a:ext uri="{FF2B5EF4-FFF2-40B4-BE49-F238E27FC236}">
              <a16:creationId xmlns:a16="http://schemas.microsoft.com/office/drawing/2014/main" id="{107D62CB-50EC-484C-B48E-A61ECDE6546C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40" name="241 CuadroTexto">
          <a:extLst>
            <a:ext uri="{FF2B5EF4-FFF2-40B4-BE49-F238E27FC236}">
              <a16:creationId xmlns:a16="http://schemas.microsoft.com/office/drawing/2014/main" id="{9AAFEBAA-94E4-4D8A-A3F8-999E4FBC8C7F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41" name="2 CuadroTexto">
          <a:extLst>
            <a:ext uri="{FF2B5EF4-FFF2-40B4-BE49-F238E27FC236}">
              <a16:creationId xmlns:a16="http://schemas.microsoft.com/office/drawing/2014/main" id="{76D81525-CDB1-4384-AE37-7610D96E68C2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42" name="2 CuadroTexto">
          <a:extLst>
            <a:ext uri="{FF2B5EF4-FFF2-40B4-BE49-F238E27FC236}">
              <a16:creationId xmlns:a16="http://schemas.microsoft.com/office/drawing/2014/main" id="{3FCE889E-A2C6-4A9B-9230-6BDCED88D08F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43" name="2 CuadroTexto">
          <a:extLst>
            <a:ext uri="{FF2B5EF4-FFF2-40B4-BE49-F238E27FC236}">
              <a16:creationId xmlns:a16="http://schemas.microsoft.com/office/drawing/2014/main" id="{72C3A2A9-477C-43A7-B1D7-75E1D8AB2CD5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44" name="245 CuadroTexto">
          <a:extLst>
            <a:ext uri="{FF2B5EF4-FFF2-40B4-BE49-F238E27FC236}">
              <a16:creationId xmlns:a16="http://schemas.microsoft.com/office/drawing/2014/main" id="{533316E6-2B83-4744-B15D-2F7E8A391A76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45" name="2 CuadroTexto">
          <a:extLst>
            <a:ext uri="{FF2B5EF4-FFF2-40B4-BE49-F238E27FC236}">
              <a16:creationId xmlns:a16="http://schemas.microsoft.com/office/drawing/2014/main" id="{5D5B8F35-D441-4FBE-B79C-B3A7304E4B9F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46" name="2 CuadroTexto">
          <a:extLst>
            <a:ext uri="{FF2B5EF4-FFF2-40B4-BE49-F238E27FC236}">
              <a16:creationId xmlns:a16="http://schemas.microsoft.com/office/drawing/2014/main" id="{56B270AA-E913-449B-BB05-4B3588D4EAC4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47" name="248 CuadroTexto">
          <a:extLst>
            <a:ext uri="{FF2B5EF4-FFF2-40B4-BE49-F238E27FC236}">
              <a16:creationId xmlns:a16="http://schemas.microsoft.com/office/drawing/2014/main" id="{0F03E7BB-9AB0-43B2-86CB-19F9F3633F1D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48" name="2 CuadroTexto">
          <a:extLst>
            <a:ext uri="{FF2B5EF4-FFF2-40B4-BE49-F238E27FC236}">
              <a16:creationId xmlns:a16="http://schemas.microsoft.com/office/drawing/2014/main" id="{12E43814-C1DD-447C-A4B1-7A8317ACA858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49" name="2 CuadroTexto">
          <a:extLst>
            <a:ext uri="{FF2B5EF4-FFF2-40B4-BE49-F238E27FC236}">
              <a16:creationId xmlns:a16="http://schemas.microsoft.com/office/drawing/2014/main" id="{6EFF7036-250A-4FC1-AB80-4D50FAB4901E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50" name="2 CuadroTexto">
          <a:extLst>
            <a:ext uri="{FF2B5EF4-FFF2-40B4-BE49-F238E27FC236}">
              <a16:creationId xmlns:a16="http://schemas.microsoft.com/office/drawing/2014/main" id="{A4D6F175-CC47-499C-A819-0F405534BE3C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51" name="2 CuadroTexto">
          <a:extLst>
            <a:ext uri="{FF2B5EF4-FFF2-40B4-BE49-F238E27FC236}">
              <a16:creationId xmlns:a16="http://schemas.microsoft.com/office/drawing/2014/main" id="{1F553AAC-5C34-4084-9A11-5B1880F26271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52" name="2 CuadroTexto">
          <a:extLst>
            <a:ext uri="{FF2B5EF4-FFF2-40B4-BE49-F238E27FC236}">
              <a16:creationId xmlns:a16="http://schemas.microsoft.com/office/drawing/2014/main" id="{B1709F0E-C279-4C94-8568-A55A9D0668EA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53" name="2 CuadroTexto">
          <a:extLst>
            <a:ext uri="{FF2B5EF4-FFF2-40B4-BE49-F238E27FC236}">
              <a16:creationId xmlns:a16="http://schemas.microsoft.com/office/drawing/2014/main" id="{AC18CFCC-44DA-4F39-BC06-EC73089E920C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54" name="2 CuadroTexto">
          <a:extLst>
            <a:ext uri="{FF2B5EF4-FFF2-40B4-BE49-F238E27FC236}">
              <a16:creationId xmlns:a16="http://schemas.microsoft.com/office/drawing/2014/main" id="{4D7F422E-8C0F-485D-B117-E476C02C3E78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55" name="2 CuadroTexto">
          <a:extLst>
            <a:ext uri="{FF2B5EF4-FFF2-40B4-BE49-F238E27FC236}">
              <a16:creationId xmlns:a16="http://schemas.microsoft.com/office/drawing/2014/main" id="{B94A626A-4376-4A2F-8505-B819F3B77E9A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56" name="2 CuadroTexto">
          <a:extLst>
            <a:ext uri="{FF2B5EF4-FFF2-40B4-BE49-F238E27FC236}">
              <a16:creationId xmlns:a16="http://schemas.microsoft.com/office/drawing/2014/main" id="{46D610A3-CAFC-4F59-BAEA-55208702CBA8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57" name="258 CuadroTexto">
          <a:extLst>
            <a:ext uri="{FF2B5EF4-FFF2-40B4-BE49-F238E27FC236}">
              <a16:creationId xmlns:a16="http://schemas.microsoft.com/office/drawing/2014/main" id="{38BD4058-024D-46AE-8180-B4F0FED036AA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58" name="259 CuadroTexto">
          <a:extLst>
            <a:ext uri="{FF2B5EF4-FFF2-40B4-BE49-F238E27FC236}">
              <a16:creationId xmlns:a16="http://schemas.microsoft.com/office/drawing/2014/main" id="{1333627B-8C8C-48C7-ACC5-21B9AEB0A7B5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59" name="260 CuadroTexto">
          <a:extLst>
            <a:ext uri="{FF2B5EF4-FFF2-40B4-BE49-F238E27FC236}">
              <a16:creationId xmlns:a16="http://schemas.microsoft.com/office/drawing/2014/main" id="{2EEC8786-C91E-444F-B53E-B1B1BF4C2117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60" name="2 CuadroTexto">
          <a:extLst>
            <a:ext uri="{FF2B5EF4-FFF2-40B4-BE49-F238E27FC236}">
              <a16:creationId xmlns:a16="http://schemas.microsoft.com/office/drawing/2014/main" id="{D5AD785E-F0FB-4809-B4E4-DE189A33925B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61" name="2 CuadroTexto">
          <a:extLst>
            <a:ext uri="{FF2B5EF4-FFF2-40B4-BE49-F238E27FC236}">
              <a16:creationId xmlns:a16="http://schemas.microsoft.com/office/drawing/2014/main" id="{00EE2D6E-EFF5-4571-911B-E7C7E4C4956C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62" name="2 CuadroTexto">
          <a:extLst>
            <a:ext uri="{FF2B5EF4-FFF2-40B4-BE49-F238E27FC236}">
              <a16:creationId xmlns:a16="http://schemas.microsoft.com/office/drawing/2014/main" id="{419ACE9D-8F56-4366-8458-B602C6877F1D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63" name="264 CuadroTexto">
          <a:extLst>
            <a:ext uri="{FF2B5EF4-FFF2-40B4-BE49-F238E27FC236}">
              <a16:creationId xmlns:a16="http://schemas.microsoft.com/office/drawing/2014/main" id="{66ED3EE6-12CD-41ED-9EA9-FA5F0A1809D1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64" name="2 CuadroTexto">
          <a:extLst>
            <a:ext uri="{FF2B5EF4-FFF2-40B4-BE49-F238E27FC236}">
              <a16:creationId xmlns:a16="http://schemas.microsoft.com/office/drawing/2014/main" id="{E87E42EE-24B3-4573-B138-B983939EB27E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65" name="2 CuadroTexto">
          <a:extLst>
            <a:ext uri="{FF2B5EF4-FFF2-40B4-BE49-F238E27FC236}">
              <a16:creationId xmlns:a16="http://schemas.microsoft.com/office/drawing/2014/main" id="{CE688489-7931-4A35-8C97-C71F9A6D2A9F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66" name="267 CuadroTexto">
          <a:extLst>
            <a:ext uri="{FF2B5EF4-FFF2-40B4-BE49-F238E27FC236}">
              <a16:creationId xmlns:a16="http://schemas.microsoft.com/office/drawing/2014/main" id="{BA7B9DB0-27A3-458E-9106-47905E09FF4C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67" name="2 CuadroTexto">
          <a:extLst>
            <a:ext uri="{FF2B5EF4-FFF2-40B4-BE49-F238E27FC236}">
              <a16:creationId xmlns:a16="http://schemas.microsoft.com/office/drawing/2014/main" id="{B4B65307-5E6C-4EF5-B95C-DE0042FCB987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68" name="2 CuadroTexto">
          <a:extLst>
            <a:ext uri="{FF2B5EF4-FFF2-40B4-BE49-F238E27FC236}">
              <a16:creationId xmlns:a16="http://schemas.microsoft.com/office/drawing/2014/main" id="{CDEBCA3D-0499-4C2D-9409-2A5F83693798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69" name="2 CuadroTexto">
          <a:extLst>
            <a:ext uri="{FF2B5EF4-FFF2-40B4-BE49-F238E27FC236}">
              <a16:creationId xmlns:a16="http://schemas.microsoft.com/office/drawing/2014/main" id="{67B5D151-278E-40DF-B9FF-91347BE09F0E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70" name="2 CuadroTexto">
          <a:extLst>
            <a:ext uri="{FF2B5EF4-FFF2-40B4-BE49-F238E27FC236}">
              <a16:creationId xmlns:a16="http://schemas.microsoft.com/office/drawing/2014/main" id="{C270E4F4-098D-4756-B014-3A387AFBDD75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71" name="2 CuadroTexto">
          <a:extLst>
            <a:ext uri="{FF2B5EF4-FFF2-40B4-BE49-F238E27FC236}">
              <a16:creationId xmlns:a16="http://schemas.microsoft.com/office/drawing/2014/main" id="{53D77777-5940-4AAA-B6C4-A0338DD9CD32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72" name="2 CuadroTexto">
          <a:extLst>
            <a:ext uri="{FF2B5EF4-FFF2-40B4-BE49-F238E27FC236}">
              <a16:creationId xmlns:a16="http://schemas.microsoft.com/office/drawing/2014/main" id="{38E79FB8-4451-4DB2-9430-8A95D6FC713D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73" name="2 CuadroTexto">
          <a:extLst>
            <a:ext uri="{FF2B5EF4-FFF2-40B4-BE49-F238E27FC236}">
              <a16:creationId xmlns:a16="http://schemas.microsoft.com/office/drawing/2014/main" id="{E6D8BC62-53AF-4E16-BB5D-888F5F729101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74" name="2 CuadroTexto">
          <a:extLst>
            <a:ext uri="{FF2B5EF4-FFF2-40B4-BE49-F238E27FC236}">
              <a16:creationId xmlns:a16="http://schemas.microsoft.com/office/drawing/2014/main" id="{1C72D215-DDB8-4DE5-9E64-63381815217C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75" name="2 CuadroTexto">
          <a:extLst>
            <a:ext uri="{FF2B5EF4-FFF2-40B4-BE49-F238E27FC236}">
              <a16:creationId xmlns:a16="http://schemas.microsoft.com/office/drawing/2014/main" id="{C05FC5B6-0228-4AC5-A197-E55CB803A208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76" name="2 CuadroTexto">
          <a:extLst>
            <a:ext uri="{FF2B5EF4-FFF2-40B4-BE49-F238E27FC236}">
              <a16:creationId xmlns:a16="http://schemas.microsoft.com/office/drawing/2014/main" id="{CDAF7EF6-E865-4D7C-9C5C-55F6B3FD0EEB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77" name="2 CuadroTexto">
          <a:extLst>
            <a:ext uri="{FF2B5EF4-FFF2-40B4-BE49-F238E27FC236}">
              <a16:creationId xmlns:a16="http://schemas.microsoft.com/office/drawing/2014/main" id="{8315551E-E6FE-4269-8975-8F129A00870B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78" name="2 CuadroTexto">
          <a:extLst>
            <a:ext uri="{FF2B5EF4-FFF2-40B4-BE49-F238E27FC236}">
              <a16:creationId xmlns:a16="http://schemas.microsoft.com/office/drawing/2014/main" id="{F3073967-0E72-45CA-B5F6-B473266E8D42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79" name="280 CuadroTexto">
          <a:extLst>
            <a:ext uri="{FF2B5EF4-FFF2-40B4-BE49-F238E27FC236}">
              <a16:creationId xmlns:a16="http://schemas.microsoft.com/office/drawing/2014/main" id="{D48B2CE9-3392-4DBE-8A8D-7517257D316B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80" name="2 CuadroTexto">
          <a:extLst>
            <a:ext uri="{FF2B5EF4-FFF2-40B4-BE49-F238E27FC236}">
              <a16:creationId xmlns:a16="http://schemas.microsoft.com/office/drawing/2014/main" id="{61EE13C7-5C67-433B-8E53-A50E8F6C0E70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81" name="2 CuadroTexto">
          <a:extLst>
            <a:ext uri="{FF2B5EF4-FFF2-40B4-BE49-F238E27FC236}">
              <a16:creationId xmlns:a16="http://schemas.microsoft.com/office/drawing/2014/main" id="{AA4CF053-C190-4FBE-A720-C73D73FD3E25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82" name="283 CuadroTexto">
          <a:extLst>
            <a:ext uri="{FF2B5EF4-FFF2-40B4-BE49-F238E27FC236}">
              <a16:creationId xmlns:a16="http://schemas.microsoft.com/office/drawing/2014/main" id="{4F413802-2FC9-4AD8-9FFE-9E96EB60EC2E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83" name="284 CuadroTexto">
          <a:extLst>
            <a:ext uri="{FF2B5EF4-FFF2-40B4-BE49-F238E27FC236}">
              <a16:creationId xmlns:a16="http://schemas.microsoft.com/office/drawing/2014/main" id="{625136F6-367C-4D7F-A4A1-ADFD99ED1DC1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84" name="285 CuadroTexto">
          <a:extLst>
            <a:ext uri="{FF2B5EF4-FFF2-40B4-BE49-F238E27FC236}">
              <a16:creationId xmlns:a16="http://schemas.microsoft.com/office/drawing/2014/main" id="{3D83D731-4300-4EC4-9829-446C06234CA1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85" name="2 CuadroTexto">
          <a:extLst>
            <a:ext uri="{FF2B5EF4-FFF2-40B4-BE49-F238E27FC236}">
              <a16:creationId xmlns:a16="http://schemas.microsoft.com/office/drawing/2014/main" id="{CA9104D4-9217-4449-AC20-6C85242FE7D5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86" name="2 CuadroTexto">
          <a:extLst>
            <a:ext uri="{FF2B5EF4-FFF2-40B4-BE49-F238E27FC236}">
              <a16:creationId xmlns:a16="http://schemas.microsoft.com/office/drawing/2014/main" id="{17715C9D-B8D8-4B79-9BFF-CA782D414C30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87" name="288 CuadroTexto">
          <a:extLst>
            <a:ext uri="{FF2B5EF4-FFF2-40B4-BE49-F238E27FC236}">
              <a16:creationId xmlns:a16="http://schemas.microsoft.com/office/drawing/2014/main" id="{264E38CF-F831-4DD4-97AB-0A59493310FF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88" name="289 CuadroTexto">
          <a:extLst>
            <a:ext uri="{FF2B5EF4-FFF2-40B4-BE49-F238E27FC236}">
              <a16:creationId xmlns:a16="http://schemas.microsoft.com/office/drawing/2014/main" id="{82CAF332-F850-4C96-BABC-056F27A4A81E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89" name="290 CuadroTexto">
          <a:extLst>
            <a:ext uri="{FF2B5EF4-FFF2-40B4-BE49-F238E27FC236}">
              <a16:creationId xmlns:a16="http://schemas.microsoft.com/office/drawing/2014/main" id="{A8C655FA-4CE5-4BBB-B2B6-B344A30DBA80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90" name="2 CuadroTexto">
          <a:extLst>
            <a:ext uri="{FF2B5EF4-FFF2-40B4-BE49-F238E27FC236}">
              <a16:creationId xmlns:a16="http://schemas.microsoft.com/office/drawing/2014/main" id="{4ACD7AAB-8135-4AA4-B90B-5318939E4C0D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91" name="2 CuadroTexto">
          <a:extLst>
            <a:ext uri="{FF2B5EF4-FFF2-40B4-BE49-F238E27FC236}">
              <a16:creationId xmlns:a16="http://schemas.microsoft.com/office/drawing/2014/main" id="{37299FF2-33B3-48EE-8D04-934E29CC4B2D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92" name="2 CuadroTexto">
          <a:extLst>
            <a:ext uri="{FF2B5EF4-FFF2-40B4-BE49-F238E27FC236}">
              <a16:creationId xmlns:a16="http://schemas.microsoft.com/office/drawing/2014/main" id="{70A1D080-6858-4419-967A-6E729BBEC4FC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93" name="294 CuadroTexto">
          <a:extLst>
            <a:ext uri="{FF2B5EF4-FFF2-40B4-BE49-F238E27FC236}">
              <a16:creationId xmlns:a16="http://schemas.microsoft.com/office/drawing/2014/main" id="{B5666C11-9754-485F-AF87-4C6DD017F437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94" name="2 CuadroTexto">
          <a:extLst>
            <a:ext uri="{FF2B5EF4-FFF2-40B4-BE49-F238E27FC236}">
              <a16:creationId xmlns:a16="http://schemas.microsoft.com/office/drawing/2014/main" id="{EBFDC15E-DF2D-43F3-824B-27E654F25470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95" name="2 CuadroTexto">
          <a:extLst>
            <a:ext uri="{FF2B5EF4-FFF2-40B4-BE49-F238E27FC236}">
              <a16:creationId xmlns:a16="http://schemas.microsoft.com/office/drawing/2014/main" id="{20BDA924-411C-4CA6-A340-5A5380BCF5D5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96" name="297 CuadroTexto">
          <a:extLst>
            <a:ext uri="{FF2B5EF4-FFF2-40B4-BE49-F238E27FC236}">
              <a16:creationId xmlns:a16="http://schemas.microsoft.com/office/drawing/2014/main" id="{AE1BEF6F-A10F-4E97-9EAC-83C0F2AF2DD9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97" name="2 CuadroTexto">
          <a:extLst>
            <a:ext uri="{FF2B5EF4-FFF2-40B4-BE49-F238E27FC236}">
              <a16:creationId xmlns:a16="http://schemas.microsoft.com/office/drawing/2014/main" id="{7E43DCED-B959-46FD-BC2E-AFA35D151F41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98" name="2 CuadroTexto">
          <a:extLst>
            <a:ext uri="{FF2B5EF4-FFF2-40B4-BE49-F238E27FC236}">
              <a16:creationId xmlns:a16="http://schemas.microsoft.com/office/drawing/2014/main" id="{15AB2B07-0A91-48FB-9A0E-603DC7260592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299" name="2 CuadroTexto">
          <a:extLst>
            <a:ext uri="{FF2B5EF4-FFF2-40B4-BE49-F238E27FC236}">
              <a16:creationId xmlns:a16="http://schemas.microsoft.com/office/drawing/2014/main" id="{6C464484-AC95-41A2-A391-3C5137CE37D1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00" name="2 CuadroTexto">
          <a:extLst>
            <a:ext uri="{FF2B5EF4-FFF2-40B4-BE49-F238E27FC236}">
              <a16:creationId xmlns:a16="http://schemas.microsoft.com/office/drawing/2014/main" id="{2F381B38-94F5-48A9-B57F-172652FF04AB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01" name="2 CuadroTexto">
          <a:extLst>
            <a:ext uri="{FF2B5EF4-FFF2-40B4-BE49-F238E27FC236}">
              <a16:creationId xmlns:a16="http://schemas.microsoft.com/office/drawing/2014/main" id="{344BA5AA-84F1-4B92-BC97-37B66DDB2863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02" name="2 CuadroTexto">
          <a:extLst>
            <a:ext uri="{FF2B5EF4-FFF2-40B4-BE49-F238E27FC236}">
              <a16:creationId xmlns:a16="http://schemas.microsoft.com/office/drawing/2014/main" id="{38DD51BC-BC0A-4783-B9C3-32A00EE02FB9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03" name="2 CuadroTexto">
          <a:extLst>
            <a:ext uri="{FF2B5EF4-FFF2-40B4-BE49-F238E27FC236}">
              <a16:creationId xmlns:a16="http://schemas.microsoft.com/office/drawing/2014/main" id="{31235F44-4E4B-4972-8B51-80A8533B0110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04" name="2 CuadroTexto">
          <a:extLst>
            <a:ext uri="{FF2B5EF4-FFF2-40B4-BE49-F238E27FC236}">
              <a16:creationId xmlns:a16="http://schemas.microsoft.com/office/drawing/2014/main" id="{56D6448A-EA61-4AEB-A4E6-7E34611B2003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05" name="2 CuadroTexto">
          <a:extLst>
            <a:ext uri="{FF2B5EF4-FFF2-40B4-BE49-F238E27FC236}">
              <a16:creationId xmlns:a16="http://schemas.microsoft.com/office/drawing/2014/main" id="{E36A166E-DCE3-445C-83EA-25A0ED8CF329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06" name="307 CuadroTexto">
          <a:extLst>
            <a:ext uri="{FF2B5EF4-FFF2-40B4-BE49-F238E27FC236}">
              <a16:creationId xmlns:a16="http://schemas.microsoft.com/office/drawing/2014/main" id="{F2B5ABB7-2DB2-4453-A9FA-5205977CAEB8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07" name="308 CuadroTexto">
          <a:extLst>
            <a:ext uri="{FF2B5EF4-FFF2-40B4-BE49-F238E27FC236}">
              <a16:creationId xmlns:a16="http://schemas.microsoft.com/office/drawing/2014/main" id="{5E7B632E-C95E-41F1-A307-4C4789224B1F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08" name="309 CuadroTexto">
          <a:extLst>
            <a:ext uri="{FF2B5EF4-FFF2-40B4-BE49-F238E27FC236}">
              <a16:creationId xmlns:a16="http://schemas.microsoft.com/office/drawing/2014/main" id="{D15FBC4D-1127-4EE7-AD7D-7B7D58CE8C6F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09" name="2 CuadroTexto">
          <a:extLst>
            <a:ext uri="{FF2B5EF4-FFF2-40B4-BE49-F238E27FC236}">
              <a16:creationId xmlns:a16="http://schemas.microsoft.com/office/drawing/2014/main" id="{877945C9-D534-4D17-BAC8-5387644C8A26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10" name="2 CuadroTexto">
          <a:extLst>
            <a:ext uri="{FF2B5EF4-FFF2-40B4-BE49-F238E27FC236}">
              <a16:creationId xmlns:a16="http://schemas.microsoft.com/office/drawing/2014/main" id="{10882E08-FD1E-4C2F-A2A8-3B3D13F7AE86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11" name="2 CuadroTexto">
          <a:extLst>
            <a:ext uri="{FF2B5EF4-FFF2-40B4-BE49-F238E27FC236}">
              <a16:creationId xmlns:a16="http://schemas.microsoft.com/office/drawing/2014/main" id="{74FF46DA-714B-4D79-B3AC-D4C65817F773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12" name="313 CuadroTexto">
          <a:extLst>
            <a:ext uri="{FF2B5EF4-FFF2-40B4-BE49-F238E27FC236}">
              <a16:creationId xmlns:a16="http://schemas.microsoft.com/office/drawing/2014/main" id="{3A64AA4B-DA7E-4992-8711-8A87C804C0F8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13" name="2 CuadroTexto">
          <a:extLst>
            <a:ext uri="{FF2B5EF4-FFF2-40B4-BE49-F238E27FC236}">
              <a16:creationId xmlns:a16="http://schemas.microsoft.com/office/drawing/2014/main" id="{2FF07DA8-4FDF-4A73-A1F1-0449353F1C1E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14" name="2 CuadroTexto">
          <a:extLst>
            <a:ext uri="{FF2B5EF4-FFF2-40B4-BE49-F238E27FC236}">
              <a16:creationId xmlns:a16="http://schemas.microsoft.com/office/drawing/2014/main" id="{163442F3-6B31-4CD8-810A-A46645999E9E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15" name="316 CuadroTexto">
          <a:extLst>
            <a:ext uri="{FF2B5EF4-FFF2-40B4-BE49-F238E27FC236}">
              <a16:creationId xmlns:a16="http://schemas.microsoft.com/office/drawing/2014/main" id="{026BA3E6-1F8B-4603-9DA3-CF3FB2CABC40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16" name="2 CuadroTexto">
          <a:extLst>
            <a:ext uri="{FF2B5EF4-FFF2-40B4-BE49-F238E27FC236}">
              <a16:creationId xmlns:a16="http://schemas.microsoft.com/office/drawing/2014/main" id="{05F2B82C-DA34-4684-BE99-AD56D58F265F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17" name="2 CuadroTexto">
          <a:extLst>
            <a:ext uri="{FF2B5EF4-FFF2-40B4-BE49-F238E27FC236}">
              <a16:creationId xmlns:a16="http://schemas.microsoft.com/office/drawing/2014/main" id="{D8E16AF4-149C-438D-A329-EC951A80A1E3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18" name="2 CuadroTexto">
          <a:extLst>
            <a:ext uri="{FF2B5EF4-FFF2-40B4-BE49-F238E27FC236}">
              <a16:creationId xmlns:a16="http://schemas.microsoft.com/office/drawing/2014/main" id="{9E414634-4658-496B-860B-F577DC6ECA61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19" name="2 CuadroTexto">
          <a:extLst>
            <a:ext uri="{FF2B5EF4-FFF2-40B4-BE49-F238E27FC236}">
              <a16:creationId xmlns:a16="http://schemas.microsoft.com/office/drawing/2014/main" id="{4A75001E-5B38-4851-99A4-2D78481F704E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20" name="2 CuadroTexto">
          <a:extLst>
            <a:ext uri="{FF2B5EF4-FFF2-40B4-BE49-F238E27FC236}">
              <a16:creationId xmlns:a16="http://schemas.microsoft.com/office/drawing/2014/main" id="{7AEDEBED-9ACF-4FAD-B7FB-8E52EA1C1BE6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21" name="2 CuadroTexto">
          <a:extLst>
            <a:ext uri="{FF2B5EF4-FFF2-40B4-BE49-F238E27FC236}">
              <a16:creationId xmlns:a16="http://schemas.microsoft.com/office/drawing/2014/main" id="{D436EF20-92B2-429D-82BD-6D52E151F00E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22" name="2 CuadroTexto">
          <a:extLst>
            <a:ext uri="{FF2B5EF4-FFF2-40B4-BE49-F238E27FC236}">
              <a16:creationId xmlns:a16="http://schemas.microsoft.com/office/drawing/2014/main" id="{7076BEF5-9D3A-4D2E-8F6B-AE30D3B7A8BC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23" name="2 CuadroTexto">
          <a:extLst>
            <a:ext uri="{FF2B5EF4-FFF2-40B4-BE49-F238E27FC236}">
              <a16:creationId xmlns:a16="http://schemas.microsoft.com/office/drawing/2014/main" id="{CC75263C-96F8-469B-AA9C-C658E18E9426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24" name="2 CuadroTexto">
          <a:extLst>
            <a:ext uri="{FF2B5EF4-FFF2-40B4-BE49-F238E27FC236}">
              <a16:creationId xmlns:a16="http://schemas.microsoft.com/office/drawing/2014/main" id="{97E7105F-7E38-474F-8747-A1F42992EC4C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25" name="2 CuadroTexto">
          <a:extLst>
            <a:ext uri="{FF2B5EF4-FFF2-40B4-BE49-F238E27FC236}">
              <a16:creationId xmlns:a16="http://schemas.microsoft.com/office/drawing/2014/main" id="{F8B1B6E8-D0F3-4CCD-AA1E-837F15FBD732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26" name="2 CuadroTexto">
          <a:extLst>
            <a:ext uri="{FF2B5EF4-FFF2-40B4-BE49-F238E27FC236}">
              <a16:creationId xmlns:a16="http://schemas.microsoft.com/office/drawing/2014/main" id="{535FDD1A-32BC-4B2D-935B-B4B47AB96E08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27" name="2 CuadroTexto">
          <a:extLst>
            <a:ext uri="{FF2B5EF4-FFF2-40B4-BE49-F238E27FC236}">
              <a16:creationId xmlns:a16="http://schemas.microsoft.com/office/drawing/2014/main" id="{3921D521-E4C5-46FC-9B49-185E9D5074FD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28" name="329 CuadroTexto">
          <a:extLst>
            <a:ext uri="{FF2B5EF4-FFF2-40B4-BE49-F238E27FC236}">
              <a16:creationId xmlns:a16="http://schemas.microsoft.com/office/drawing/2014/main" id="{7CC3693B-A3C0-4C36-A7E3-805CEBDA86A6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29" name="330 CuadroTexto">
          <a:extLst>
            <a:ext uri="{FF2B5EF4-FFF2-40B4-BE49-F238E27FC236}">
              <a16:creationId xmlns:a16="http://schemas.microsoft.com/office/drawing/2014/main" id="{1A01BAAD-B350-4FD1-86CD-351C3EC821B9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30" name="331 CuadroTexto">
          <a:extLst>
            <a:ext uri="{FF2B5EF4-FFF2-40B4-BE49-F238E27FC236}">
              <a16:creationId xmlns:a16="http://schemas.microsoft.com/office/drawing/2014/main" id="{6478D9EF-262A-4DE3-9CB9-DEABDB0B2DF0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31" name="332 CuadroTexto">
          <a:extLst>
            <a:ext uri="{FF2B5EF4-FFF2-40B4-BE49-F238E27FC236}">
              <a16:creationId xmlns:a16="http://schemas.microsoft.com/office/drawing/2014/main" id="{4C076E31-22FE-4608-BD43-90C002DB7FC5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32" name="333 CuadroTexto">
          <a:extLst>
            <a:ext uri="{FF2B5EF4-FFF2-40B4-BE49-F238E27FC236}">
              <a16:creationId xmlns:a16="http://schemas.microsoft.com/office/drawing/2014/main" id="{9927C8A1-421D-4E1A-8DBF-2FDD21C4931A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33" name="334 CuadroTexto">
          <a:extLst>
            <a:ext uri="{FF2B5EF4-FFF2-40B4-BE49-F238E27FC236}">
              <a16:creationId xmlns:a16="http://schemas.microsoft.com/office/drawing/2014/main" id="{29D0F0E2-F61B-4A79-91B3-49B6758D2520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34" name="335 CuadroTexto">
          <a:extLst>
            <a:ext uri="{FF2B5EF4-FFF2-40B4-BE49-F238E27FC236}">
              <a16:creationId xmlns:a16="http://schemas.microsoft.com/office/drawing/2014/main" id="{6C250FF7-BBEE-4279-B189-AA5CAE2958DE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35" name="336 CuadroTexto">
          <a:extLst>
            <a:ext uri="{FF2B5EF4-FFF2-40B4-BE49-F238E27FC236}">
              <a16:creationId xmlns:a16="http://schemas.microsoft.com/office/drawing/2014/main" id="{02D6F4ED-862A-4E9B-AA15-7C32AFA2A9F6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36" name="337 CuadroTexto">
          <a:extLst>
            <a:ext uri="{FF2B5EF4-FFF2-40B4-BE49-F238E27FC236}">
              <a16:creationId xmlns:a16="http://schemas.microsoft.com/office/drawing/2014/main" id="{726A230D-3AEC-4AE0-956E-C59537F866BB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37" name="2 CuadroTexto">
          <a:extLst>
            <a:ext uri="{FF2B5EF4-FFF2-40B4-BE49-F238E27FC236}">
              <a16:creationId xmlns:a16="http://schemas.microsoft.com/office/drawing/2014/main" id="{451E5621-9D0E-42D0-912F-C64E131A8556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38" name="2 CuadroTexto">
          <a:extLst>
            <a:ext uri="{FF2B5EF4-FFF2-40B4-BE49-F238E27FC236}">
              <a16:creationId xmlns:a16="http://schemas.microsoft.com/office/drawing/2014/main" id="{B0EE9B02-421D-4495-8F2D-0FBCBECFAF5F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39" name="2 CuadroTexto">
          <a:extLst>
            <a:ext uri="{FF2B5EF4-FFF2-40B4-BE49-F238E27FC236}">
              <a16:creationId xmlns:a16="http://schemas.microsoft.com/office/drawing/2014/main" id="{B08E3EB2-3577-4D45-B0F3-CD731356A058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40" name="341 CuadroTexto">
          <a:extLst>
            <a:ext uri="{FF2B5EF4-FFF2-40B4-BE49-F238E27FC236}">
              <a16:creationId xmlns:a16="http://schemas.microsoft.com/office/drawing/2014/main" id="{BF77CF5C-A3FC-4D5A-909B-D9EDDB744799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41" name="2 CuadroTexto">
          <a:extLst>
            <a:ext uri="{FF2B5EF4-FFF2-40B4-BE49-F238E27FC236}">
              <a16:creationId xmlns:a16="http://schemas.microsoft.com/office/drawing/2014/main" id="{D2AEACBD-D7F0-49D4-B54A-87B9FA14F399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42" name="2 CuadroTexto">
          <a:extLst>
            <a:ext uri="{FF2B5EF4-FFF2-40B4-BE49-F238E27FC236}">
              <a16:creationId xmlns:a16="http://schemas.microsoft.com/office/drawing/2014/main" id="{75CC9259-28FF-43DC-89B1-77164C10E4CA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43" name="344 CuadroTexto">
          <a:extLst>
            <a:ext uri="{FF2B5EF4-FFF2-40B4-BE49-F238E27FC236}">
              <a16:creationId xmlns:a16="http://schemas.microsoft.com/office/drawing/2014/main" id="{1514494F-9681-4CFD-B78A-5601B5097F82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44" name="2 CuadroTexto">
          <a:extLst>
            <a:ext uri="{FF2B5EF4-FFF2-40B4-BE49-F238E27FC236}">
              <a16:creationId xmlns:a16="http://schemas.microsoft.com/office/drawing/2014/main" id="{64EFDE5E-F027-4333-BE2B-33B89615AB87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45" name="2 CuadroTexto">
          <a:extLst>
            <a:ext uri="{FF2B5EF4-FFF2-40B4-BE49-F238E27FC236}">
              <a16:creationId xmlns:a16="http://schemas.microsoft.com/office/drawing/2014/main" id="{838D1087-2AFE-4E27-BD8C-BE182A4A9C3D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46" name="2 CuadroTexto">
          <a:extLst>
            <a:ext uri="{FF2B5EF4-FFF2-40B4-BE49-F238E27FC236}">
              <a16:creationId xmlns:a16="http://schemas.microsoft.com/office/drawing/2014/main" id="{2A500B4A-630A-4E28-9A63-F06869299441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47" name="2 CuadroTexto">
          <a:extLst>
            <a:ext uri="{FF2B5EF4-FFF2-40B4-BE49-F238E27FC236}">
              <a16:creationId xmlns:a16="http://schemas.microsoft.com/office/drawing/2014/main" id="{3DE1007D-2B6A-4FF1-A587-DB11EB1009AC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48" name="2 CuadroTexto">
          <a:extLst>
            <a:ext uri="{FF2B5EF4-FFF2-40B4-BE49-F238E27FC236}">
              <a16:creationId xmlns:a16="http://schemas.microsoft.com/office/drawing/2014/main" id="{DCE27AE4-790A-40CC-A184-0F1F75DB285D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49" name="2 CuadroTexto">
          <a:extLst>
            <a:ext uri="{FF2B5EF4-FFF2-40B4-BE49-F238E27FC236}">
              <a16:creationId xmlns:a16="http://schemas.microsoft.com/office/drawing/2014/main" id="{667E0D71-96B5-41B2-A78B-482407C9483A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50" name="2 CuadroTexto">
          <a:extLst>
            <a:ext uri="{FF2B5EF4-FFF2-40B4-BE49-F238E27FC236}">
              <a16:creationId xmlns:a16="http://schemas.microsoft.com/office/drawing/2014/main" id="{B47385DC-EF91-4340-95CF-77D4B8593FAB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51" name="2 CuadroTexto">
          <a:extLst>
            <a:ext uri="{FF2B5EF4-FFF2-40B4-BE49-F238E27FC236}">
              <a16:creationId xmlns:a16="http://schemas.microsoft.com/office/drawing/2014/main" id="{DB01366C-651F-48C4-B74F-6FF40BDD2182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52" name="2 CuadroTexto">
          <a:extLst>
            <a:ext uri="{FF2B5EF4-FFF2-40B4-BE49-F238E27FC236}">
              <a16:creationId xmlns:a16="http://schemas.microsoft.com/office/drawing/2014/main" id="{A93659C1-F8E5-46BC-997C-6E40D390000B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53" name="354 CuadroTexto">
          <a:extLst>
            <a:ext uri="{FF2B5EF4-FFF2-40B4-BE49-F238E27FC236}">
              <a16:creationId xmlns:a16="http://schemas.microsoft.com/office/drawing/2014/main" id="{7847704E-7182-457C-9546-09344BBDCCB0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54" name="355 CuadroTexto">
          <a:extLst>
            <a:ext uri="{FF2B5EF4-FFF2-40B4-BE49-F238E27FC236}">
              <a16:creationId xmlns:a16="http://schemas.microsoft.com/office/drawing/2014/main" id="{3A664AC0-37B8-457E-9E06-CAD39841DD3D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55" name="356 CuadroTexto">
          <a:extLst>
            <a:ext uri="{FF2B5EF4-FFF2-40B4-BE49-F238E27FC236}">
              <a16:creationId xmlns:a16="http://schemas.microsoft.com/office/drawing/2014/main" id="{7C2FA076-86E9-4BF7-940E-AA488BBFBF71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56" name="2 CuadroTexto">
          <a:extLst>
            <a:ext uri="{FF2B5EF4-FFF2-40B4-BE49-F238E27FC236}">
              <a16:creationId xmlns:a16="http://schemas.microsoft.com/office/drawing/2014/main" id="{E8A1B2A4-0463-428B-A10C-FA458840B72A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57" name="2 CuadroTexto">
          <a:extLst>
            <a:ext uri="{FF2B5EF4-FFF2-40B4-BE49-F238E27FC236}">
              <a16:creationId xmlns:a16="http://schemas.microsoft.com/office/drawing/2014/main" id="{2E68C8D7-EBEA-4D73-A953-037D4E9F780D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58" name="2 CuadroTexto">
          <a:extLst>
            <a:ext uri="{FF2B5EF4-FFF2-40B4-BE49-F238E27FC236}">
              <a16:creationId xmlns:a16="http://schemas.microsoft.com/office/drawing/2014/main" id="{B098CADC-D999-4C6B-B00B-F7ADB6992C12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59" name="360 CuadroTexto">
          <a:extLst>
            <a:ext uri="{FF2B5EF4-FFF2-40B4-BE49-F238E27FC236}">
              <a16:creationId xmlns:a16="http://schemas.microsoft.com/office/drawing/2014/main" id="{99692A7B-B741-4631-ACBF-4B6545D4CE3E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60" name="2 CuadroTexto">
          <a:extLst>
            <a:ext uri="{FF2B5EF4-FFF2-40B4-BE49-F238E27FC236}">
              <a16:creationId xmlns:a16="http://schemas.microsoft.com/office/drawing/2014/main" id="{DE782FA1-6F0D-4983-8E6B-AC69EE0F53A7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61" name="2 CuadroTexto">
          <a:extLst>
            <a:ext uri="{FF2B5EF4-FFF2-40B4-BE49-F238E27FC236}">
              <a16:creationId xmlns:a16="http://schemas.microsoft.com/office/drawing/2014/main" id="{7FB736EF-4E3E-4302-8401-2BF5F268F830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62" name="363 CuadroTexto">
          <a:extLst>
            <a:ext uri="{FF2B5EF4-FFF2-40B4-BE49-F238E27FC236}">
              <a16:creationId xmlns:a16="http://schemas.microsoft.com/office/drawing/2014/main" id="{660D53CF-67BB-4D8F-BBF3-4433AD0B5E4A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63" name="2 CuadroTexto">
          <a:extLst>
            <a:ext uri="{FF2B5EF4-FFF2-40B4-BE49-F238E27FC236}">
              <a16:creationId xmlns:a16="http://schemas.microsoft.com/office/drawing/2014/main" id="{6E1B04EB-67EF-4949-82BF-1DDE33BE2996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84731" cy="266398"/>
    <xdr:sp macro="" textlink="">
      <xdr:nvSpPr>
        <xdr:cNvPr id="364" name="2 CuadroTexto">
          <a:extLst>
            <a:ext uri="{FF2B5EF4-FFF2-40B4-BE49-F238E27FC236}">
              <a16:creationId xmlns:a16="http://schemas.microsoft.com/office/drawing/2014/main" id="{8F44257C-B84E-44B1-BCCA-10A7D7903D30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68" name="373 CuadroTexto">
          <a:extLst>
            <a:ext uri="{FF2B5EF4-FFF2-40B4-BE49-F238E27FC236}">
              <a16:creationId xmlns:a16="http://schemas.microsoft.com/office/drawing/2014/main" id="{6DC747B0-CC26-4D06-A602-3992BF230782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69" name="374 CuadroTexto">
          <a:extLst>
            <a:ext uri="{FF2B5EF4-FFF2-40B4-BE49-F238E27FC236}">
              <a16:creationId xmlns:a16="http://schemas.microsoft.com/office/drawing/2014/main" id="{03BAB73E-7FA8-4CF6-8409-FDAD2D687C14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70" name="375 CuadroTexto">
          <a:extLst>
            <a:ext uri="{FF2B5EF4-FFF2-40B4-BE49-F238E27FC236}">
              <a16:creationId xmlns:a16="http://schemas.microsoft.com/office/drawing/2014/main" id="{C3C731DF-21AA-4D6E-9EB5-8A35BBAA8AD4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71" name="376 CuadroTexto">
          <a:extLst>
            <a:ext uri="{FF2B5EF4-FFF2-40B4-BE49-F238E27FC236}">
              <a16:creationId xmlns:a16="http://schemas.microsoft.com/office/drawing/2014/main" id="{939D1899-A59D-4917-BE7B-516E9B87E8A2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72" name="377 CuadroTexto">
          <a:extLst>
            <a:ext uri="{FF2B5EF4-FFF2-40B4-BE49-F238E27FC236}">
              <a16:creationId xmlns:a16="http://schemas.microsoft.com/office/drawing/2014/main" id="{CF3EDE15-7E70-4232-A742-56F1C1FAECFC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73" name="2 CuadroTexto">
          <a:extLst>
            <a:ext uri="{FF2B5EF4-FFF2-40B4-BE49-F238E27FC236}">
              <a16:creationId xmlns:a16="http://schemas.microsoft.com/office/drawing/2014/main" id="{7B2BAED6-77D4-473C-97D7-E23D3C0BB10C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74" name="2 CuadroTexto">
          <a:extLst>
            <a:ext uri="{FF2B5EF4-FFF2-40B4-BE49-F238E27FC236}">
              <a16:creationId xmlns:a16="http://schemas.microsoft.com/office/drawing/2014/main" id="{9E829268-D7F3-457C-9500-BDA1375D6992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75" name="380 CuadroTexto">
          <a:extLst>
            <a:ext uri="{FF2B5EF4-FFF2-40B4-BE49-F238E27FC236}">
              <a16:creationId xmlns:a16="http://schemas.microsoft.com/office/drawing/2014/main" id="{11D49A5B-6BE2-4234-A879-F23DE5BA9BAE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76" name="381 CuadroTexto">
          <a:extLst>
            <a:ext uri="{FF2B5EF4-FFF2-40B4-BE49-F238E27FC236}">
              <a16:creationId xmlns:a16="http://schemas.microsoft.com/office/drawing/2014/main" id="{36BFA038-3A9D-4328-AE0F-C54A825AF985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77" name="382 CuadroTexto">
          <a:extLst>
            <a:ext uri="{FF2B5EF4-FFF2-40B4-BE49-F238E27FC236}">
              <a16:creationId xmlns:a16="http://schemas.microsoft.com/office/drawing/2014/main" id="{02A5B685-4827-4B4C-B9D4-D34E36472E6A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78" name="2 CuadroTexto">
          <a:extLst>
            <a:ext uri="{FF2B5EF4-FFF2-40B4-BE49-F238E27FC236}">
              <a16:creationId xmlns:a16="http://schemas.microsoft.com/office/drawing/2014/main" id="{FFAA7E31-C413-4B17-A454-48A5B2AE91DC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79" name="2 CuadroTexto">
          <a:extLst>
            <a:ext uri="{FF2B5EF4-FFF2-40B4-BE49-F238E27FC236}">
              <a16:creationId xmlns:a16="http://schemas.microsoft.com/office/drawing/2014/main" id="{D0A67364-35E0-4CE1-A63B-FEF2F0DBA030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80" name="2 CuadroTexto">
          <a:extLst>
            <a:ext uri="{FF2B5EF4-FFF2-40B4-BE49-F238E27FC236}">
              <a16:creationId xmlns:a16="http://schemas.microsoft.com/office/drawing/2014/main" id="{3AF10DEC-4A7A-46B7-9938-D189A470F781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81" name="386 CuadroTexto">
          <a:extLst>
            <a:ext uri="{FF2B5EF4-FFF2-40B4-BE49-F238E27FC236}">
              <a16:creationId xmlns:a16="http://schemas.microsoft.com/office/drawing/2014/main" id="{230A1BF2-AD2B-4CB5-B010-0FCB06547335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82" name="387 CuadroTexto">
          <a:extLst>
            <a:ext uri="{FF2B5EF4-FFF2-40B4-BE49-F238E27FC236}">
              <a16:creationId xmlns:a16="http://schemas.microsoft.com/office/drawing/2014/main" id="{402D7984-99DD-4948-A96B-E22CCD569F03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83" name="388 CuadroTexto">
          <a:extLst>
            <a:ext uri="{FF2B5EF4-FFF2-40B4-BE49-F238E27FC236}">
              <a16:creationId xmlns:a16="http://schemas.microsoft.com/office/drawing/2014/main" id="{6DB05AEC-35E9-4629-B0C6-676B56EAD335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84" name="2 CuadroTexto">
          <a:extLst>
            <a:ext uri="{FF2B5EF4-FFF2-40B4-BE49-F238E27FC236}">
              <a16:creationId xmlns:a16="http://schemas.microsoft.com/office/drawing/2014/main" id="{B36B95EC-00F5-4DAA-BFBD-BD66BBC1B789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85" name="391 CuadroTexto">
          <a:extLst>
            <a:ext uri="{FF2B5EF4-FFF2-40B4-BE49-F238E27FC236}">
              <a16:creationId xmlns:a16="http://schemas.microsoft.com/office/drawing/2014/main" id="{271333E8-A00D-415E-9DDC-9928259F8FE2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86" name="392 CuadroTexto">
          <a:extLst>
            <a:ext uri="{FF2B5EF4-FFF2-40B4-BE49-F238E27FC236}">
              <a16:creationId xmlns:a16="http://schemas.microsoft.com/office/drawing/2014/main" id="{1A845BE9-7956-4E87-979E-1BA5A2A63691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87" name="2 CuadroTexto">
          <a:extLst>
            <a:ext uri="{FF2B5EF4-FFF2-40B4-BE49-F238E27FC236}">
              <a16:creationId xmlns:a16="http://schemas.microsoft.com/office/drawing/2014/main" id="{BA799B75-45F0-4A8A-9DCE-0866D6BCEC2B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88" name="394 CuadroTexto">
          <a:extLst>
            <a:ext uri="{FF2B5EF4-FFF2-40B4-BE49-F238E27FC236}">
              <a16:creationId xmlns:a16="http://schemas.microsoft.com/office/drawing/2014/main" id="{6B66D59F-16FA-4BC1-AD13-B5779BE5A128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89" name="2 CuadroTexto">
          <a:extLst>
            <a:ext uri="{FF2B5EF4-FFF2-40B4-BE49-F238E27FC236}">
              <a16:creationId xmlns:a16="http://schemas.microsoft.com/office/drawing/2014/main" id="{08B8CE27-4368-4733-9C06-95B4C86B98E2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90" name="2 CuadroTexto">
          <a:extLst>
            <a:ext uri="{FF2B5EF4-FFF2-40B4-BE49-F238E27FC236}">
              <a16:creationId xmlns:a16="http://schemas.microsoft.com/office/drawing/2014/main" id="{3AB89A22-F4F3-4DCE-8C4D-59FDBEC41D65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91" name="2 CuadroTexto">
          <a:extLst>
            <a:ext uri="{FF2B5EF4-FFF2-40B4-BE49-F238E27FC236}">
              <a16:creationId xmlns:a16="http://schemas.microsoft.com/office/drawing/2014/main" id="{E27A594C-BEAD-4AB2-A57D-FB45FAE62A5F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92" name="2 CuadroTexto">
          <a:extLst>
            <a:ext uri="{FF2B5EF4-FFF2-40B4-BE49-F238E27FC236}">
              <a16:creationId xmlns:a16="http://schemas.microsoft.com/office/drawing/2014/main" id="{30AFB123-609E-45B1-9169-1190F85BEA77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93" name="2 CuadroTexto">
          <a:extLst>
            <a:ext uri="{FF2B5EF4-FFF2-40B4-BE49-F238E27FC236}">
              <a16:creationId xmlns:a16="http://schemas.microsoft.com/office/drawing/2014/main" id="{718872CD-D10C-45A0-AED5-8D4DCCF94002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94" name="2 CuadroTexto">
          <a:extLst>
            <a:ext uri="{FF2B5EF4-FFF2-40B4-BE49-F238E27FC236}">
              <a16:creationId xmlns:a16="http://schemas.microsoft.com/office/drawing/2014/main" id="{3CAC91F3-7C7C-41C4-95CF-B9E9C17093BA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95" name="2 CuadroTexto">
          <a:extLst>
            <a:ext uri="{FF2B5EF4-FFF2-40B4-BE49-F238E27FC236}">
              <a16:creationId xmlns:a16="http://schemas.microsoft.com/office/drawing/2014/main" id="{C20923B1-47D8-4695-A896-10D684F27A9E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96" name="402 CuadroTexto">
          <a:extLst>
            <a:ext uri="{FF2B5EF4-FFF2-40B4-BE49-F238E27FC236}">
              <a16:creationId xmlns:a16="http://schemas.microsoft.com/office/drawing/2014/main" id="{2282130D-F034-4C05-ACE1-EE32C636499D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97" name="403 CuadroTexto">
          <a:extLst>
            <a:ext uri="{FF2B5EF4-FFF2-40B4-BE49-F238E27FC236}">
              <a16:creationId xmlns:a16="http://schemas.microsoft.com/office/drawing/2014/main" id="{83BA005E-E4CE-4CDC-884F-F8C50D1712ED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98" name="404 CuadroTexto">
          <a:extLst>
            <a:ext uri="{FF2B5EF4-FFF2-40B4-BE49-F238E27FC236}">
              <a16:creationId xmlns:a16="http://schemas.microsoft.com/office/drawing/2014/main" id="{0E0415AC-1190-40FD-889F-75E8AD6A88FE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399" name="2 CuadroTexto">
          <a:extLst>
            <a:ext uri="{FF2B5EF4-FFF2-40B4-BE49-F238E27FC236}">
              <a16:creationId xmlns:a16="http://schemas.microsoft.com/office/drawing/2014/main" id="{EA273BE0-A21E-439A-B8BE-8D5D35CA9188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00" name="2 CuadroTexto">
          <a:extLst>
            <a:ext uri="{FF2B5EF4-FFF2-40B4-BE49-F238E27FC236}">
              <a16:creationId xmlns:a16="http://schemas.microsoft.com/office/drawing/2014/main" id="{DF95B675-9BD0-4CF0-A1D0-E0A4125477BC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01" name="2 CuadroTexto">
          <a:extLst>
            <a:ext uri="{FF2B5EF4-FFF2-40B4-BE49-F238E27FC236}">
              <a16:creationId xmlns:a16="http://schemas.microsoft.com/office/drawing/2014/main" id="{E5DE553A-801F-4777-A8AC-46E5F026F4AA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02" name="408 CuadroTexto">
          <a:extLst>
            <a:ext uri="{FF2B5EF4-FFF2-40B4-BE49-F238E27FC236}">
              <a16:creationId xmlns:a16="http://schemas.microsoft.com/office/drawing/2014/main" id="{2D80534F-E92C-4213-A1B7-B2577A0F8211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03" name="2 CuadroTexto">
          <a:extLst>
            <a:ext uri="{FF2B5EF4-FFF2-40B4-BE49-F238E27FC236}">
              <a16:creationId xmlns:a16="http://schemas.microsoft.com/office/drawing/2014/main" id="{350E0D3D-2972-42C8-8102-30001D07E600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04" name="2 CuadroTexto">
          <a:extLst>
            <a:ext uri="{FF2B5EF4-FFF2-40B4-BE49-F238E27FC236}">
              <a16:creationId xmlns:a16="http://schemas.microsoft.com/office/drawing/2014/main" id="{B7255B69-6C2C-44E7-AA41-3EB771523ADC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05" name="411 CuadroTexto">
          <a:extLst>
            <a:ext uri="{FF2B5EF4-FFF2-40B4-BE49-F238E27FC236}">
              <a16:creationId xmlns:a16="http://schemas.microsoft.com/office/drawing/2014/main" id="{5EF063A7-1F75-460B-AFC1-2D04CF799BF3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06" name="2 CuadroTexto">
          <a:extLst>
            <a:ext uri="{FF2B5EF4-FFF2-40B4-BE49-F238E27FC236}">
              <a16:creationId xmlns:a16="http://schemas.microsoft.com/office/drawing/2014/main" id="{E370163D-75BE-465A-9AA1-735B7FA8C384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07" name="2 CuadroTexto">
          <a:extLst>
            <a:ext uri="{FF2B5EF4-FFF2-40B4-BE49-F238E27FC236}">
              <a16:creationId xmlns:a16="http://schemas.microsoft.com/office/drawing/2014/main" id="{D4AC2F72-2124-4AAA-B60B-E1CC1A42DCB1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08" name="2 CuadroTexto">
          <a:extLst>
            <a:ext uri="{FF2B5EF4-FFF2-40B4-BE49-F238E27FC236}">
              <a16:creationId xmlns:a16="http://schemas.microsoft.com/office/drawing/2014/main" id="{17C4C786-280A-4D95-BC92-9E2DCB767D1F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09" name="2 CuadroTexto">
          <a:extLst>
            <a:ext uri="{FF2B5EF4-FFF2-40B4-BE49-F238E27FC236}">
              <a16:creationId xmlns:a16="http://schemas.microsoft.com/office/drawing/2014/main" id="{63845815-A912-4686-8329-7512F31E01B8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10" name="2 CuadroTexto">
          <a:extLst>
            <a:ext uri="{FF2B5EF4-FFF2-40B4-BE49-F238E27FC236}">
              <a16:creationId xmlns:a16="http://schemas.microsoft.com/office/drawing/2014/main" id="{02FF40C5-ACCA-4D2C-8651-3AAE765A8D6C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11" name="2 CuadroTexto">
          <a:extLst>
            <a:ext uri="{FF2B5EF4-FFF2-40B4-BE49-F238E27FC236}">
              <a16:creationId xmlns:a16="http://schemas.microsoft.com/office/drawing/2014/main" id="{15B0C69B-BD71-4BB7-9D26-54C6ED0053BE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12" name="2 CuadroTexto">
          <a:extLst>
            <a:ext uri="{FF2B5EF4-FFF2-40B4-BE49-F238E27FC236}">
              <a16:creationId xmlns:a16="http://schemas.microsoft.com/office/drawing/2014/main" id="{EBE7384A-2ACA-4725-BFF5-ECAFFB5BF981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13" name="2 CuadroTexto">
          <a:extLst>
            <a:ext uri="{FF2B5EF4-FFF2-40B4-BE49-F238E27FC236}">
              <a16:creationId xmlns:a16="http://schemas.microsoft.com/office/drawing/2014/main" id="{A2116A4E-3900-4A8B-8BC5-B356293D3A8B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14" name="2 CuadroTexto">
          <a:extLst>
            <a:ext uri="{FF2B5EF4-FFF2-40B4-BE49-F238E27FC236}">
              <a16:creationId xmlns:a16="http://schemas.microsoft.com/office/drawing/2014/main" id="{B3C05AEF-2260-4D04-9FE3-55B0D9DE40C9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15" name="2 CuadroTexto">
          <a:extLst>
            <a:ext uri="{FF2B5EF4-FFF2-40B4-BE49-F238E27FC236}">
              <a16:creationId xmlns:a16="http://schemas.microsoft.com/office/drawing/2014/main" id="{FC6A0808-2FE6-41AD-A73A-3056A2B6CC78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16" name="2 CuadroTexto">
          <a:extLst>
            <a:ext uri="{FF2B5EF4-FFF2-40B4-BE49-F238E27FC236}">
              <a16:creationId xmlns:a16="http://schemas.microsoft.com/office/drawing/2014/main" id="{6819F995-D0BB-411D-89B9-E57DA773D050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17" name="2 CuadroTexto">
          <a:extLst>
            <a:ext uri="{FF2B5EF4-FFF2-40B4-BE49-F238E27FC236}">
              <a16:creationId xmlns:a16="http://schemas.microsoft.com/office/drawing/2014/main" id="{6AB83A4A-FC7D-4D73-876D-67C1D56F3306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18" name="424 CuadroTexto">
          <a:extLst>
            <a:ext uri="{FF2B5EF4-FFF2-40B4-BE49-F238E27FC236}">
              <a16:creationId xmlns:a16="http://schemas.microsoft.com/office/drawing/2014/main" id="{C9384B1C-7CD6-4159-9E7E-CDB9EBA4AFCB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19" name="425 CuadroTexto">
          <a:extLst>
            <a:ext uri="{FF2B5EF4-FFF2-40B4-BE49-F238E27FC236}">
              <a16:creationId xmlns:a16="http://schemas.microsoft.com/office/drawing/2014/main" id="{EADF61AE-F2CA-4A14-9AF3-DAB8B6147F29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20" name="426 CuadroTexto">
          <a:extLst>
            <a:ext uri="{FF2B5EF4-FFF2-40B4-BE49-F238E27FC236}">
              <a16:creationId xmlns:a16="http://schemas.microsoft.com/office/drawing/2014/main" id="{0DA3B7B2-58F3-4CEE-9115-638CC03FC740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21" name="2 CuadroTexto">
          <a:extLst>
            <a:ext uri="{FF2B5EF4-FFF2-40B4-BE49-F238E27FC236}">
              <a16:creationId xmlns:a16="http://schemas.microsoft.com/office/drawing/2014/main" id="{FBDDC164-E30F-41AD-97C1-6C46D14121C8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22" name="2 CuadroTexto">
          <a:extLst>
            <a:ext uri="{FF2B5EF4-FFF2-40B4-BE49-F238E27FC236}">
              <a16:creationId xmlns:a16="http://schemas.microsoft.com/office/drawing/2014/main" id="{7A007EA8-0658-42A0-A093-FE9F2F9220B5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23" name="2 CuadroTexto">
          <a:extLst>
            <a:ext uri="{FF2B5EF4-FFF2-40B4-BE49-F238E27FC236}">
              <a16:creationId xmlns:a16="http://schemas.microsoft.com/office/drawing/2014/main" id="{9FAEE2E9-9CE9-4C27-9701-AB9ACFA6F0B0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24" name="430 CuadroTexto">
          <a:extLst>
            <a:ext uri="{FF2B5EF4-FFF2-40B4-BE49-F238E27FC236}">
              <a16:creationId xmlns:a16="http://schemas.microsoft.com/office/drawing/2014/main" id="{BC283647-AC5D-4AB7-9604-F62CB908012B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25" name="2 CuadroTexto">
          <a:extLst>
            <a:ext uri="{FF2B5EF4-FFF2-40B4-BE49-F238E27FC236}">
              <a16:creationId xmlns:a16="http://schemas.microsoft.com/office/drawing/2014/main" id="{506531B7-4BED-4025-B3D1-7E58A613C368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26" name="2 CuadroTexto">
          <a:extLst>
            <a:ext uri="{FF2B5EF4-FFF2-40B4-BE49-F238E27FC236}">
              <a16:creationId xmlns:a16="http://schemas.microsoft.com/office/drawing/2014/main" id="{37139E3C-8B19-4803-A295-4B4F14923A8D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27" name="433 CuadroTexto">
          <a:extLst>
            <a:ext uri="{FF2B5EF4-FFF2-40B4-BE49-F238E27FC236}">
              <a16:creationId xmlns:a16="http://schemas.microsoft.com/office/drawing/2014/main" id="{5E56F1EE-628C-4BE1-8A76-7F778FBECAF1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28" name="2 CuadroTexto">
          <a:extLst>
            <a:ext uri="{FF2B5EF4-FFF2-40B4-BE49-F238E27FC236}">
              <a16:creationId xmlns:a16="http://schemas.microsoft.com/office/drawing/2014/main" id="{BF461F8B-67D0-4369-9186-8C2A69BFB82F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29" name="2 CuadroTexto">
          <a:extLst>
            <a:ext uri="{FF2B5EF4-FFF2-40B4-BE49-F238E27FC236}">
              <a16:creationId xmlns:a16="http://schemas.microsoft.com/office/drawing/2014/main" id="{83606B34-A825-4CA6-AA59-3A36E3739D39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30" name="436 CuadroTexto">
          <a:extLst>
            <a:ext uri="{FF2B5EF4-FFF2-40B4-BE49-F238E27FC236}">
              <a16:creationId xmlns:a16="http://schemas.microsoft.com/office/drawing/2014/main" id="{528AA2B5-0BE5-4847-98ED-E07F31ADC60F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31" name="437 CuadroTexto">
          <a:extLst>
            <a:ext uri="{FF2B5EF4-FFF2-40B4-BE49-F238E27FC236}">
              <a16:creationId xmlns:a16="http://schemas.microsoft.com/office/drawing/2014/main" id="{59684194-B1CF-41F1-A607-7A9815970EDA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32" name="438 CuadroTexto">
          <a:extLst>
            <a:ext uri="{FF2B5EF4-FFF2-40B4-BE49-F238E27FC236}">
              <a16:creationId xmlns:a16="http://schemas.microsoft.com/office/drawing/2014/main" id="{635E1DBF-8373-4761-856B-6AA7F4C3C871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33" name="2 CuadroTexto">
          <a:extLst>
            <a:ext uri="{FF2B5EF4-FFF2-40B4-BE49-F238E27FC236}">
              <a16:creationId xmlns:a16="http://schemas.microsoft.com/office/drawing/2014/main" id="{6480C2F1-CDB4-4E17-880D-E33C8821FAEE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34" name="2 CuadroTexto">
          <a:extLst>
            <a:ext uri="{FF2B5EF4-FFF2-40B4-BE49-F238E27FC236}">
              <a16:creationId xmlns:a16="http://schemas.microsoft.com/office/drawing/2014/main" id="{7426E69F-9E43-4846-A79F-96A49B6C287E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35" name="2 CuadroTexto">
          <a:extLst>
            <a:ext uri="{FF2B5EF4-FFF2-40B4-BE49-F238E27FC236}">
              <a16:creationId xmlns:a16="http://schemas.microsoft.com/office/drawing/2014/main" id="{C4C4979F-4807-43A3-9B1A-286A767EEB28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36" name="442 CuadroTexto">
          <a:extLst>
            <a:ext uri="{FF2B5EF4-FFF2-40B4-BE49-F238E27FC236}">
              <a16:creationId xmlns:a16="http://schemas.microsoft.com/office/drawing/2014/main" id="{162B92D1-ABF8-468B-AFEC-0C0E98B781AC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37" name="2 CuadroTexto">
          <a:extLst>
            <a:ext uri="{FF2B5EF4-FFF2-40B4-BE49-F238E27FC236}">
              <a16:creationId xmlns:a16="http://schemas.microsoft.com/office/drawing/2014/main" id="{32E0EB4C-4EFF-41D0-A466-5BD1C732E6C0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38" name="2 CuadroTexto">
          <a:extLst>
            <a:ext uri="{FF2B5EF4-FFF2-40B4-BE49-F238E27FC236}">
              <a16:creationId xmlns:a16="http://schemas.microsoft.com/office/drawing/2014/main" id="{1FAA4A36-A8B5-4C39-8E0F-826DFA769DC4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39" name="445 CuadroTexto">
          <a:extLst>
            <a:ext uri="{FF2B5EF4-FFF2-40B4-BE49-F238E27FC236}">
              <a16:creationId xmlns:a16="http://schemas.microsoft.com/office/drawing/2014/main" id="{015D9D3A-7DE2-4EEF-B566-FA00BCE9BFA9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40" name="2 CuadroTexto">
          <a:extLst>
            <a:ext uri="{FF2B5EF4-FFF2-40B4-BE49-F238E27FC236}">
              <a16:creationId xmlns:a16="http://schemas.microsoft.com/office/drawing/2014/main" id="{25A5CF1C-D602-495E-9EB3-628FFC95DFDB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41" name="2 CuadroTexto">
          <a:extLst>
            <a:ext uri="{FF2B5EF4-FFF2-40B4-BE49-F238E27FC236}">
              <a16:creationId xmlns:a16="http://schemas.microsoft.com/office/drawing/2014/main" id="{7778EC9F-45DA-4DFC-A829-69A1ADCA5C3A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42" name="448 CuadroTexto">
          <a:extLst>
            <a:ext uri="{FF2B5EF4-FFF2-40B4-BE49-F238E27FC236}">
              <a16:creationId xmlns:a16="http://schemas.microsoft.com/office/drawing/2014/main" id="{F95D9FC5-CA2A-427D-BC04-3BFF809BCDDD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43" name="449 CuadroTexto">
          <a:extLst>
            <a:ext uri="{FF2B5EF4-FFF2-40B4-BE49-F238E27FC236}">
              <a16:creationId xmlns:a16="http://schemas.microsoft.com/office/drawing/2014/main" id="{6C3F2C69-796D-4216-A1BB-41C8A8DDA9F8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44" name="450 CuadroTexto">
          <a:extLst>
            <a:ext uri="{FF2B5EF4-FFF2-40B4-BE49-F238E27FC236}">
              <a16:creationId xmlns:a16="http://schemas.microsoft.com/office/drawing/2014/main" id="{D5B9B030-47DA-41C3-903E-DEC1489B87EC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45" name="2 CuadroTexto">
          <a:extLst>
            <a:ext uri="{FF2B5EF4-FFF2-40B4-BE49-F238E27FC236}">
              <a16:creationId xmlns:a16="http://schemas.microsoft.com/office/drawing/2014/main" id="{D31BEA6C-7D0A-470E-B834-A00535745A87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46" name="2 CuadroTexto">
          <a:extLst>
            <a:ext uri="{FF2B5EF4-FFF2-40B4-BE49-F238E27FC236}">
              <a16:creationId xmlns:a16="http://schemas.microsoft.com/office/drawing/2014/main" id="{E4152F10-2F71-4844-AF4E-C7550EF65723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47" name="2 CuadroTexto">
          <a:extLst>
            <a:ext uri="{FF2B5EF4-FFF2-40B4-BE49-F238E27FC236}">
              <a16:creationId xmlns:a16="http://schemas.microsoft.com/office/drawing/2014/main" id="{841420AB-804B-4D5D-8EA5-1C60CC383C95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48" name="223 CuadroTexto">
          <a:extLst>
            <a:ext uri="{FF2B5EF4-FFF2-40B4-BE49-F238E27FC236}">
              <a16:creationId xmlns:a16="http://schemas.microsoft.com/office/drawing/2014/main" id="{4B88B4F7-F46A-4252-B5DC-34588A490DEC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49" name="224 CuadroTexto">
          <a:extLst>
            <a:ext uri="{FF2B5EF4-FFF2-40B4-BE49-F238E27FC236}">
              <a16:creationId xmlns:a16="http://schemas.microsoft.com/office/drawing/2014/main" id="{764C483C-F9A2-4DC0-ADAD-2D5EA2A82333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50" name="225 CuadroTexto">
          <a:extLst>
            <a:ext uri="{FF2B5EF4-FFF2-40B4-BE49-F238E27FC236}">
              <a16:creationId xmlns:a16="http://schemas.microsoft.com/office/drawing/2014/main" id="{7551E1BF-6788-45EC-8489-31D0CD029626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51" name="2 CuadroTexto">
          <a:extLst>
            <a:ext uri="{FF2B5EF4-FFF2-40B4-BE49-F238E27FC236}">
              <a16:creationId xmlns:a16="http://schemas.microsoft.com/office/drawing/2014/main" id="{C783B1B3-28C7-4402-B7CB-38B6D3BD0E19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52" name="2 CuadroTexto">
          <a:extLst>
            <a:ext uri="{FF2B5EF4-FFF2-40B4-BE49-F238E27FC236}">
              <a16:creationId xmlns:a16="http://schemas.microsoft.com/office/drawing/2014/main" id="{A094B544-679F-4611-94E9-0065A05C078F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53" name="2 CuadroTexto">
          <a:extLst>
            <a:ext uri="{FF2B5EF4-FFF2-40B4-BE49-F238E27FC236}">
              <a16:creationId xmlns:a16="http://schemas.microsoft.com/office/drawing/2014/main" id="{50C40096-1C2F-48DF-A259-C6402466BD84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54" name="229 CuadroTexto">
          <a:extLst>
            <a:ext uri="{FF2B5EF4-FFF2-40B4-BE49-F238E27FC236}">
              <a16:creationId xmlns:a16="http://schemas.microsoft.com/office/drawing/2014/main" id="{ACFADF43-E8E0-4136-A261-E06DC37FEF8D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55" name="2 CuadroTexto">
          <a:extLst>
            <a:ext uri="{FF2B5EF4-FFF2-40B4-BE49-F238E27FC236}">
              <a16:creationId xmlns:a16="http://schemas.microsoft.com/office/drawing/2014/main" id="{3C575DE0-347D-40FE-9B10-5F2D7E378EDD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56" name="2 CuadroTexto">
          <a:extLst>
            <a:ext uri="{FF2B5EF4-FFF2-40B4-BE49-F238E27FC236}">
              <a16:creationId xmlns:a16="http://schemas.microsoft.com/office/drawing/2014/main" id="{9B42B9F6-DE20-45A7-B4CA-23D7D5BCBA14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57" name="232 CuadroTexto">
          <a:extLst>
            <a:ext uri="{FF2B5EF4-FFF2-40B4-BE49-F238E27FC236}">
              <a16:creationId xmlns:a16="http://schemas.microsoft.com/office/drawing/2014/main" id="{A813C67B-ADE2-43B5-9ADF-9DD94100C19F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58" name="2 CuadroTexto">
          <a:extLst>
            <a:ext uri="{FF2B5EF4-FFF2-40B4-BE49-F238E27FC236}">
              <a16:creationId xmlns:a16="http://schemas.microsoft.com/office/drawing/2014/main" id="{2030068C-5EFA-4A18-A63C-E096D02C3315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59" name="2 CuadroTexto">
          <a:extLst>
            <a:ext uri="{FF2B5EF4-FFF2-40B4-BE49-F238E27FC236}">
              <a16:creationId xmlns:a16="http://schemas.microsoft.com/office/drawing/2014/main" id="{DA9894A2-2912-4F2C-A0C1-539B3A4BE53F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60" name="2 CuadroTexto">
          <a:extLst>
            <a:ext uri="{FF2B5EF4-FFF2-40B4-BE49-F238E27FC236}">
              <a16:creationId xmlns:a16="http://schemas.microsoft.com/office/drawing/2014/main" id="{466C1385-0CE4-4112-BCF5-4E794B177CFA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61" name="2 CuadroTexto">
          <a:extLst>
            <a:ext uri="{FF2B5EF4-FFF2-40B4-BE49-F238E27FC236}">
              <a16:creationId xmlns:a16="http://schemas.microsoft.com/office/drawing/2014/main" id="{BEF4E8BD-3A13-4F90-BE57-4A7AD675D265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62" name="2 CuadroTexto">
          <a:extLst>
            <a:ext uri="{FF2B5EF4-FFF2-40B4-BE49-F238E27FC236}">
              <a16:creationId xmlns:a16="http://schemas.microsoft.com/office/drawing/2014/main" id="{2631BC29-2A86-484D-A135-21A49766817E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63" name="2 CuadroTexto">
          <a:extLst>
            <a:ext uri="{FF2B5EF4-FFF2-40B4-BE49-F238E27FC236}">
              <a16:creationId xmlns:a16="http://schemas.microsoft.com/office/drawing/2014/main" id="{12D0D15F-CC0E-4006-8CD4-C9EFED5397A7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64" name="280 CuadroTexto">
          <a:extLst>
            <a:ext uri="{FF2B5EF4-FFF2-40B4-BE49-F238E27FC236}">
              <a16:creationId xmlns:a16="http://schemas.microsoft.com/office/drawing/2014/main" id="{938E256F-BBCE-4AC8-ACF7-948ADB54F9B6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65" name="2 CuadroTexto">
          <a:extLst>
            <a:ext uri="{FF2B5EF4-FFF2-40B4-BE49-F238E27FC236}">
              <a16:creationId xmlns:a16="http://schemas.microsoft.com/office/drawing/2014/main" id="{174550D6-AAE0-49D2-873D-F180D4016817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66" name="2 CuadroTexto">
          <a:extLst>
            <a:ext uri="{FF2B5EF4-FFF2-40B4-BE49-F238E27FC236}">
              <a16:creationId xmlns:a16="http://schemas.microsoft.com/office/drawing/2014/main" id="{B50C943B-9A40-46D3-BAED-7EACC3EABF4A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67" name="3 CuadroTexto">
          <a:extLst>
            <a:ext uri="{FF2B5EF4-FFF2-40B4-BE49-F238E27FC236}">
              <a16:creationId xmlns:a16="http://schemas.microsoft.com/office/drawing/2014/main" id="{A5EA7924-BC7D-428A-99CB-09711C1D8819}"/>
            </a:ext>
          </a:extLst>
        </xdr:cNvPr>
        <xdr:cNvSpPr txBox="1"/>
      </xdr:nvSpPr>
      <xdr:spPr>
        <a:xfrm>
          <a:off x="1712595" y="4979593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68" name="4 CuadroTexto">
          <a:extLst>
            <a:ext uri="{FF2B5EF4-FFF2-40B4-BE49-F238E27FC236}">
              <a16:creationId xmlns:a16="http://schemas.microsoft.com/office/drawing/2014/main" id="{343400D9-C592-438B-B863-1CCAF6E4C0BB}"/>
            </a:ext>
          </a:extLst>
        </xdr:cNvPr>
        <xdr:cNvSpPr txBox="1"/>
      </xdr:nvSpPr>
      <xdr:spPr>
        <a:xfrm>
          <a:off x="1712595" y="4979593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69" name="5 CuadroTexto">
          <a:extLst>
            <a:ext uri="{FF2B5EF4-FFF2-40B4-BE49-F238E27FC236}">
              <a16:creationId xmlns:a16="http://schemas.microsoft.com/office/drawing/2014/main" id="{AF368334-389F-432A-9CFB-BA49A02F1B0D}"/>
            </a:ext>
          </a:extLst>
        </xdr:cNvPr>
        <xdr:cNvSpPr txBox="1"/>
      </xdr:nvSpPr>
      <xdr:spPr>
        <a:xfrm>
          <a:off x="1712595" y="4979593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70" name="2 CuadroTexto">
          <a:extLst>
            <a:ext uri="{FF2B5EF4-FFF2-40B4-BE49-F238E27FC236}">
              <a16:creationId xmlns:a16="http://schemas.microsoft.com/office/drawing/2014/main" id="{E0E6AEC8-5D91-4E93-9F3E-C01F55A3546A}"/>
            </a:ext>
          </a:extLst>
        </xdr:cNvPr>
        <xdr:cNvSpPr txBox="1"/>
      </xdr:nvSpPr>
      <xdr:spPr>
        <a:xfrm>
          <a:off x="1712595" y="4979593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71" name="2 CuadroTexto">
          <a:extLst>
            <a:ext uri="{FF2B5EF4-FFF2-40B4-BE49-F238E27FC236}">
              <a16:creationId xmlns:a16="http://schemas.microsoft.com/office/drawing/2014/main" id="{55334F04-14BD-451B-A1B8-1DBCFABF18AE}"/>
            </a:ext>
          </a:extLst>
        </xdr:cNvPr>
        <xdr:cNvSpPr txBox="1"/>
      </xdr:nvSpPr>
      <xdr:spPr>
        <a:xfrm>
          <a:off x="1712595" y="4979593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472" name="207 CuadroTexto">
          <a:extLst>
            <a:ext uri="{FF2B5EF4-FFF2-40B4-BE49-F238E27FC236}">
              <a16:creationId xmlns:a16="http://schemas.microsoft.com/office/drawing/2014/main" id="{054E1398-86B8-4969-B9D9-9D24B94AE25B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473" name="208 CuadroTexto">
          <a:extLst>
            <a:ext uri="{FF2B5EF4-FFF2-40B4-BE49-F238E27FC236}">
              <a16:creationId xmlns:a16="http://schemas.microsoft.com/office/drawing/2014/main" id="{CD7ABB21-F298-472D-98E3-4D67D073A4C5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474" name="209 CuadroTexto">
          <a:extLst>
            <a:ext uri="{FF2B5EF4-FFF2-40B4-BE49-F238E27FC236}">
              <a16:creationId xmlns:a16="http://schemas.microsoft.com/office/drawing/2014/main" id="{7DB9B31C-3647-4351-B9A0-2907F7A9398A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475" name="2 CuadroTexto">
          <a:extLst>
            <a:ext uri="{FF2B5EF4-FFF2-40B4-BE49-F238E27FC236}">
              <a16:creationId xmlns:a16="http://schemas.microsoft.com/office/drawing/2014/main" id="{DD139B9A-4014-4C08-A0BD-3F681CC4BA9B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476" name="2 CuadroTexto">
          <a:extLst>
            <a:ext uri="{FF2B5EF4-FFF2-40B4-BE49-F238E27FC236}">
              <a16:creationId xmlns:a16="http://schemas.microsoft.com/office/drawing/2014/main" id="{3ECB8C32-C9CF-43D1-A4BC-1CCC4103FEB8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477" name="2 CuadroTexto">
          <a:extLst>
            <a:ext uri="{FF2B5EF4-FFF2-40B4-BE49-F238E27FC236}">
              <a16:creationId xmlns:a16="http://schemas.microsoft.com/office/drawing/2014/main" id="{0065B627-8ABB-4FEA-A622-382088B70CFB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478" name="213 CuadroTexto">
          <a:extLst>
            <a:ext uri="{FF2B5EF4-FFF2-40B4-BE49-F238E27FC236}">
              <a16:creationId xmlns:a16="http://schemas.microsoft.com/office/drawing/2014/main" id="{52E38C6A-F4E5-4AF2-8893-1DAE9752EE06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479" name="2 CuadroTexto">
          <a:extLst>
            <a:ext uri="{FF2B5EF4-FFF2-40B4-BE49-F238E27FC236}">
              <a16:creationId xmlns:a16="http://schemas.microsoft.com/office/drawing/2014/main" id="{DF678A8D-E752-4166-B79B-20246FEA37E4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480" name="2 CuadroTexto">
          <a:extLst>
            <a:ext uri="{FF2B5EF4-FFF2-40B4-BE49-F238E27FC236}">
              <a16:creationId xmlns:a16="http://schemas.microsoft.com/office/drawing/2014/main" id="{98428CA6-2B0F-4913-ABB4-5A9CAD56C2FA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481" name="216 CuadroTexto">
          <a:extLst>
            <a:ext uri="{FF2B5EF4-FFF2-40B4-BE49-F238E27FC236}">
              <a16:creationId xmlns:a16="http://schemas.microsoft.com/office/drawing/2014/main" id="{1B7851F2-1583-4515-BF8E-6D28AF9FC4E5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482" name="2 CuadroTexto">
          <a:extLst>
            <a:ext uri="{FF2B5EF4-FFF2-40B4-BE49-F238E27FC236}">
              <a16:creationId xmlns:a16="http://schemas.microsoft.com/office/drawing/2014/main" id="{68D067B0-CCFA-4EA0-8DF0-DDC6396B33B6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483" name="2 CuadroTexto">
          <a:extLst>
            <a:ext uri="{FF2B5EF4-FFF2-40B4-BE49-F238E27FC236}">
              <a16:creationId xmlns:a16="http://schemas.microsoft.com/office/drawing/2014/main" id="{BEF92EAC-22CF-4C5B-8A0B-DDB5FB8FC768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484" name="2 CuadroTexto">
          <a:extLst>
            <a:ext uri="{FF2B5EF4-FFF2-40B4-BE49-F238E27FC236}">
              <a16:creationId xmlns:a16="http://schemas.microsoft.com/office/drawing/2014/main" id="{78A9A037-316F-4793-8948-C8653C93B28A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485" name="2 CuadroTexto">
          <a:extLst>
            <a:ext uri="{FF2B5EF4-FFF2-40B4-BE49-F238E27FC236}">
              <a16:creationId xmlns:a16="http://schemas.microsoft.com/office/drawing/2014/main" id="{E4B6875B-3343-448F-A8A7-9B56ED6BF78D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486" name="2 CuadroTexto">
          <a:extLst>
            <a:ext uri="{FF2B5EF4-FFF2-40B4-BE49-F238E27FC236}">
              <a16:creationId xmlns:a16="http://schemas.microsoft.com/office/drawing/2014/main" id="{BCD77961-0C22-4A6D-8315-0A51A71B624A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487" name="2 CuadroTexto">
          <a:extLst>
            <a:ext uri="{FF2B5EF4-FFF2-40B4-BE49-F238E27FC236}">
              <a16:creationId xmlns:a16="http://schemas.microsoft.com/office/drawing/2014/main" id="{5718778D-46F5-449B-B2EF-4D2702759453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88" name="175 CuadroTexto">
          <a:extLst>
            <a:ext uri="{FF2B5EF4-FFF2-40B4-BE49-F238E27FC236}">
              <a16:creationId xmlns:a16="http://schemas.microsoft.com/office/drawing/2014/main" id="{0D68F9DC-2569-448A-BA47-C30922AE68B0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89" name="176 CuadroTexto">
          <a:extLst>
            <a:ext uri="{FF2B5EF4-FFF2-40B4-BE49-F238E27FC236}">
              <a16:creationId xmlns:a16="http://schemas.microsoft.com/office/drawing/2014/main" id="{6B3120AB-A3BD-4BA6-B10C-9F8B6C72E252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90" name="177 CuadroTexto">
          <a:extLst>
            <a:ext uri="{FF2B5EF4-FFF2-40B4-BE49-F238E27FC236}">
              <a16:creationId xmlns:a16="http://schemas.microsoft.com/office/drawing/2014/main" id="{17E357C5-8894-4BEC-8F91-ECC5CEBA1F44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91" name="2 CuadroTexto">
          <a:extLst>
            <a:ext uri="{FF2B5EF4-FFF2-40B4-BE49-F238E27FC236}">
              <a16:creationId xmlns:a16="http://schemas.microsoft.com/office/drawing/2014/main" id="{B6D189D6-E010-4189-A677-D464728EB3A9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92" name="2 CuadroTexto">
          <a:extLst>
            <a:ext uri="{FF2B5EF4-FFF2-40B4-BE49-F238E27FC236}">
              <a16:creationId xmlns:a16="http://schemas.microsoft.com/office/drawing/2014/main" id="{40EA7045-3FBA-40CD-BB85-132BA0FDF0B3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93" name="2 CuadroTexto">
          <a:extLst>
            <a:ext uri="{FF2B5EF4-FFF2-40B4-BE49-F238E27FC236}">
              <a16:creationId xmlns:a16="http://schemas.microsoft.com/office/drawing/2014/main" id="{EF450484-7A89-4994-978F-00CD7EC7BEDE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94" name="181 CuadroTexto">
          <a:extLst>
            <a:ext uri="{FF2B5EF4-FFF2-40B4-BE49-F238E27FC236}">
              <a16:creationId xmlns:a16="http://schemas.microsoft.com/office/drawing/2014/main" id="{6FE8B58D-25CC-4DBC-BEDF-994813447A5B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95" name="2 CuadroTexto">
          <a:extLst>
            <a:ext uri="{FF2B5EF4-FFF2-40B4-BE49-F238E27FC236}">
              <a16:creationId xmlns:a16="http://schemas.microsoft.com/office/drawing/2014/main" id="{DE391102-AD58-4935-A9B9-656C71382778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96" name="2 CuadroTexto">
          <a:extLst>
            <a:ext uri="{FF2B5EF4-FFF2-40B4-BE49-F238E27FC236}">
              <a16:creationId xmlns:a16="http://schemas.microsoft.com/office/drawing/2014/main" id="{68A38D45-8FE3-4171-96DB-44D9A4B56694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97" name="184 CuadroTexto">
          <a:extLst>
            <a:ext uri="{FF2B5EF4-FFF2-40B4-BE49-F238E27FC236}">
              <a16:creationId xmlns:a16="http://schemas.microsoft.com/office/drawing/2014/main" id="{3BBFA652-7CB3-4DD9-B61A-8F65DA3BC538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98" name="2 CuadroTexto">
          <a:extLst>
            <a:ext uri="{FF2B5EF4-FFF2-40B4-BE49-F238E27FC236}">
              <a16:creationId xmlns:a16="http://schemas.microsoft.com/office/drawing/2014/main" id="{07547C65-AACD-426E-AA85-3810F6382DC1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499" name="2 CuadroTexto">
          <a:extLst>
            <a:ext uri="{FF2B5EF4-FFF2-40B4-BE49-F238E27FC236}">
              <a16:creationId xmlns:a16="http://schemas.microsoft.com/office/drawing/2014/main" id="{A06F9867-0B89-43A6-91E5-3C7A37DBB96D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00" name="2 CuadroTexto">
          <a:extLst>
            <a:ext uri="{FF2B5EF4-FFF2-40B4-BE49-F238E27FC236}">
              <a16:creationId xmlns:a16="http://schemas.microsoft.com/office/drawing/2014/main" id="{4D9F8C16-572D-4706-BF43-D5CB7648A85B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01" name="2 CuadroTexto">
          <a:extLst>
            <a:ext uri="{FF2B5EF4-FFF2-40B4-BE49-F238E27FC236}">
              <a16:creationId xmlns:a16="http://schemas.microsoft.com/office/drawing/2014/main" id="{448E5B80-1667-43E6-A79C-2A7019FAD15B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02" name="2 CuadroTexto">
          <a:extLst>
            <a:ext uri="{FF2B5EF4-FFF2-40B4-BE49-F238E27FC236}">
              <a16:creationId xmlns:a16="http://schemas.microsoft.com/office/drawing/2014/main" id="{4B3D2844-C84D-4685-882A-A520039C4F0D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03" name="2 CuadroTexto">
          <a:extLst>
            <a:ext uri="{FF2B5EF4-FFF2-40B4-BE49-F238E27FC236}">
              <a16:creationId xmlns:a16="http://schemas.microsoft.com/office/drawing/2014/main" id="{C9BA9B5B-6D9F-4C7A-9FF0-01D52A99EA6D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04" name="3 CuadroTexto">
          <a:extLst>
            <a:ext uri="{FF2B5EF4-FFF2-40B4-BE49-F238E27FC236}">
              <a16:creationId xmlns:a16="http://schemas.microsoft.com/office/drawing/2014/main" id="{DDA6DD27-B837-4EBC-9F4D-079BAC011391}"/>
            </a:ext>
          </a:extLst>
        </xdr:cNvPr>
        <xdr:cNvSpPr txBox="1"/>
      </xdr:nvSpPr>
      <xdr:spPr>
        <a:xfrm>
          <a:off x="1712595" y="4331436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05" name="4 CuadroTexto">
          <a:extLst>
            <a:ext uri="{FF2B5EF4-FFF2-40B4-BE49-F238E27FC236}">
              <a16:creationId xmlns:a16="http://schemas.microsoft.com/office/drawing/2014/main" id="{D5E4DCCF-7A23-4249-8364-8A279222C7CA}"/>
            </a:ext>
          </a:extLst>
        </xdr:cNvPr>
        <xdr:cNvSpPr txBox="1"/>
      </xdr:nvSpPr>
      <xdr:spPr>
        <a:xfrm>
          <a:off x="1712595" y="4331436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06" name="5 CuadroTexto">
          <a:extLst>
            <a:ext uri="{FF2B5EF4-FFF2-40B4-BE49-F238E27FC236}">
              <a16:creationId xmlns:a16="http://schemas.microsoft.com/office/drawing/2014/main" id="{F993EED1-82B0-4079-8689-9D44B3E1722A}"/>
            </a:ext>
          </a:extLst>
        </xdr:cNvPr>
        <xdr:cNvSpPr txBox="1"/>
      </xdr:nvSpPr>
      <xdr:spPr>
        <a:xfrm>
          <a:off x="1712595" y="4331436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07" name="2 CuadroTexto">
          <a:extLst>
            <a:ext uri="{FF2B5EF4-FFF2-40B4-BE49-F238E27FC236}">
              <a16:creationId xmlns:a16="http://schemas.microsoft.com/office/drawing/2014/main" id="{EA300083-C5F2-4A51-8D3E-393ADBA23715}"/>
            </a:ext>
          </a:extLst>
        </xdr:cNvPr>
        <xdr:cNvSpPr txBox="1"/>
      </xdr:nvSpPr>
      <xdr:spPr>
        <a:xfrm>
          <a:off x="1712595" y="4331436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08" name="2 CuadroTexto">
          <a:extLst>
            <a:ext uri="{FF2B5EF4-FFF2-40B4-BE49-F238E27FC236}">
              <a16:creationId xmlns:a16="http://schemas.microsoft.com/office/drawing/2014/main" id="{327711F4-0212-49B4-A55A-D9E2E8158E5A}"/>
            </a:ext>
          </a:extLst>
        </xdr:cNvPr>
        <xdr:cNvSpPr txBox="1"/>
      </xdr:nvSpPr>
      <xdr:spPr>
        <a:xfrm>
          <a:off x="1712595" y="4331436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09" name="175 CuadroTexto">
          <a:extLst>
            <a:ext uri="{FF2B5EF4-FFF2-40B4-BE49-F238E27FC236}">
              <a16:creationId xmlns:a16="http://schemas.microsoft.com/office/drawing/2014/main" id="{B25A0810-FBEA-4133-B813-5804286A601C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10" name="176 CuadroTexto">
          <a:extLst>
            <a:ext uri="{FF2B5EF4-FFF2-40B4-BE49-F238E27FC236}">
              <a16:creationId xmlns:a16="http://schemas.microsoft.com/office/drawing/2014/main" id="{D19E8007-D8E0-4954-922B-6B2ABBFE6E05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11" name="177 CuadroTexto">
          <a:extLst>
            <a:ext uri="{FF2B5EF4-FFF2-40B4-BE49-F238E27FC236}">
              <a16:creationId xmlns:a16="http://schemas.microsoft.com/office/drawing/2014/main" id="{693B27AA-407A-4B24-937F-987B26A2F8D6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12" name="2 CuadroTexto">
          <a:extLst>
            <a:ext uri="{FF2B5EF4-FFF2-40B4-BE49-F238E27FC236}">
              <a16:creationId xmlns:a16="http://schemas.microsoft.com/office/drawing/2014/main" id="{E85874AB-B533-4440-913F-B962207A8086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13" name="2 CuadroTexto">
          <a:extLst>
            <a:ext uri="{FF2B5EF4-FFF2-40B4-BE49-F238E27FC236}">
              <a16:creationId xmlns:a16="http://schemas.microsoft.com/office/drawing/2014/main" id="{85332F77-5A97-4E08-99E6-88862E0A53DE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14" name="2 CuadroTexto">
          <a:extLst>
            <a:ext uri="{FF2B5EF4-FFF2-40B4-BE49-F238E27FC236}">
              <a16:creationId xmlns:a16="http://schemas.microsoft.com/office/drawing/2014/main" id="{9498C013-970D-4FF8-95F4-C7C68419F913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15" name="181 CuadroTexto">
          <a:extLst>
            <a:ext uri="{FF2B5EF4-FFF2-40B4-BE49-F238E27FC236}">
              <a16:creationId xmlns:a16="http://schemas.microsoft.com/office/drawing/2014/main" id="{BF6D51C3-ABD8-44D4-B08A-8EEF00FDA54D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16" name="2 CuadroTexto">
          <a:extLst>
            <a:ext uri="{FF2B5EF4-FFF2-40B4-BE49-F238E27FC236}">
              <a16:creationId xmlns:a16="http://schemas.microsoft.com/office/drawing/2014/main" id="{7F40222C-F0BA-45B2-9904-554DACC78225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17" name="2 CuadroTexto">
          <a:extLst>
            <a:ext uri="{FF2B5EF4-FFF2-40B4-BE49-F238E27FC236}">
              <a16:creationId xmlns:a16="http://schemas.microsoft.com/office/drawing/2014/main" id="{816FDA62-EC30-4EDE-99DB-1636A0AC88F7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18" name="184 CuadroTexto">
          <a:extLst>
            <a:ext uri="{FF2B5EF4-FFF2-40B4-BE49-F238E27FC236}">
              <a16:creationId xmlns:a16="http://schemas.microsoft.com/office/drawing/2014/main" id="{9EDE93F0-1BD5-4640-9C63-C8BFFE8D4BE7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19" name="2 CuadroTexto">
          <a:extLst>
            <a:ext uri="{FF2B5EF4-FFF2-40B4-BE49-F238E27FC236}">
              <a16:creationId xmlns:a16="http://schemas.microsoft.com/office/drawing/2014/main" id="{A72601A7-9FC1-42CC-8722-659B63000646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20" name="2 CuadroTexto">
          <a:extLst>
            <a:ext uri="{FF2B5EF4-FFF2-40B4-BE49-F238E27FC236}">
              <a16:creationId xmlns:a16="http://schemas.microsoft.com/office/drawing/2014/main" id="{38587F7A-34A2-46B6-AF67-114A82B25F46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21" name="2 CuadroTexto">
          <a:extLst>
            <a:ext uri="{FF2B5EF4-FFF2-40B4-BE49-F238E27FC236}">
              <a16:creationId xmlns:a16="http://schemas.microsoft.com/office/drawing/2014/main" id="{FE78D483-8A11-4A3B-A42B-5104AF44D93E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22" name="2 CuadroTexto">
          <a:extLst>
            <a:ext uri="{FF2B5EF4-FFF2-40B4-BE49-F238E27FC236}">
              <a16:creationId xmlns:a16="http://schemas.microsoft.com/office/drawing/2014/main" id="{20391B44-52E7-4162-9F3D-75EDD696CB80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23" name="2 CuadroTexto">
          <a:extLst>
            <a:ext uri="{FF2B5EF4-FFF2-40B4-BE49-F238E27FC236}">
              <a16:creationId xmlns:a16="http://schemas.microsoft.com/office/drawing/2014/main" id="{F41C6927-0DB3-4674-A26B-4DFB2D0A91C8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24" name="2 CuadroTexto">
          <a:extLst>
            <a:ext uri="{FF2B5EF4-FFF2-40B4-BE49-F238E27FC236}">
              <a16:creationId xmlns:a16="http://schemas.microsoft.com/office/drawing/2014/main" id="{C09B0D79-931C-4D11-9C74-F5D6FE386C98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25" name="239 CuadroTexto">
          <a:extLst>
            <a:ext uri="{FF2B5EF4-FFF2-40B4-BE49-F238E27FC236}">
              <a16:creationId xmlns:a16="http://schemas.microsoft.com/office/drawing/2014/main" id="{9D9AEC49-08D4-418C-B78E-5661D2B48200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26" name="240 CuadroTexto">
          <a:extLst>
            <a:ext uri="{FF2B5EF4-FFF2-40B4-BE49-F238E27FC236}">
              <a16:creationId xmlns:a16="http://schemas.microsoft.com/office/drawing/2014/main" id="{DC4DC168-229B-4B7C-907D-4738EE48EA32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27" name="241 CuadroTexto">
          <a:extLst>
            <a:ext uri="{FF2B5EF4-FFF2-40B4-BE49-F238E27FC236}">
              <a16:creationId xmlns:a16="http://schemas.microsoft.com/office/drawing/2014/main" id="{A7ED725B-0687-4246-AADC-CB5023E93796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28" name="2 CuadroTexto">
          <a:extLst>
            <a:ext uri="{FF2B5EF4-FFF2-40B4-BE49-F238E27FC236}">
              <a16:creationId xmlns:a16="http://schemas.microsoft.com/office/drawing/2014/main" id="{9AC845C7-C8E9-4D0D-8AF2-2CFB1A9C8B81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29" name="2 CuadroTexto">
          <a:extLst>
            <a:ext uri="{FF2B5EF4-FFF2-40B4-BE49-F238E27FC236}">
              <a16:creationId xmlns:a16="http://schemas.microsoft.com/office/drawing/2014/main" id="{8A628097-C4F7-4102-9AB3-07E066CAF6A8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30" name="2 CuadroTexto">
          <a:extLst>
            <a:ext uri="{FF2B5EF4-FFF2-40B4-BE49-F238E27FC236}">
              <a16:creationId xmlns:a16="http://schemas.microsoft.com/office/drawing/2014/main" id="{B03568F1-4DDA-4FEF-BA9D-663BBCF5D07D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31" name="245 CuadroTexto">
          <a:extLst>
            <a:ext uri="{FF2B5EF4-FFF2-40B4-BE49-F238E27FC236}">
              <a16:creationId xmlns:a16="http://schemas.microsoft.com/office/drawing/2014/main" id="{A48E9FBB-9E55-42E8-A1EF-C12CFDD19E12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32" name="2 CuadroTexto">
          <a:extLst>
            <a:ext uri="{FF2B5EF4-FFF2-40B4-BE49-F238E27FC236}">
              <a16:creationId xmlns:a16="http://schemas.microsoft.com/office/drawing/2014/main" id="{DC51C0F4-FC68-4253-9611-B164C2481B19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33" name="2 CuadroTexto">
          <a:extLst>
            <a:ext uri="{FF2B5EF4-FFF2-40B4-BE49-F238E27FC236}">
              <a16:creationId xmlns:a16="http://schemas.microsoft.com/office/drawing/2014/main" id="{D8DA78B3-B3FA-445D-8D31-B7244EF1B862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34" name="248 CuadroTexto">
          <a:extLst>
            <a:ext uri="{FF2B5EF4-FFF2-40B4-BE49-F238E27FC236}">
              <a16:creationId xmlns:a16="http://schemas.microsoft.com/office/drawing/2014/main" id="{0B89024C-9297-4EAC-A97F-D2C5CFA62ADD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35" name="2 CuadroTexto">
          <a:extLst>
            <a:ext uri="{FF2B5EF4-FFF2-40B4-BE49-F238E27FC236}">
              <a16:creationId xmlns:a16="http://schemas.microsoft.com/office/drawing/2014/main" id="{F87C7B8F-7056-4438-95CF-1CF9D1F896E3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36" name="2 CuadroTexto">
          <a:extLst>
            <a:ext uri="{FF2B5EF4-FFF2-40B4-BE49-F238E27FC236}">
              <a16:creationId xmlns:a16="http://schemas.microsoft.com/office/drawing/2014/main" id="{2B5C2C07-3383-45F3-BCFE-FC1BA9CC8A30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37" name="2 CuadroTexto">
          <a:extLst>
            <a:ext uri="{FF2B5EF4-FFF2-40B4-BE49-F238E27FC236}">
              <a16:creationId xmlns:a16="http://schemas.microsoft.com/office/drawing/2014/main" id="{FCC01DD4-2831-4673-B5D0-46AB56986274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38" name="2 CuadroTexto">
          <a:extLst>
            <a:ext uri="{FF2B5EF4-FFF2-40B4-BE49-F238E27FC236}">
              <a16:creationId xmlns:a16="http://schemas.microsoft.com/office/drawing/2014/main" id="{E7EF3245-4957-4ABF-9BAA-6910C436A4BE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39" name="2 CuadroTexto">
          <a:extLst>
            <a:ext uri="{FF2B5EF4-FFF2-40B4-BE49-F238E27FC236}">
              <a16:creationId xmlns:a16="http://schemas.microsoft.com/office/drawing/2014/main" id="{9A17DF6D-AC48-4D7B-8C87-37F817DED88D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40" name="2 CuadroTexto">
          <a:extLst>
            <a:ext uri="{FF2B5EF4-FFF2-40B4-BE49-F238E27FC236}">
              <a16:creationId xmlns:a16="http://schemas.microsoft.com/office/drawing/2014/main" id="{F81DE9D6-A2CC-44C4-86E7-23A7B39F2D7F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41" name="2 CuadroTexto">
          <a:extLst>
            <a:ext uri="{FF2B5EF4-FFF2-40B4-BE49-F238E27FC236}">
              <a16:creationId xmlns:a16="http://schemas.microsoft.com/office/drawing/2014/main" id="{849355BD-E91A-4AC7-B0CF-FAE258F6686C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42" name="2 CuadroTexto">
          <a:extLst>
            <a:ext uri="{FF2B5EF4-FFF2-40B4-BE49-F238E27FC236}">
              <a16:creationId xmlns:a16="http://schemas.microsoft.com/office/drawing/2014/main" id="{5B0BF641-4E88-48DF-A75A-DEFFEF7C4C14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43" name="2 CuadroTexto">
          <a:extLst>
            <a:ext uri="{FF2B5EF4-FFF2-40B4-BE49-F238E27FC236}">
              <a16:creationId xmlns:a16="http://schemas.microsoft.com/office/drawing/2014/main" id="{B6F60927-0E0C-4083-9D8F-26B6ED363F83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44" name="258 CuadroTexto">
          <a:extLst>
            <a:ext uri="{FF2B5EF4-FFF2-40B4-BE49-F238E27FC236}">
              <a16:creationId xmlns:a16="http://schemas.microsoft.com/office/drawing/2014/main" id="{27608DD0-1EBD-441A-8216-E5A9C659BBC5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45" name="259 CuadroTexto">
          <a:extLst>
            <a:ext uri="{FF2B5EF4-FFF2-40B4-BE49-F238E27FC236}">
              <a16:creationId xmlns:a16="http://schemas.microsoft.com/office/drawing/2014/main" id="{16248CD4-008F-4D9A-BA7E-3E47673E2812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46" name="260 CuadroTexto">
          <a:extLst>
            <a:ext uri="{FF2B5EF4-FFF2-40B4-BE49-F238E27FC236}">
              <a16:creationId xmlns:a16="http://schemas.microsoft.com/office/drawing/2014/main" id="{A22D273D-5C53-4CC8-A9C3-741712F7B5E8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47" name="2 CuadroTexto">
          <a:extLst>
            <a:ext uri="{FF2B5EF4-FFF2-40B4-BE49-F238E27FC236}">
              <a16:creationId xmlns:a16="http://schemas.microsoft.com/office/drawing/2014/main" id="{59F979CA-16EC-463A-8C72-9EDDFE9E9EC5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48" name="2 CuadroTexto">
          <a:extLst>
            <a:ext uri="{FF2B5EF4-FFF2-40B4-BE49-F238E27FC236}">
              <a16:creationId xmlns:a16="http://schemas.microsoft.com/office/drawing/2014/main" id="{0DFABD73-B164-4DB2-8BAB-32097A0F5E1D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49" name="2 CuadroTexto">
          <a:extLst>
            <a:ext uri="{FF2B5EF4-FFF2-40B4-BE49-F238E27FC236}">
              <a16:creationId xmlns:a16="http://schemas.microsoft.com/office/drawing/2014/main" id="{231E6A2C-021D-423A-99B3-AA25BF0A76E6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50" name="264 CuadroTexto">
          <a:extLst>
            <a:ext uri="{FF2B5EF4-FFF2-40B4-BE49-F238E27FC236}">
              <a16:creationId xmlns:a16="http://schemas.microsoft.com/office/drawing/2014/main" id="{AD2EDC17-8DAD-4CB7-8932-20B64200A1FE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51" name="2 CuadroTexto">
          <a:extLst>
            <a:ext uri="{FF2B5EF4-FFF2-40B4-BE49-F238E27FC236}">
              <a16:creationId xmlns:a16="http://schemas.microsoft.com/office/drawing/2014/main" id="{A4CBFD78-8EB7-4614-9FD1-65BB6C4E595C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52" name="2 CuadroTexto">
          <a:extLst>
            <a:ext uri="{FF2B5EF4-FFF2-40B4-BE49-F238E27FC236}">
              <a16:creationId xmlns:a16="http://schemas.microsoft.com/office/drawing/2014/main" id="{8B9BF80B-199F-45BE-8D84-DF2A483E89C8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53" name="267 CuadroTexto">
          <a:extLst>
            <a:ext uri="{FF2B5EF4-FFF2-40B4-BE49-F238E27FC236}">
              <a16:creationId xmlns:a16="http://schemas.microsoft.com/office/drawing/2014/main" id="{6A8CE91D-1194-4FF7-8920-C4FD8438BD1F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54" name="2 CuadroTexto">
          <a:extLst>
            <a:ext uri="{FF2B5EF4-FFF2-40B4-BE49-F238E27FC236}">
              <a16:creationId xmlns:a16="http://schemas.microsoft.com/office/drawing/2014/main" id="{ED14EED8-E061-4A5A-BC54-99C80373C97A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55" name="2 CuadroTexto">
          <a:extLst>
            <a:ext uri="{FF2B5EF4-FFF2-40B4-BE49-F238E27FC236}">
              <a16:creationId xmlns:a16="http://schemas.microsoft.com/office/drawing/2014/main" id="{59AD3555-4B42-4846-AA4E-AFEEC15B8BEE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56" name="2 CuadroTexto">
          <a:extLst>
            <a:ext uri="{FF2B5EF4-FFF2-40B4-BE49-F238E27FC236}">
              <a16:creationId xmlns:a16="http://schemas.microsoft.com/office/drawing/2014/main" id="{D23710C2-2397-47DB-AF25-07B987B89E6C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57" name="2 CuadroTexto">
          <a:extLst>
            <a:ext uri="{FF2B5EF4-FFF2-40B4-BE49-F238E27FC236}">
              <a16:creationId xmlns:a16="http://schemas.microsoft.com/office/drawing/2014/main" id="{F67BC474-6EA1-4603-A870-34184FE49E63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58" name="2 CuadroTexto">
          <a:extLst>
            <a:ext uri="{FF2B5EF4-FFF2-40B4-BE49-F238E27FC236}">
              <a16:creationId xmlns:a16="http://schemas.microsoft.com/office/drawing/2014/main" id="{97B354E8-428D-4C33-BB57-E49A4BCBB5F2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59" name="2 CuadroTexto">
          <a:extLst>
            <a:ext uri="{FF2B5EF4-FFF2-40B4-BE49-F238E27FC236}">
              <a16:creationId xmlns:a16="http://schemas.microsoft.com/office/drawing/2014/main" id="{839033DC-44A4-4D34-94FA-10440CDCAAA2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60" name="2 CuadroTexto">
          <a:extLst>
            <a:ext uri="{FF2B5EF4-FFF2-40B4-BE49-F238E27FC236}">
              <a16:creationId xmlns:a16="http://schemas.microsoft.com/office/drawing/2014/main" id="{C05F3214-6FD4-485F-8E11-DA4B17FE4540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61" name="2 CuadroTexto">
          <a:extLst>
            <a:ext uri="{FF2B5EF4-FFF2-40B4-BE49-F238E27FC236}">
              <a16:creationId xmlns:a16="http://schemas.microsoft.com/office/drawing/2014/main" id="{6046ACFC-EEF0-4242-B47B-7488651E32F3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62" name="2 CuadroTexto">
          <a:extLst>
            <a:ext uri="{FF2B5EF4-FFF2-40B4-BE49-F238E27FC236}">
              <a16:creationId xmlns:a16="http://schemas.microsoft.com/office/drawing/2014/main" id="{511C6C58-CDBF-4B03-83B9-A87C0A13DD61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63" name="2 CuadroTexto">
          <a:extLst>
            <a:ext uri="{FF2B5EF4-FFF2-40B4-BE49-F238E27FC236}">
              <a16:creationId xmlns:a16="http://schemas.microsoft.com/office/drawing/2014/main" id="{77D80D06-21C3-4500-9FC4-ACC814D5CD15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64" name="2 CuadroTexto">
          <a:extLst>
            <a:ext uri="{FF2B5EF4-FFF2-40B4-BE49-F238E27FC236}">
              <a16:creationId xmlns:a16="http://schemas.microsoft.com/office/drawing/2014/main" id="{5FA1A155-2C54-4E72-A62E-48F9687E6E9D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65" name="2 CuadroTexto">
          <a:extLst>
            <a:ext uri="{FF2B5EF4-FFF2-40B4-BE49-F238E27FC236}">
              <a16:creationId xmlns:a16="http://schemas.microsoft.com/office/drawing/2014/main" id="{72574179-82DD-460A-81C2-508D446D985D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66" name="20 CuadroTexto">
          <a:extLst>
            <a:ext uri="{FF2B5EF4-FFF2-40B4-BE49-F238E27FC236}">
              <a16:creationId xmlns:a16="http://schemas.microsoft.com/office/drawing/2014/main" id="{BDB39D9F-5D41-4B7B-AA79-E3029D12AC29}"/>
            </a:ext>
          </a:extLst>
        </xdr:cNvPr>
        <xdr:cNvSpPr txBox="1"/>
      </xdr:nvSpPr>
      <xdr:spPr>
        <a:xfrm>
          <a:off x="1712595" y="20500695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67" name="21 CuadroTexto">
          <a:extLst>
            <a:ext uri="{FF2B5EF4-FFF2-40B4-BE49-F238E27FC236}">
              <a16:creationId xmlns:a16="http://schemas.microsoft.com/office/drawing/2014/main" id="{B86A4A41-5A06-4B77-B08A-CF6F240E6B47}"/>
            </a:ext>
          </a:extLst>
        </xdr:cNvPr>
        <xdr:cNvSpPr txBox="1"/>
      </xdr:nvSpPr>
      <xdr:spPr>
        <a:xfrm>
          <a:off x="1712595" y="20500695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68" name="22 CuadroTexto">
          <a:extLst>
            <a:ext uri="{FF2B5EF4-FFF2-40B4-BE49-F238E27FC236}">
              <a16:creationId xmlns:a16="http://schemas.microsoft.com/office/drawing/2014/main" id="{9B325A5E-C99D-440F-B743-16501EBEA908}"/>
            </a:ext>
          </a:extLst>
        </xdr:cNvPr>
        <xdr:cNvSpPr txBox="1"/>
      </xdr:nvSpPr>
      <xdr:spPr>
        <a:xfrm>
          <a:off x="1712595" y="20500695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69" name="2 CuadroTexto">
          <a:extLst>
            <a:ext uri="{FF2B5EF4-FFF2-40B4-BE49-F238E27FC236}">
              <a16:creationId xmlns:a16="http://schemas.microsoft.com/office/drawing/2014/main" id="{DE7A5CBE-1D20-4690-A066-7C958963FFF7}"/>
            </a:ext>
          </a:extLst>
        </xdr:cNvPr>
        <xdr:cNvSpPr txBox="1"/>
      </xdr:nvSpPr>
      <xdr:spPr>
        <a:xfrm>
          <a:off x="1712595" y="20500695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6398"/>
    <xdr:sp macro="" textlink="">
      <xdr:nvSpPr>
        <xdr:cNvPr id="570" name="2 CuadroTexto">
          <a:extLst>
            <a:ext uri="{FF2B5EF4-FFF2-40B4-BE49-F238E27FC236}">
              <a16:creationId xmlns:a16="http://schemas.microsoft.com/office/drawing/2014/main" id="{77F4619E-9E13-4D2C-84EA-0B492598A198}"/>
            </a:ext>
          </a:extLst>
        </xdr:cNvPr>
        <xdr:cNvSpPr txBox="1"/>
      </xdr:nvSpPr>
      <xdr:spPr>
        <a:xfrm>
          <a:off x="1712595" y="20500695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571" name="53 CuadroTexto">
          <a:extLst>
            <a:ext uri="{FF2B5EF4-FFF2-40B4-BE49-F238E27FC236}">
              <a16:creationId xmlns:a16="http://schemas.microsoft.com/office/drawing/2014/main" id="{FFBB1386-9A6C-4FC6-8BBF-C27E41D8B82D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572" name="54 CuadroTexto">
          <a:extLst>
            <a:ext uri="{FF2B5EF4-FFF2-40B4-BE49-F238E27FC236}">
              <a16:creationId xmlns:a16="http://schemas.microsoft.com/office/drawing/2014/main" id="{19410BB8-C1F8-4CFE-8EA3-FE2F1A01462A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573" name="55 CuadroTexto">
          <a:extLst>
            <a:ext uri="{FF2B5EF4-FFF2-40B4-BE49-F238E27FC236}">
              <a16:creationId xmlns:a16="http://schemas.microsoft.com/office/drawing/2014/main" id="{78092516-ED1C-4746-9829-2D300F5F7C57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574" name="2 CuadroTexto">
          <a:extLst>
            <a:ext uri="{FF2B5EF4-FFF2-40B4-BE49-F238E27FC236}">
              <a16:creationId xmlns:a16="http://schemas.microsoft.com/office/drawing/2014/main" id="{178BC6E9-1F45-4A18-AC25-91EBD5249FEC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575" name="2 CuadroTexto">
          <a:extLst>
            <a:ext uri="{FF2B5EF4-FFF2-40B4-BE49-F238E27FC236}">
              <a16:creationId xmlns:a16="http://schemas.microsoft.com/office/drawing/2014/main" id="{8C58B534-E4D7-4AC6-AD8B-01B5D0340270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576" name="2 CuadroTexto">
          <a:extLst>
            <a:ext uri="{FF2B5EF4-FFF2-40B4-BE49-F238E27FC236}">
              <a16:creationId xmlns:a16="http://schemas.microsoft.com/office/drawing/2014/main" id="{3676B7D1-E68D-426F-BF17-E0DCD96E91BE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577" name="59 CuadroTexto">
          <a:extLst>
            <a:ext uri="{FF2B5EF4-FFF2-40B4-BE49-F238E27FC236}">
              <a16:creationId xmlns:a16="http://schemas.microsoft.com/office/drawing/2014/main" id="{70E61672-8664-4C50-AE44-16A00A05A5F5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578" name="2 CuadroTexto">
          <a:extLst>
            <a:ext uri="{FF2B5EF4-FFF2-40B4-BE49-F238E27FC236}">
              <a16:creationId xmlns:a16="http://schemas.microsoft.com/office/drawing/2014/main" id="{ABA2A252-19A1-4727-A3DC-381FB3D564E9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579" name="2 CuadroTexto">
          <a:extLst>
            <a:ext uri="{FF2B5EF4-FFF2-40B4-BE49-F238E27FC236}">
              <a16:creationId xmlns:a16="http://schemas.microsoft.com/office/drawing/2014/main" id="{DBB85A8A-6358-41AF-8817-F7B171228E0A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580" name="62 CuadroTexto">
          <a:extLst>
            <a:ext uri="{FF2B5EF4-FFF2-40B4-BE49-F238E27FC236}">
              <a16:creationId xmlns:a16="http://schemas.microsoft.com/office/drawing/2014/main" id="{0D06B239-2275-40D3-937C-5B7F86B818DE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581" name="2 CuadroTexto">
          <a:extLst>
            <a:ext uri="{FF2B5EF4-FFF2-40B4-BE49-F238E27FC236}">
              <a16:creationId xmlns:a16="http://schemas.microsoft.com/office/drawing/2014/main" id="{687E977D-E0F4-4A7B-8EEA-3CAA757C33DF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582" name="2 CuadroTexto">
          <a:extLst>
            <a:ext uri="{FF2B5EF4-FFF2-40B4-BE49-F238E27FC236}">
              <a16:creationId xmlns:a16="http://schemas.microsoft.com/office/drawing/2014/main" id="{847498D4-CCF1-4065-B080-A327446D55F4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583" name="77 CuadroTexto">
          <a:extLst>
            <a:ext uri="{FF2B5EF4-FFF2-40B4-BE49-F238E27FC236}">
              <a16:creationId xmlns:a16="http://schemas.microsoft.com/office/drawing/2014/main" id="{6DEFC020-CF51-4710-8E74-620405263652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584" name="78 CuadroTexto">
          <a:extLst>
            <a:ext uri="{FF2B5EF4-FFF2-40B4-BE49-F238E27FC236}">
              <a16:creationId xmlns:a16="http://schemas.microsoft.com/office/drawing/2014/main" id="{483D979A-74B0-46A8-A496-FB7F7D023BDE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585" name="79 CuadroTexto">
          <a:extLst>
            <a:ext uri="{FF2B5EF4-FFF2-40B4-BE49-F238E27FC236}">
              <a16:creationId xmlns:a16="http://schemas.microsoft.com/office/drawing/2014/main" id="{DE854E39-8899-4EFD-A1F1-23B844AD71A1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586" name="2 CuadroTexto">
          <a:extLst>
            <a:ext uri="{FF2B5EF4-FFF2-40B4-BE49-F238E27FC236}">
              <a16:creationId xmlns:a16="http://schemas.microsoft.com/office/drawing/2014/main" id="{402DE9B6-DA71-481A-A270-5E6863EE8F76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587" name="2 CuadroTexto">
          <a:extLst>
            <a:ext uri="{FF2B5EF4-FFF2-40B4-BE49-F238E27FC236}">
              <a16:creationId xmlns:a16="http://schemas.microsoft.com/office/drawing/2014/main" id="{AC6D66FC-C717-4FB2-8795-E53DBBADECBF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588" name="2 CuadroTexto">
          <a:extLst>
            <a:ext uri="{FF2B5EF4-FFF2-40B4-BE49-F238E27FC236}">
              <a16:creationId xmlns:a16="http://schemas.microsoft.com/office/drawing/2014/main" id="{91F3E6F8-7252-4C40-B02B-53B8C71673D3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589" name="83 CuadroTexto">
          <a:extLst>
            <a:ext uri="{FF2B5EF4-FFF2-40B4-BE49-F238E27FC236}">
              <a16:creationId xmlns:a16="http://schemas.microsoft.com/office/drawing/2014/main" id="{531B2603-87A2-4858-A6DE-7706862E514D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590" name="2 CuadroTexto">
          <a:extLst>
            <a:ext uri="{FF2B5EF4-FFF2-40B4-BE49-F238E27FC236}">
              <a16:creationId xmlns:a16="http://schemas.microsoft.com/office/drawing/2014/main" id="{6733C165-1322-4DE3-8F42-8715E85F69DD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591" name="2 CuadroTexto">
          <a:extLst>
            <a:ext uri="{FF2B5EF4-FFF2-40B4-BE49-F238E27FC236}">
              <a16:creationId xmlns:a16="http://schemas.microsoft.com/office/drawing/2014/main" id="{24D5E1E8-8FAA-4BE4-B2CC-CFA125CDD97B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592" name="86 CuadroTexto">
          <a:extLst>
            <a:ext uri="{FF2B5EF4-FFF2-40B4-BE49-F238E27FC236}">
              <a16:creationId xmlns:a16="http://schemas.microsoft.com/office/drawing/2014/main" id="{8B58A550-EA8C-461F-8B7B-1CB3EF8C6CD0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593" name="2 CuadroTexto">
          <a:extLst>
            <a:ext uri="{FF2B5EF4-FFF2-40B4-BE49-F238E27FC236}">
              <a16:creationId xmlns:a16="http://schemas.microsoft.com/office/drawing/2014/main" id="{2439EA6D-7E52-4705-8E67-E7B19B5EF41E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594" name="2 CuadroTexto">
          <a:extLst>
            <a:ext uri="{FF2B5EF4-FFF2-40B4-BE49-F238E27FC236}">
              <a16:creationId xmlns:a16="http://schemas.microsoft.com/office/drawing/2014/main" id="{8BEE8FF3-6B55-4A28-AFBF-DA85319E93E8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595" name="127 CuadroTexto">
          <a:extLst>
            <a:ext uri="{FF2B5EF4-FFF2-40B4-BE49-F238E27FC236}">
              <a16:creationId xmlns:a16="http://schemas.microsoft.com/office/drawing/2014/main" id="{87BC08F0-0A92-4641-98FD-57DA2D3398C5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596" name="128 CuadroTexto">
          <a:extLst>
            <a:ext uri="{FF2B5EF4-FFF2-40B4-BE49-F238E27FC236}">
              <a16:creationId xmlns:a16="http://schemas.microsoft.com/office/drawing/2014/main" id="{3193535B-F81B-43D2-91BA-5D02BA55C509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597" name="129 CuadroTexto">
          <a:extLst>
            <a:ext uri="{FF2B5EF4-FFF2-40B4-BE49-F238E27FC236}">
              <a16:creationId xmlns:a16="http://schemas.microsoft.com/office/drawing/2014/main" id="{F9FD94F6-4C71-425C-BC14-9732352CAF78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598" name="2 CuadroTexto">
          <a:extLst>
            <a:ext uri="{FF2B5EF4-FFF2-40B4-BE49-F238E27FC236}">
              <a16:creationId xmlns:a16="http://schemas.microsoft.com/office/drawing/2014/main" id="{40F98BE0-BC9E-439C-A8AD-F64799ED39A9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599" name="2 CuadroTexto">
          <a:extLst>
            <a:ext uri="{FF2B5EF4-FFF2-40B4-BE49-F238E27FC236}">
              <a16:creationId xmlns:a16="http://schemas.microsoft.com/office/drawing/2014/main" id="{B20B6300-589C-4491-B024-52F15C0FCF52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00" name="2 CuadroTexto">
          <a:extLst>
            <a:ext uri="{FF2B5EF4-FFF2-40B4-BE49-F238E27FC236}">
              <a16:creationId xmlns:a16="http://schemas.microsoft.com/office/drawing/2014/main" id="{F3168358-F12F-434C-A0EC-9721E1C66D0B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01" name="133 CuadroTexto">
          <a:extLst>
            <a:ext uri="{FF2B5EF4-FFF2-40B4-BE49-F238E27FC236}">
              <a16:creationId xmlns:a16="http://schemas.microsoft.com/office/drawing/2014/main" id="{272CD320-B81D-4ABF-8B7D-D5279A9A2E3D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02" name="2 CuadroTexto">
          <a:extLst>
            <a:ext uri="{FF2B5EF4-FFF2-40B4-BE49-F238E27FC236}">
              <a16:creationId xmlns:a16="http://schemas.microsoft.com/office/drawing/2014/main" id="{7FE5D891-4A20-4DA6-BC16-416A6C9D5DD6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03" name="2 CuadroTexto">
          <a:extLst>
            <a:ext uri="{FF2B5EF4-FFF2-40B4-BE49-F238E27FC236}">
              <a16:creationId xmlns:a16="http://schemas.microsoft.com/office/drawing/2014/main" id="{8579228E-0602-4F4D-929F-4229B030B61C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04" name="136 CuadroTexto">
          <a:extLst>
            <a:ext uri="{FF2B5EF4-FFF2-40B4-BE49-F238E27FC236}">
              <a16:creationId xmlns:a16="http://schemas.microsoft.com/office/drawing/2014/main" id="{093AB86A-EFE5-4623-9953-0818E3BCC68C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05" name="2 CuadroTexto">
          <a:extLst>
            <a:ext uri="{FF2B5EF4-FFF2-40B4-BE49-F238E27FC236}">
              <a16:creationId xmlns:a16="http://schemas.microsoft.com/office/drawing/2014/main" id="{32329BCC-42C9-4220-814E-26221B341161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06" name="2 CuadroTexto">
          <a:extLst>
            <a:ext uri="{FF2B5EF4-FFF2-40B4-BE49-F238E27FC236}">
              <a16:creationId xmlns:a16="http://schemas.microsoft.com/office/drawing/2014/main" id="{A8458012-CEC2-401D-A6A8-8548CABE0A1A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07" name="2 CuadroTexto">
          <a:extLst>
            <a:ext uri="{FF2B5EF4-FFF2-40B4-BE49-F238E27FC236}">
              <a16:creationId xmlns:a16="http://schemas.microsoft.com/office/drawing/2014/main" id="{C7B83F68-78BA-43C6-85E2-398DCA7A3039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08" name="2 CuadroTexto">
          <a:extLst>
            <a:ext uri="{FF2B5EF4-FFF2-40B4-BE49-F238E27FC236}">
              <a16:creationId xmlns:a16="http://schemas.microsoft.com/office/drawing/2014/main" id="{F044F376-E517-471A-A852-410D3E1210C9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09" name="2 CuadroTexto">
          <a:extLst>
            <a:ext uri="{FF2B5EF4-FFF2-40B4-BE49-F238E27FC236}">
              <a16:creationId xmlns:a16="http://schemas.microsoft.com/office/drawing/2014/main" id="{47960758-706A-49CE-9FBC-9C90EE4D6303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10" name="2 CuadroTexto">
          <a:extLst>
            <a:ext uri="{FF2B5EF4-FFF2-40B4-BE49-F238E27FC236}">
              <a16:creationId xmlns:a16="http://schemas.microsoft.com/office/drawing/2014/main" id="{025DA314-A01A-42DF-A765-E9203032F417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11" name="143 CuadroTexto">
          <a:extLst>
            <a:ext uri="{FF2B5EF4-FFF2-40B4-BE49-F238E27FC236}">
              <a16:creationId xmlns:a16="http://schemas.microsoft.com/office/drawing/2014/main" id="{BA1E7992-3BCA-4050-8BCD-3C7033630034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12" name="144 CuadroTexto">
          <a:extLst>
            <a:ext uri="{FF2B5EF4-FFF2-40B4-BE49-F238E27FC236}">
              <a16:creationId xmlns:a16="http://schemas.microsoft.com/office/drawing/2014/main" id="{633FC501-E89C-419A-BC35-5A2EFEA5C49B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13" name="145 CuadroTexto">
          <a:extLst>
            <a:ext uri="{FF2B5EF4-FFF2-40B4-BE49-F238E27FC236}">
              <a16:creationId xmlns:a16="http://schemas.microsoft.com/office/drawing/2014/main" id="{BFFC1185-EEA6-4257-8B7D-47268E22A38E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14" name="2 CuadroTexto">
          <a:extLst>
            <a:ext uri="{FF2B5EF4-FFF2-40B4-BE49-F238E27FC236}">
              <a16:creationId xmlns:a16="http://schemas.microsoft.com/office/drawing/2014/main" id="{56F95F76-2A9B-42A6-BBA9-EBF8C4124317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15" name="2 CuadroTexto">
          <a:extLst>
            <a:ext uri="{FF2B5EF4-FFF2-40B4-BE49-F238E27FC236}">
              <a16:creationId xmlns:a16="http://schemas.microsoft.com/office/drawing/2014/main" id="{D45C279E-34FB-4652-B3B6-F5514B4CAE87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16" name="2 CuadroTexto">
          <a:extLst>
            <a:ext uri="{FF2B5EF4-FFF2-40B4-BE49-F238E27FC236}">
              <a16:creationId xmlns:a16="http://schemas.microsoft.com/office/drawing/2014/main" id="{2F795D61-E377-444D-950A-90426CA3646E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17" name="149 CuadroTexto">
          <a:extLst>
            <a:ext uri="{FF2B5EF4-FFF2-40B4-BE49-F238E27FC236}">
              <a16:creationId xmlns:a16="http://schemas.microsoft.com/office/drawing/2014/main" id="{A226F3C2-8EAC-4304-A6A4-4626333C7413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18" name="2 CuadroTexto">
          <a:extLst>
            <a:ext uri="{FF2B5EF4-FFF2-40B4-BE49-F238E27FC236}">
              <a16:creationId xmlns:a16="http://schemas.microsoft.com/office/drawing/2014/main" id="{D2792924-5987-4DE6-8FF0-4BF946F667B3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19" name="2 CuadroTexto">
          <a:extLst>
            <a:ext uri="{FF2B5EF4-FFF2-40B4-BE49-F238E27FC236}">
              <a16:creationId xmlns:a16="http://schemas.microsoft.com/office/drawing/2014/main" id="{9DC73CE3-E632-4B46-9DEB-8838F1C80ACA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20" name="152 CuadroTexto">
          <a:extLst>
            <a:ext uri="{FF2B5EF4-FFF2-40B4-BE49-F238E27FC236}">
              <a16:creationId xmlns:a16="http://schemas.microsoft.com/office/drawing/2014/main" id="{6333CE2A-C32A-4A6B-A2D8-2D14910ACE7D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21" name="2 CuadroTexto">
          <a:extLst>
            <a:ext uri="{FF2B5EF4-FFF2-40B4-BE49-F238E27FC236}">
              <a16:creationId xmlns:a16="http://schemas.microsoft.com/office/drawing/2014/main" id="{1CEF12A3-84DB-4941-89AD-C13902D84971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22" name="2 CuadroTexto">
          <a:extLst>
            <a:ext uri="{FF2B5EF4-FFF2-40B4-BE49-F238E27FC236}">
              <a16:creationId xmlns:a16="http://schemas.microsoft.com/office/drawing/2014/main" id="{CC6DA9F5-C7C2-4E52-B8BA-1338621F92B6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23" name="2 CuadroTexto">
          <a:extLst>
            <a:ext uri="{FF2B5EF4-FFF2-40B4-BE49-F238E27FC236}">
              <a16:creationId xmlns:a16="http://schemas.microsoft.com/office/drawing/2014/main" id="{047D8A74-3842-4EBE-A25B-7195F28C17C6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24" name="2 CuadroTexto">
          <a:extLst>
            <a:ext uri="{FF2B5EF4-FFF2-40B4-BE49-F238E27FC236}">
              <a16:creationId xmlns:a16="http://schemas.microsoft.com/office/drawing/2014/main" id="{F7C2B2C7-5F28-4C81-BF64-530FDEC4786A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25" name="2 CuadroTexto">
          <a:extLst>
            <a:ext uri="{FF2B5EF4-FFF2-40B4-BE49-F238E27FC236}">
              <a16:creationId xmlns:a16="http://schemas.microsoft.com/office/drawing/2014/main" id="{D0B6E4BC-3A50-4E87-A810-08D359A49894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26" name="2 CuadroTexto">
          <a:extLst>
            <a:ext uri="{FF2B5EF4-FFF2-40B4-BE49-F238E27FC236}">
              <a16:creationId xmlns:a16="http://schemas.microsoft.com/office/drawing/2014/main" id="{3C31B0E3-FF65-4A87-B663-67F64C36A4D2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27" name="159 CuadroTexto">
          <a:extLst>
            <a:ext uri="{FF2B5EF4-FFF2-40B4-BE49-F238E27FC236}">
              <a16:creationId xmlns:a16="http://schemas.microsoft.com/office/drawing/2014/main" id="{B0D9C433-4804-4708-A00D-05645D924BE1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28" name="160 CuadroTexto">
          <a:extLst>
            <a:ext uri="{FF2B5EF4-FFF2-40B4-BE49-F238E27FC236}">
              <a16:creationId xmlns:a16="http://schemas.microsoft.com/office/drawing/2014/main" id="{E20806B3-179B-47EC-9213-99B0D5192FC7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29" name="161 CuadroTexto">
          <a:extLst>
            <a:ext uri="{FF2B5EF4-FFF2-40B4-BE49-F238E27FC236}">
              <a16:creationId xmlns:a16="http://schemas.microsoft.com/office/drawing/2014/main" id="{714BAE94-DDEE-4D5F-8450-E393206A3435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30" name="2 CuadroTexto">
          <a:extLst>
            <a:ext uri="{FF2B5EF4-FFF2-40B4-BE49-F238E27FC236}">
              <a16:creationId xmlns:a16="http://schemas.microsoft.com/office/drawing/2014/main" id="{3E506E0E-7178-46AF-810E-53DFD899323B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31" name="2 CuadroTexto">
          <a:extLst>
            <a:ext uri="{FF2B5EF4-FFF2-40B4-BE49-F238E27FC236}">
              <a16:creationId xmlns:a16="http://schemas.microsoft.com/office/drawing/2014/main" id="{C23EBE62-1D56-4D6C-A811-7212ED3B73A4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32" name="2 CuadroTexto">
          <a:extLst>
            <a:ext uri="{FF2B5EF4-FFF2-40B4-BE49-F238E27FC236}">
              <a16:creationId xmlns:a16="http://schemas.microsoft.com/office/drawing/2014/main" id="{A2F8A336-64DC-4132-8BB7-F7ED55192DCE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33" name="165 CuadroTexto">
          <a:extLst>
            <a:ext uri="{FF2B5EF4-FFF2-40B4-BE49-F238E27FC236}">
              <a16:creationId xmlns:a16="http://schemas.microsoft.com/office/drawing/2014/main" id="{546C6DE9-4199-4079-B52D-24602EA6E738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34" name="2 CuadroTexto">
          <a:extLst>
            <a:ext uri="{FF2B5EF4-FFF2-40B4-BE49-F238E27FC236}">
              <a16:creationId xmlns:a16="http://schemas.microsoft.com/office/drawing/2014/main" id="{79F51638-626D-4E4A-BE28-9145FD647E0D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35" name="2 CuadroTexto">
          <a:extLst>
            <a:ext uri="{FF2B5EF4-FFF2-40B4-BE49-F238E27FC236}">
              <a16:creationId xmlns:a16="http://schemas.microsoft.com/office/drawing/2014/main" id="{045CE4CD-DD82-40FE-B306-D482D03F7944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36" name="168 CuadroTexto">
          <a:extLst>
            <a:ext uri="{FF2B5EF4-FFF2-40B4-BE49-F238E27FC236}">
              <a16:creationId xmlns:a16="http://schemas.microsoft.com/office/drawing/2014/main" id="{38041BBF-ED7B-404F-85FC-9D66BDBBA2EC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37" name="2 CuadroTexto">
          <a:extLst>
            <a:ext uri="{FF2B5EF4-FFF2-40B4-BE49-F238E27FC236}">
              <a16:creationId xmlns:a16="http://schemas.microsoft.com/office/drawing/2014/main" id="{8189E7C2-5A4F-4E36-9416-FD8204FEDBBE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38" name="2 CuadroTexto">
          <a:extLst>
            <a:ext uri="{FF2B5EF4-FFF2-40B4-BE49-F238E27FC236}">
              <a16:creationId xmlns:a16="http://schemas.microsoft.com/office/drawing/2014/main" id="{52B45DDC-C382-4C3C-A29A-D650858D15C9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39" name="2 CuadroTexto">
          <a:extLst>
            <a:ext uri="{FF2B5EF4-FFF2-40B4-BE49-F238E27FC236}">
              <a16:creationId xmlns:a16="http://schemas.microsoft.com/office/drawing/2014/main" id="{5044263A-AC35-44FE-8004-C6502841836B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40" name="2 CuadroTexto">
          <a:extLst>
            <a:ext uri="{FF2B5EF4-FFF2-40B4-BE49-F238E27FC236}">
              <a16:creationId xmlns:a16="http://schemas.microsoft.com/office/drawing/2014/main" id="{590BDAA9-C87C-468A-A638-37393F50B116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41" name="2 CuadroTexto">
          <a:extLst>
            <a:ext uri="{FF2B5EF4-FFF2-40B4-BE49-F238E27FC236}">
              <a16:creationId xmlns:a16="http://schemas.microsoft.com/office/drawing/2014/main" id="{80227731-8D74-417F-B854-20888466B251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42" name="2 CuadroTexto">
          <a:extLst>
            <a:ext uri="{FF2B5EF4-FFF2-40B4-BE49-F238E27FC236}">
              <a16:creationId xmlns:a16="http://schemas.microsoft.com/office/drawing/2014/main" id="{C8183D10-72DE-45DD-8CE2-9D3EB481397D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5998"/>
    <xdr:sp macro="" textlink="">
      <xdr:nvSpPr>
        <xdr:cNvPr id="655" name="1 CuadroTexto">
          <a:extLst>
            <a:ext uri="{FF2B5EF4-FFF2-40B4-BE49-F238E27FC236}">
              <a16:creationId xmlns:a16="http://schemas.microsoft.com/office/drawing/2014/main" id="{FAE5650A-7B21-4B78-8826-5C1FC8AC8EB4}"/>
            </a:ext>
          </a:extLst>
        </xdr:cNvPr>
        <xdr:cNvSpPr txBox="1"/>
      </xdr:nvSpPr>
      <xdr:spPr>
        <a:xfrm>
          <a:off x="1750695" y="381906780"/>
          <a:ext cx="184731" cy="265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5998"/>
    <xdr:sp macro="" textlink="">
      <xdr:nvSpPr>
        <xdr:cNvPr id="656" name="2 CuadroTexto">
          <a:extLst>
            <a:ext uri="{FF2B5EF4-FFF2-40B4-BE49-F238E27FC236}">
              <a16:creationId xmlns:a16="http://schemas.microsoft.com/office/drawing/2014/main" id="{0E7C4ED9-B749-4CCA-ABDD-DD777683EE8F}"/>
            </a:ext>
          </a:extLst>
        </xdr:cNvPr>
        <xdr:cNvSpPr txBox="1"/>
      </xdr:nvSpPr>
      <xdr:spPr>
        <a:xfrm>
          <a:off x="1750695" y="381906780"/>
          <a:ext cx="184731" cy="265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5998"/>
    <xdr:sp macro="" textlink="">
      <xdr:nvSpPr>
        <xdr:cNvPr id="657" name="3 CuadroTexto">
          <a:extLst>
            <a:ext uri="{FF2B5EF4-FFF2-40B4-BE49-F238E27FC236}">
              <a16:creationId xmlns:a16="http://schemas.microsoft.com/office/drawing/2014/main" id="{F84C8F46-F344-443D-9F46-97881926B92D}"/>
            </a:ext>
          </a:extLst>
        </xdr:cNvPr>
        <xdr:cNvSpPr txBox="1"/>
      </xdr:nvSpPr>
      <xdr:spPr>
        <a:xfrm>
          <a:off x="1750695" y="463296000"/>
          <a:ext cx="184731" cy="265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5998"/>
    <xdr:sp macro="" textlink="">
      <xdr:nvSpPr>
        <xdr:cNvPr id="658" name="4 CuadroTexto">
          <a:extLst>
            <a:ext uri="{FF2B5EF4-FFF2-40B4-BE49-F238E27FC236}">
              <a16:creationId xmlns:a16="http://schemas.microsoft.com/office/drawing/2014/main" id="{27AD4A6B-7687-451E-A5C0-B66A0CA9EF0B}"/>
            </a:ext>
          </a:extLst>
        </xdr:cNvPr>
        <xdr:cNvSpPr txBox="1"/>
      </xdr:nvSpPr>
      <xdr:spPr>
        <a:xfrm>
          <a:off x="1750695" y="463296000"/>
          <a:ext cx="184731" cy="265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5998"/>
    <xdr:sp macro="" textlink="">
      <xdr:nvSpPr>
        <xdr:cNvPr id="659" name="5 CuadroTexto">
          <a:extLst>
            <a:ext uri="{FF2B5EF4-FFF2-40B4-BE49-F238E27FC236}">
              <a16:creationId xmlns:a16="http://schemas.microsoft.com/office/drawing/2014/main" id="{F3CFECD4-8E55-43EC-A426-6B3F3CC4F6BD}"/>
            </a:ext>
          </a:extLst>
        </xdr:cNvPr>
        <xdr:cNvSpPr txBox="1"/>
      </xdr:nvSpPr>
      <xdr:spPr>
        <a:xfrm>
          <a:off x="1750695" y="463296000"/>
          <a:ext cx="184731" cy="265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5998"/>
    <xdr:sp macro="" textlink="">
      <xdr:nvSpPr>
        <xdr:cNvPr id="660" name="2 CuadroTexto">
          <a:extLst>
            <a:ext uri="{FF2B5EF4-FFF2-40B4-BE49-F238E27FC236}">
              <a16:creationId xmlns:a16="http://schemas.microsoft.com/office/drawing/2014/main" id="{94FF15FB-3588-4D6B-8D8B-F24154ABDB10}"/>
            </a:ext>
          </a:extLst>
        </xdr:cNvPr>
        <xdr:cNvSpPr txBox="1"/>
      </xdr:nvSpPr>
      <xdr:spPr>
        <a:xfrm>
          <a:off x="1750695" y="463296000"/>
          <a:ext cx="184731" cy="265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5998"/>
    <xdr:sp macro="" textlink="">
      <xdr:nvSpPr>
        <xdr:cNvPr id="661" name="2 CuadroTexto">
          <a:extLst>
            <a:ext uri="{FF2B5EF4-FFF2-40B4-BE49-F238E27FC236}">
              <a16:creationId xmlns:a16="http://schemas.microsoft.com/office/drawing/2014/main" id="{DCF4F8D2-6C42-434E-9233-E0742182FCEC}"/>
            </a:ext>
          </a:extLst>
        </xdr:cNvPr>
        <xdr:cNvSpPr txBox="1"/>
      </xdr:nvSpPr>
      <xdr:spPr>
        <a:xfrm>
          <a:off x="1750695" y="463296000"/>
          <a:ext cx="184731" cy="265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62" name="3 CuadroTexto">
          <a:extLst>
            <a:ext uri="{FF2B5EF4-FFF2-40B4-BE49-F238E27FC236}">
              <a16:creationId xmlns:a16="http://schemas.microsoft.com/office/drawing/2014/main" id="{73B4E4C7-4143-42C6-9EE0-FF83F2C58FF8}"/>
            </a:ext>
          </a:extLst>
        </xdr:cNvPr>
        <xdr:cNvSpPr txBox="1"/>
      </xdr:nvSpPr>
      <xdr:spPr>
        <a:xfrm>
          <a:off x="1750695" y="54212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63" name="4 CuadroTexto">
          <a:extLst>
            <a:ext uri="{FF2B5EF4-FFF2-40B4-BE49-F238E27FC236}">
              <a16:creationId xmlns:a16="http://schemas.microsoft.com/office/drawing/2014/main" id="{C72D25A4-CA42-4B0F-A829-304149F89BB9}"/>
            </a:ext>
          </a:extLst>
        </xdr:cNvPr>
        <xdr:cNvSpPr txBox="1"/>
      </xdr:nvSpPr>
      <xdr:spPr>
        <a:xfrm>
          <a:off x="1750695" y="54212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64" name="5 CuadroTexto">
          <a:extLst>
            <a:ext uri="{FF2B5EF4-FFF2-40B4-BE49-F238E27FC236}">
              <a16:creationId xmlns:a16="http://schemas.microsoft.com/office/drawing/2014/main" id="{FA0F635F-CEA5-432E-8FFE-CAEE9DA6F3B8}"/>
            </a:ext>
          </a:extLst>
        </xdr:cNvPr>
        <xdr:cNvSpPr txBox="1"/>
      </xdr:nvSpPr>
      <xdr:spPr>
        <a:xfrm>
          <a:off x="1750695" y="54212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84731" cy="264560"/>
    <xdr:sp macro="" textlink="">
      <xdr:nvSpPr>
        <xdr:cNvPr id="665" name="2 CuadroTexto">
          <a:extLst>
            <a:ext uri="{FF2B5EF4-FFF2-40B4-BE49-F238E27FC236}">
              <a16:creationId xmlns:a16="http://schemas.microsoft.com/office/drawing/2014/main" id="{B139D216-1375-46F0-992D-87B6DCDE9CBE}"/>
            </a:ext>
          </a:extLst>
        </xdr:cNvPr>
        <xdr:cNvSpPr txBox="1"/>
      </xdr:nvSpPr>
      <xdr:spPr>
        <a:xfrm>
          <a:off x="1750695" y="54212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os\OneDrive%20-%20Fuerza%20Aerea\PRESUPUESTO%202024\FORMATOS%20ACTUALIZADOS%202024\GA-JEADA-FR-187%20FORMATO%20MATRIZ%20DE%20PROGRAMACION%20PRESUPUESTAL%20V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VO BLOQUEADO"/>
      <sheetName val="INSTRUCTIVO "/>
      <sheetName val="ÍNDICE"/>
      <sheetName val="F 01"/>
      <sheetName val="F 02"/>
      <sheetName val="F 03"/>
      <sheetName val="F 04"/>
      <sheetName val="F 04 A"/>
      <sheetName val="F 05"/>
      <sheetName val="F 06"/>
      <sheetName val="F 07"/>
      <sheetName val="F 08"/>
      <sheetName val="F 09"/>
      <sheetName val="F 10"/>
      <sheetName val="RESUMEN 10"/>
      <sheetName val="RESUMEN 16"/>
      <sheetName val="RESUMEN 11"/>
      <sheetName val="UNSPSC"/>
      <sheetName val="MATRIZ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2"/>
  <sheetViews>
    <sheetView tabSelected="1" view="pageBreakPreview" topLeftCell="E1" zoomScale="84" zoomScaleNormal="98" zoomScaleSheetLayoutView="84" workbookViewId="0">
      <selection activeCell="R1" sqref="R1:R1048576"/>
    </sheetView>
  </sheetViews>
  <sheetFormatPr baseColWidth="10" defaultColWidth="16.5703125" defaultRowHeight="9" x14ac:dyDescent="0.15"/>
  <cols>
    <col min="1" max="1" width="7.140625" style="1" customWidth="1"/>
    <col min="2" max="2" width="46.5703125" style="2" customWidth="1"/>
    <col min="3" max="3" width="8" style="1" customWidth="1"/>
    <col min="4" max="4" width="15.85546875" style="3" customWidth="1"/>
    <col min="5" max="6" width="19" style="1" customWidth="1"/>
    <col min="7" max="7" width="15.42578125" style="6" customWidth="1"/>
    <col min="8" max="11" width="20.5703125" style="1" customWidth="1"/>
    <col min="12" max="12" width="23.85546875" style="1" customWidth="1"/>
    <col min="13" max="13" width="24.85546875" style="1" customWidth="1"/>
    <col min="14" max="14" width="13.85546875" style="1" customWidth="1"/>
    <col min="15" max="15" width="12.5703125" style="1" customWidth="1"/>
    <col min="16" max="16" width="10.140625" style="1" customWidth="1"/>
    <col min="17" max="17" width="24.42578125" style="1" customWidth="1"/>
    <col min="18" max="18" width="20.28515625" style="40" customWidth="1"/>
    <col min="19" max="19" width="15.140625" style="1" customWidth="1"/>
    <col min="20" max="20" width="19.140625" style="1" customWidth="1"/>
    <col min="21" max="21" width="16.5703125" style="1" customWidth="1"/>
    <col min="22" max="16384" width="16.5703125" style="1"/>
  </cols>
  <sheetData>
    <row r="1" spans="1:20" ht="80.099999999999994" customHeight="1" x14ac:dyDescent="0.15">
      <c r="E1" s="28" t="s">
        <v>15</v>
      </c>
      <c r="F1" s="29"/>
      <c r="G1" s="32" t="s">
        <v>78</v>
      </c>
      <c r="H1" s="33"/>
      <c r="I1" s="38" t="s">
        <v>79</v>
      </c>
      <c r="J1" s="38"/>
      <c r="K1" s="26"/>
    </row>
    <row r="2" spans="1:20" s="5" customFormat="1" ht="41.25" customHeight="1" x14ac:dyDescent="0.15">
      <c r="A2" s="12" t="s">
        <v>0</v>
      </c>
      <c r="B2" s="14" t="s">
        <v>1</v>
      </c>
      <c r="C2" s="12" t="s">
        <v>2</v>
      </c>
      <c r="D2" s="21" t="s">
        <v>3</v>
      </c>
      <c r="E2" s="30" t="s">
        <v>4</v>
      </c>
      <c r="F2" s="31"/>
      <c r="G2" s="34" t="s">
        <v>4</v>
      </c>
      <c r="H2" s="35"/>
      <c r="I2" s="36" t="s">
        <v>4</v>
      </c>
      <c r="J2" s="37"/>
      <c r="K2" s="4" t="s">
        <v>5</v>
      </c>
      <c r="L2" s="4" t="s">
        <v>6</v>
      </c>
      <c r="M2" s="4" t="s">
        <v>7</v>
      </c>
      <c r="N2" s="4" t="s">
        <v>8</v>
      </c>
      <c r="O2" s="4" t="s">
        <v>9</v>
      </c>
      <c r="P2" s="4" t="s">
        <v>10</v>
      </c>
      <c r="Q2" s="9" t="s">
        <v>11</v>
      </c>
      <c r="R2" s="4" t="s">
        <v>12</v>
      </c>
      <c r="S2" s="9" t="s">
        <v>13</v>
      </c>
      <c r="T2" s="9" t="s">
        <v>14</v>
      </c>
    </row>
    <row r="3" spans="1:20" s="5" customFormat="1" ht="41.25" customHeight="1" x14ac:dyDescent="0.15">
      <c r="A3" s="23"/>
      <c r="B3" s="24"/>
      <c r="C3" s="24"/>
      <c r="D3" s="24"/>
      <c r="E3" s="24" t="s">
        <v>46</v>
      </c>
      <c r="F3" s="24" t="s">
        <v>47</v>
      </c>
      <c r="G3" s="24" t="s">
        <v>46</v>
      </c>
      <c r="H3" s="24" t="s">
        <v>47</v>
      </c>
      <c r="I3" s="27" t="s">
        <v>46</v>
      </c>
      <c r="J3" s="27" t="s">
        <v>47</v>
      </c>
      <c r="K3" s="24"/>
      <c r="L3" s="24"/>
      <c r="M3" s="24"/>
      <c r="N3" s="24"/>
      <c r="O3" s="24"/>
      <c r="P3" s="24"/>
      <c r="Q3" s="24"/>
      <c r="R3" s="39" t="s">
        <v>77</v>
      </c>
      <c r="S3" s="24"/>
      <c r="T3" s="25"/>
    </row>
    <row r="4" spans="1:20" ht="14.45" customHeight="1" x14ac:dyDescent="0.15">
      <c r="A4" s="20">
        <v>1</v>
      </c>
      <c r="B4" s="20" t="s">
        <v>48</v>
      </c>
      <c r="C4" s="19">
        <v>35</v>
      </c>
      <c r="D4" s="20" t="s">
        <v>45</v>
      </c>
      <c r="E4" s="15">
        <v>350000</v>
      </c>
      <c r="F4" s="15">
        <v>350000</v>
      </c>
      <c r="G4" s="15">
        <v>315000</v>
      </c>
      <c r="H4" s="15">
        <v>315000</v>
      </c>
      <c r="I4" s="15">
        <v>386545.71428571426</v>
      </c>
      <c r="J4" s="15">
        <v>447674.28571428574</v>
      </c>
      <c r="K4" s="15">
        <f>+MIN(F4,H4)</f>
        <v>315000</v>
      </c>
      <c r="L4" s="22">
        <f>MEDIAN(F4,H4)</f>
        <v>332500</v>
      </c>
      <c r="M4" s="22">
        <f>AVERAGE(F4,H4)</f>
        <v>332500</v>
      </c>
      <c r="N4" s="7">
        <f>GEOMEAN(F4,H4)</f>
        <v>332039.15431767981</v>
      </c>
      <c r="O4" s="7">
        <f>+STDEVA(F4,H4)</f>
        <v>24748.737341529162</v>
      </c>
      <c r="P4" s="8">
        <f>+O4/M4</f>
        <v>7.4432292756478682E-2</v>
      </c>
      <c r="Q4" s="11">
        <f>IF(P4&lt;=50%,H4,L4)</f>
        <v>315000</v>
      </c>
      <c r="R4" s="41">
        <f t="shared" ref="R4" si="0">ROUND(Q4,0)</f>
        <v>315000</v>
      </c>
      <c r="S4" s="10">
        <f>+R4*C4</f>
        <v>11025000</v>
      </c>
      <c r="T4" s="11" t="str">
        <f t="shared" ref="T4" si="1">IF(Q4=H4,"MENOR VALOR","MEDIANA")</f>
        <v>MENOR VALOR</v>
      </c>
    </row>
    <row r="5" spans="1:20" ht="14.45" customHeight="1" x14ac:dyDescent="0.15">
      <c r="A5" s="20">
        <v>2</v>
      </c>
      <c r="B5" s="20" t="s">
        <v>49</v>
      </c>
      <c r="C5" s="19">
        <v>46</v>
      </c>
      <c r="D5" s="20" t="s">
        <v>45</v>
      </c>
      <c r="E5" s="15">
        <v>350000</v>
      </c>
      <c r="F5" s="15">
        <v>350000</v>
      </c>
      <c r="G5" s="15">
        <v>315000</v>
      </c>
      <c r="H5" s="15">
        <v>315000</v>
      </c>
      <c r="I5" s="15">
        <v>402723.91304347827</v>
      </c>
      <c r="J5" s="15">
        <v>469243.47826086957</v>
      </c>
      <c r="K5" s="15">
        <f t="shared" ref="K5:K61" si="2">+MIN(F5,H5)</f>
        <v>315000</v>
      </c>
      <c r="L5" s="22">
        <f t="shared" ref="L5:L61" si="3">MEDIAN(F5,H5)</f>
        <v>332500</v>
      </c>
      <c r="M5" s="22">
        <f t="shared" ref="M5:M61" si="4">AVERAGE(F5,H5)</f>
        <v>332500</v>
      </c>
      <c r="N5" s="7">
        <f t="shared" ref="N5:N61" si="5">GEOMEAN(F5,H5)</f>
        <v>332039.15431767981</v>
      </c>
      <c r="O5" s="7">
        <f t="shared" ref="O5:O61" si="6">+STDEVA(F5,H5)</f>
        <v>24748.737341529162</v>
      </c>
      <c r="P5" s="8">
        <f t="shared" ref="P5:P61" si="7">+O5/M5</f>
        <v>7.4432292756478682E-2</v>
      </c>
      <c r="Q5" s="11">
        <f t="shared" ref="Q5:Q61" si="8">IF(P5&lt;=50%,H5,L5)</f>
        <v>315000</v>
      </c>
      <c r="R5" s="41">
        <f t="shared" ref="R5:R61" si="9">ROUND(Q5,0)</f>
        <v>315000</v>
      </c>
      <c r="S5" s="10">
        <f t="shared" ref="S5:S61" si="10">+R5*C5</f>
        <v>14490000</v>
      </c>
      <c r="T5" s="11" t="str">
        <f t="shared" ref="T5:T61" si="11">IF(Q5=H5,"MENOR VALOR","MEDIANA")</f>
        <v>MENOR VALOR</v>
      </c>
    </row>
    <row r="6" spans="1:20" s="13" customFormat="1" ht="14.45" customHeight="1" x14ac:dyDescent="0.15">
      <c r="A6" s="20">
        <v>3</v>
      </c>
      <c r="B6" s="20" t="s">
        <v>16</v>
      </c>
      <c r="C6" s="19">
        <v>33</v>
      </c>
      <c r="D6" s="20" t="s">
        <v>45</v>
      </c>
      <c r="E6" s="15">
        <v>350000</v>
      </c>
      <c r="F6" s="15">
        <v>350000</v>
      </c>
      <c r="G6" s="15">
        <v>315000</v>
      </c>
      <c r="H6" s="15">
        <v>315000</v>
      </c>
      <c r="I6" s="15">
        <v>393136.36363636365</v>
      </c>
      <c r="J6" s="15">
        <v>456460.60606060608</v>
      </c>
      <c r="K6" s="15">
        <f t="shared" si="2"/>
        <v>315000</v>
      </c>
      <c r="L6" s="22">
        <f t="shared" si="3"/>
        <v>332500</v>
      </c>
      <c r="M6" s="22">
        <f t="shared" si="4"/>
        <v>332500</v>
      </c>
      <c r="N6" s="7">
        <f t="shared" si="5"/>
        <v>332039.15431767981</v>
      </c>
      <c r="O6" s="7">
        <f t="shared" si="6"/>
        <v>24748.737341529162</v>
      </c>
      <c r="P6" s="8">
        <f t="shared" si="7"/>
        <v>7.4432292756478682E-2</v>
      </c>
      <c r="Q6" s="11">
        <f t="shared" si="8"/>
        <v>315000</v>
      </c>
      <c r="R6" s="41">
        <f t="shared" si="9"/>
        <v>315000</v>
      </c>
      <c r="S6" s="10">
        <f t="shared" si="10"/>
        <v>10395000</v>
      </c>
      <c r="T6" s="11" t="str">
        <f t="shared" si="11"/>
        <v>MENOR VALOR</v>
      </c>
    </row>
    <row r="7" spans="1:20" ht="14.45" customHeight="1" x14ac:dyDescent="0.15">
      <c r="A7" s="20">
        <v>4</v>
      </c>
      <c r="B7" s="20" t="s">
        <v>17</v>
      </c>
      <c r="C7" s="19">
        <v>7</v>
      </c>
      <c r="D7" s="20" t="s">
        <v>45</v>
      </c>
      <c r="E7" s="15">
        <v>360000</v>
      </c>
      <c r="F7" s="15">
        <v>360000</v>
      </c>
      <c r="G7" s="15">
        <v>342000</v>
      </c>
      <c r="H7" s="15">
        <v>342000</v>
      </c>
      <c r="I7" s="15"/>
      <c r="J7" s="15"/>
      <c r="K7" s="15">
        <f t="shared" si="2"/>
        <v>342000</v>
      </c>
      <c r="L7" s="22">
        <f t="shared" si="3"/>
        <v>351000</v>
      </c>
      <c r="M7" s="22">
        <f t="shared" si="4"/>
        <v>351000</v>
      </c>
      <c r="N7" s="7">
        <f t="shared" si="5"/>
        <v>350884.59641312272</v>
      </c>
      <c r="O7" s="7">
        <f t="shared" si="6"/>
        <v>12727.922061357855</v>
      </c>
      <c r="P7" s="8">
        <f t="shared" si="7"/>
        <v>3.6261886214694741E-2</v>
      </c>
      <c r="Q7" s="11">
        <f t="shared" si="8"/>
        <v>342000</v>
      </c>
      <c r="R7" s="41">
        <f t="shared" si="9"/>
        <v>342000</v>
      </c>
      <c r="S7" s="10">
        <f t="shared" si="10"/>
        <v>2394000</v>
      </c>
      <c r="T7" s="11" t="str">
        <f t="shared" si="11"/>
        <v>MENOR VALOR</v>
      </c>
    </row>
    <row r="8" spans="1:20" ht="14.45" customHeight="1" x14ac:dyDescent="0.15">
      <c r="A8" s="20">
        <v>5</v>
      </c>
      <c r="B8" s="20" t="s">
        <v>18</v>
      </c>
      <c r="C8" s="19">
        <v>40</v>
      </c>
      <c r="D8" s="20" t="s">
        <v>45</v>
      </c>
      <c r="E8" s="15">
        <v>380000</v>
      </c>
      <c r="F8" s="15">
        <v>380000</v>
      </c>
      <c r="G8" s="15">
        <v>315000</v>
      </c>
      <c r="H8" s="15">
        <v>315000</v>
      </c>
      <c r="I8" s="15">
        <v>388915</v>
      </c>
      <c r="J8" s="15">
        <v>448620</v>
      </c>
      <c r="K8" s="15">
        <f t="shared" si="2"/>
        <v>315000</v>
      </c>
      <c r="L8" s="22">
        <f t="shared" si="3"/>
        <v>347500</v>
      </c>
      <c r="M8" s="22">
        <f t="shared" si="4"/>
        <v>347500</v>
      </c>
      <c r="N8" s="7">
        <f t="shared" si="5"/>
        <v>345976.8778401239</v>
      </c>
      <c r="O8" s="7">
        <f t="shared" si="6"/>
        <v>45961.940777125586</v>
      </c>
      <c r="P8" s="8">
        <f t="shared" si="7"/>
        <v>0.13226457777590098</v>
      </c>
      <c r="Q8" s="11">
        <f t="shared" si="8"/>
        <v>315000</v>
      </c>
      <c r="R8" s="41">
        <f t="shared" si="9"/>
        <v>315000</v>
      </c>
      <c r="S8" s="10">
        <f t="shared" si="10"/>
        <v>12600000</v>
      </c>
      <c r="T8" s="11" t="str">
        <f t="shared" si="11"/>
        <v>MENOR VALOR</v>
      </c>
    </row>
    <row r="9" spans="1:20" ht="14.45" customHeight="1" x14ac:dyDescent="0.15">
      <c r="A9" s="20">
        <v>6</v>
      </c>
      <c r="B9" s="20" t="s">
        <v>19</v>
      </c>
      <c r="C9" s="19">
        <v>40</v>
      </c>
      <c r="D9" s="20" t="s">
        <v>45</v>
      </c>
      <c r="E9" s="18">
        <v>350000</v>
      </c>
      <c r="F9" s="15">
        <v>350000</v>
      </c>
      <c r="G9" s="15">
        <v>306000</v>
      </c>
      <c r="H9" s="15">
        <v>306000</v>
      </c>
      <c r="I9" s="15">
        <v>427060</v>
      </c>
      <c r="J9" s="15">
        <v>501692.5</v>
      </c>
      <c r="K9" s="15">
        <f t="shared" si="2"/>
        <v>306000</v>
      </c>
      <c r="L9" s="22">
        <f t="shared" si="3"/>
        <v>328000</v>
      </c>
      <c r="M9" s="22">
        <f t="shared" si="4"/>
        <v>328000</v>
      </c>
      <c r="N9" s="7">
        <f t="shared" si="5"/>
        <v>327261.36343907146</v>
      </c>
      <c r="O9" s="7">
        <f t="shared" si="6"/>
        <v>31112.698372208091</v>
      </c>
      <c r="P9" s="8">
        <f t="shared" si="7"/>
        <v>9.485578772014662E-2</v>
      </c>
      <c r="Q9" s="11">
        <f t="shared" si="8"/>
        <v>306000</v>
      </c>
      <c r="R9" s="41">
        <f t="shared" si="9"/>
        <v>306000</v>
      </c>
      <c r="S9" s="10">
        <f t="shared" si="10"/>
        <v>12240000</v>
      </c>
      <c r="T9" s="11" t="str">
        <f t="shared" si="11"/>
        <v>MENOR VALOR</v>
      </c>
    </row>
    <row r="10" spans="1:20" ht="15" customHeight="1" x14ac:dyDescent="0.15">
      <c r="A10" s="20">
        <v>7</v>
      </c>
      <c r="B10" s="20" t="s">
        <v>20</v>
      </c>
      <c r="C10" s="19">
        <v>24</v>
      </c>
      <c r="D10" s="20" t="s">
        <v>45</v>
      </c>
      <c r="E10" s="15">
        <v>340000</v>
      </c>
      <c r="F10" s="15">
        <v>340000</v>
      </c>
      <c r="G10" s="15">
        <v>306000</v>
      </c>
      <c r="H10" s="15">
        <v>306000</v>
      </c>
      <c r="I10" s="15">
        <v>427062.5</v>
      </c>
      <c r="J10" s="15">
        <v>501691.66666666669</v>
      </c>
      <c r="K10" s="15">
        <f t="shared" si="2"/>
        <v>306000</v>
      </c>
      <c r="L10" s="22">
        <f t="shared" si="3"/>
        <v>323000</v>
      </c>
      <c r="M10" s="22">
        <f t="shared" si="4"/>
        <v>323000</v>
      </c>
      <c r="N10" s="7">
        <f t="shared" si="5"/>
        <v>322552.32133717468</v>
      </c>
      <c r="O10" s="7">
        <f t="shared" si="6"/>
        <v>24041.630560342615</v>
      </c>
      <c r="P10" s="8">
        <f t="shared" si="7"/>
        <v>7.4432292756478682E-2</v>
      </c>
      <c r="Q10" s="11">
        <f t="shared" si="8"/>
        <v>306000</v>
      </c>
      <c r="R10" s="41">
        <f t="shared" si="9"/>
        <v>306000</v>
      </c>
      <c r="S10" s="10">
        <f t="shared" si="10"/>
        <v>7344000</v>
      </c>
      <c r="T10" s="11" t="str">
        <f t="shared" si="11"/>
        <v>MENOR VALOR</v>
      </c>
    </row>
    <row r="11" spans="1:20" ht="15" x14ac:dyDescent="0.15">
      <c r="A11" s="20">
        <v>8</v>
      </c>
      <c r="B11" s="20" t="s">
        <v>21</v>
      </c>
      <c r="C11" s="19">
        <v>40</v>
      </c>
      <c r="D11" s="20" t="s">
        <v>45</v>
      </c>
      <c r="E11" s="15">
        <v>340000</v>
      </c>
      <c r="F11" s="15">
        <v>340000</v>
      </c>
      <c r="G11" s="15">
        <v>315000</v>
      </c>
      <c r="H11" s="15">
        <v>315000</v>
      </c>
      <c r="I11" s="15">
        <v>427060</v>
      </c>
      <c r="J11" s="15">
        <v>501692.5</v>
      </c>
      <c r="K11" s="15">
        <f t="shared" si="2"/>
        <v>315000</v>
      </c>
      <c r="L11" s="22">
        <f t="shared" si="3"/>
        <v>327500</v>
      </c>
      <c r="M11" s="22">
        <f t="shared" si="4"/>
        <v>327500</v>
      </c>
      <c r="N11" s="7">
        <f t="shared" si="5"/>
        <v>327261.36343907146</v>
      </c>
      <c r="O11" s="7">
        <f t="shared" si="6"/>
        <v>17677.66952966369</v>
      </c>
      <c r="P11" s="8">
        <f t="shared" si="7"/>
        <v>5.3977616884469282E-2</v>
      </c>
      <c r="Q11" s="11">
        <f t="shared" si="8"/>
        <v>315000</v>
      </c>
      <c r="R11" s="41">
        <f t="shared" si="9"/>
        <v>315000</v>
      </c>
      <c r="S11" s="10">
        <f t="shared" si="10"/>
        <v>12600000</v>
      </c>
      <c r="T11" s="11" t="str">
        <f t="shared" si="11"/>
        <v>MENOR VALOR</v>
      </c>
    </row>
    <row r="12" spans="1:20" ht="15.6" customHeight="1" x14ac:dyDescent="0.15">
      <c r="A12" s="20">
        <v>9</v>
      </c>
      <c r="B12" s="20" t="s">
        <v>22</v>
      </c>
      <c r="C12" s="19">
        <v>40</v>
      </c>
      <c r="D12" s="20" t="s">
        <v>45</v>
      </c>
      <c r="E12" s="15">
        <v>350000</v>
      </c>
      <c r="F12" s="15">
        <v>350000</v>
      </c>
      <c r="G12" s="15">
        <v>324000</v>
      </c>
      <c r="H12" s="15">
        <v>324000</v>
      </c>
      <c r="I12" s="15">
        <v>427060</v>
      </c>
      <c r="J12" s="15">
        <v>501692.5</v>
      </c>
      <c r="K12" s="15">
        <f t="shared" si="2"/>
        <v>324000</v>
      </c>
      <c r="L12" s="22">
        <f t="shared" si="3"/>
        <v>337000</v>
      </c>
      <c r="M12" s="22">
        <f t="shared" si="4"/>
        <v>337000</v>
      </c>
      <c r="N12" s="7">
        <f t="shared" si="5"/>
        <v>336749.1648096547</v>
      </c>
      <c r="O12" s="7">
        <f t="shared" si="6"/>
        <v>18384.776310850237</v>
      </c>
      <c r="P12" s="8">
        <f t="shared" si="7"/>
        <v>5.4554232376410196E-2</v>
      </c>
      <c r="Q12" s="11">
        <f t="shared" si="8"/>
        <v>324000</v>
      </c>
      <c r="R12" s="41">
        <f t="shared" si="9"/>
        <v>324000</v>
      </c>
      <c r="S12" s="10">
        <f t="shared" si="10"/>
        <v>12960000</v>
      </c>
      <c r="T12" s="11" t="str">
        <f t="shared" si="11"/>
        <v>MENOR VALOR</v>
      </c>
    </row>
    <row r="13" spans="1:20" ht="30" x14ac:dyDescent="0.15">
      <c r="A13" s="20">
        <v>10</v>
      </c>
      <c r="B13" s="20" t="s">
        <v>23</v>
      </c>
      <c r="C13" s="19">
        <v>38</v>
      </c>
      <c r="D13" s="20" t="s">
        <v>45</v>
      </c>
      <c r="E13" s="15">
        <v>360000</v>
      </c>
      <c r="F13" s="15">
        <v>360000</v>
      </c>
      <c r="G13" s="15">
        <v>324000</v>
      </c>
      <c r="H13" s="15">
        <v>324000</v>
      </c>
      <c r="I13" s="15">
        <v>427060.5263157895</v>
      </c>
      <c r="J13" s="15">
        <v>501692.10526315792</v>
      </c>
      <c r="K13" s="15">
        <f t="shared" si="2"/>
        <v>324000</v>
      </c>
      <c r="L13" s="22">
        <f t="shared" si="3"/>
        <v>342000</v>
      </c>
      <c r="M13" s="22">
        <f t="shared" si="4"/>
        <v>342000</v>
      </c>
      <c r="N13" s="7">
        <f t="shared" si="5"/>
        <v>341525.98729818495</v>
      </c>
      <c r="O13" s="7">
        <f t="shared" si="6"/>
        <v>25455.844122715709</v>
      </c>
      <c r="P13" s="8">
        <f t="shared" si="7"/>
        <v>7.4432292756478682E-2</v>
      </c>
      <c r="Q13" s="11">
        <f t="shared" si="8"/>
        <v>324000</v>
      </c>
      <c r="R13" s="41">
        <f t="shared" si="9"/>
        <v>324000</v>
      </c>
      <c r="S13" s="10">
        <f t="shared" si="10"/>
        <v>12312000</v>
      </c>
      <c r="T13" s="11" t="str">
        <f t="shared" si="11"/>
        <v>MENOR VALOR</v>
      </c>
    </row>
    <row r="14" spans="1:20" ht="30" x14ac:dyDescent="0.15">
      <c r="A14" s="20">
        <v>11</v>
      </c>
      <c r="B14" s="20" t="s">
        <v>50</v>
      </c>
      <c r="C14" s="19">
        <v>38</v>
      </c>
      <c r="D14" s="20" t="s">
        <v>45</v>
      </c>
      <c r="E14" s="15">
        <v>360000</v>
      </c>
      <c r="F14" s="15">
        <v>360000</v>
      </c>
      <c r="G14" s="15">
        <v>324000</v>
      </c>
      <c r="H14" s="15">
        <v>324000</v>
      </c>
      <c r="I14" s="15">
        <v>427060.5263157895</v>
      </c>
      <c r="J14" s="15">
        <v>501692.10526315792</v>
      </c>
      <c r="K14" s="15">
        <f t="shared" si="2"/>
        <v>324000</v>
      </c>
      <c r="L14" s="22">
        <f t="shared" si="3"/>
        <v>342000</v>
      </c>
      <c r="M14" s="22">
        <f t="shared" si="4"/>
        <v>342000</v>
      </c>
      <c r="N14" s="7">
        <f t="shared" si="5"/>
        <v>341525.98729818495</v>
      </c>
      <c r="O14" s="7">
        <f t="shared" si="6"/>
        <v>25455.844122715709</v>
      </c>
      <c r="P14" s="8">
        <f t="shared" si="7"/>
        <v>7.4432292756478682E-2</v>
      </c>
      <c r="Q14" s="11">
        <f t="shared" si="8"/>
        <v>324000</v>
      </c>
      <c r="R14" s="41">
        <f t="shared" si="9"/>
        <v>324000</v>
      </c>
      <c r="S14" s="10">
        <f t="shared" si="10"/>
        <v>12312000</v>
      </c>
      <c r="T14" s="11" t="str">
        <f t="shared" si="11"/>
        <v>MENOR VALOR</v>
      </c>
    </row>
    <row r="15" spans="1:20" s="13" customFormat="1" ht="30" x14ac:dyDescent="0.15">
      <c r="A15" s="20">
        <v>12</v>
      </c>
      <c r="B15" s="20" t="s">
        <v>51</v>
      </c>
      <c r="C15" s="19">
        <v>31</v>
      </c>
      <c r="D15" s="20" t="s">
        <v>45</v>
      </c>
      <c r="E15" s="15">
        <v>360000</v>
      </c>
      <c r="F15" s="15">
        <v>360000</v>
      </c>
      <c r="G15" s="15">
        <v>324000</v>
      </c>
      <c r="H15" s="15">
        <v>324000</v>
      </c>
      <c r="I15" s="15">
        <v>427061.29032258067</v>
      </c>
      <c r="J15" s="15">
        <v>501693.54838709679</v>
      </c>
      <c r="K15" s="15">
        <f t="shared" si="2"/>
        <v>324000</v>
      </c>
      <c r="L15" s="22">
        <f t="shared" si="3"/>
        <v>342000</v>
      </c>
      <c r="M15" s="22">
        <f t="shared" si="4"/>
        <v>342000</v>
      </c>
      <c r="N15" s="7">
        <f t="shared" si="5"/>
        <v>341525.98729818495</v>
      </c>
      <c r="O15" s="7">
        <f t="shared" si="6"/>
        <v>25455.844122715709</v>
      </c>
      <c r="P15" s="8">
        <f t="shared" si="7"/>
        <v>7.4432292756478682E-2</v>
      </c>
      <c r="Q15" s="11">
        <f t="shared" si="8"/>
        <v>324000</v>
      </c>
      <c r="R15" s="41">
        <f t="shared" si="9"/>
        <v>324000</v>
      </c>
      <c r="S15" s="10">
        <f t="shared" si="10"/>
        <v>10044000</v>
      </c>
      <c r="T15" s="11" t="str">
        <f t="shared" si="11"/>
        <v>MENOR VALOR</v>
      </c>
    </row>
    <row r="16" spans="1:20" ht="16.350000000000001" customHeight="1" x14ac:dyDescent="0.15">
      <c r="A16" s="20">
        <v>13</v>
      </c>
      <c r="B16" s="20" t="s">
        <v>24</v>
      </c>
      <c r="C16" s="19">
        <v>31</v>
      </c>
      <c r="D16" s="20" t="s">
        <v>45</v>
      </c>
      <c r="E16" s="15">
        <v>360000</v>
      </c>
      <c r="F16" s="15">
        <v>360000</v>
      </c>
      <c r="G16" s="15">
        <v>324000</v>
      </c>
      <c r="H16" s="15">
        <v>324000</v>
      </c>
      <c r="I16" s="15">
        <v>371690.32258064515</v>
      </c>
      <c r="J16" s="15">
        <v>427864.51612903224</v>
      </c>
      <c r="K16" s="15">
        <f t="shared" si="2"/>
        <v>324000</v>
      </c>
      <c r="L16" s="22">
        <f t="shared" si="3"/>
        <v>342000</v>
      </c>
      <c r="M16" s="22">
        <f t="shared" si="4"/>
        <v>342000</v>
      </c>
      <c r="N16" s="7">
        <f t="shared" si="5"/>
        <v>341525.98729818495</v>
      </c>
      <c r="O16" s="7">
        <f t="shared" si="6"/>
        <v>25455.844122715709</v>
      </c>
      <c r="P16" s="8">
        <f t="shared" si="7"/>
        <v>7.4432292756478682E-2</v>
      </c>
      <c r="Q16" s="11">
        <f t="shared" si="8"/>
        <v>324000</v>
      </c>
      <c r="R16" s="41">
        <f t="shared" si="9"/>
        <v>324000</v>
      </c>
      <c r="S16" s="10">
        <f t="shared" si="10"/>
        <v>10044000</v>
      </c>
      <c r="T16" s="11" t="str">
        <f t="shared" si="11"/>
        <v>MENOR VALOR</v>
      </c>
    </row>
    <row r="17" spans="1:20" ht="15" x14ac:dyDescent="0.15">
      <c r="A17" s="20">
        <v>14</v>
      </c>
      <c r="B17" s="20" t="s">
        <v>25</v>
      </c>
      <c r="C17" s="19">
        <v>14</v>
      </c>
      <c r="D17" s="20" t="s">
        <v>45</v>
      </c>
      <c r="E17" s="15">
        <v>360000</v>
      </c>
      <c r="F17" s="15">
        <v>360000</v>
      </c>
      <c r="G17" s="15">
        <v>324000</v>
      </c>
      <c r="H17" s="15">
        <v>324000</v>
      </c>
      <c r="I17" s="15">
        <v>379085.71428571426</v>
      </c>
      <c r="J17" s="15">
        <v>437728.57142857142</v>
      </c>
      <c r="K17" s="15">
        <f t="shared" si="2"/>
        <v>324000</v>
      </c>
      <c r="L17" s="22">
        <f t="shared" si="3"/>
        <v>342000</v>
      </c>
      <c r="M17" s="22">
        <f t="shared" si="4"/>
        <v>342000</v>
      </c>
      <c r="N17" s="7">
        <f t="shared" si="5"/>
        <v>341525.98729818495</v>
      </c>
      <c r="O17" s="7">
        <f t="shared" si="6"/>
        <v>25455.844122715709</v>
      </c>
      <c r="P17" s="8">
        <f t="shared" si="7"/>
        <v>7.4432292756478682E-2</v>
      </c>
      <c r="Q17" s="11">
        <f t="shared" si="8"/>
        <v>324000</v>
      </c>
      <c r="R17" s="41">
        <f t="shared" si="9"/>
        <v>324000</v>
      </c>
      <c r="S17" s="10">
        <f t="shared" si="10"/>
        <v>4536000</v>
      </c>
      <c r="T17" s="11" t="str">
        <f t="shared" si="11"/>
        <v>MENOR VALOR</v>
      </c>
    </row>
    <row r="18" spans="1:20" ht="15" x14ac:dyDescent="0.15">
      <c r="A18" s="20">
        <v>15</v>
      </c>
      <c r="B18" s="20" t="s">
        <v>26</v>
      </c>
      <c r="C18" s="19">
        <v>31</v>
      </c>
      <c r="D18" s="20" t="s">
        <v>45</v>
      </c>
      <c r="E18" s="15">
        <v>350000</v>
      </c>
      <c r="F18" s="15">
        <v>350000</v>
      </c>
      <c r="G18" s="15">
        <v>324000</v>
      </c>
      <c r="H18" s="15">
        <v>324000</v>
      </c>
      <c r="I18" s="15">
        <v>369280.6451612903</v>
      </c>
      <c r="J18" s="15">
        <v>424654.83870967739</v>
      </c>
      <c r="K18" s="15">
        <f t="shared" si="2"/>
        <v>324000</v>
      </c>
      <c r="L18" s="22">
        <f t="shared" si="3"/>
        <v>337000</v>
      </c>
      <c r="M18" s="22">
        <f t="shared" si="4"/>
        <v>337000</v>
      </c>
      <c r="N18" s="7">
        <f t="shared" si="5"/>
        <v>336749.1648096547</v>
      </c>
      <c r="O18" s="7">
        <f t="shared" si="6"/>
        <v>18384.776310850237</v>
      </c>
      <c r="P18" s="8">
        <f t="shared" si="7"/>
        <v>5.4554232376410196E-2</v>
      </c>
      <c r="Q18" s="11">
        <f t="shared" si="8"/>
        <v>324000</v>
      </c>
      <c r="R18" s="41">
        <f t="shared" si="9"/>
        <v>324000</v>
      </c>
      <c r="S18" s="10">
        <f t="shared" si="10"/>
        <v>10044000</v>
      </c>
      <c r="T18" s="11" t="str">
        <f t="shared" si="11"/>
        <v>MENOR VALOR</v>
      </c>
    </row>
    <row r="19" spans="1:20" ht="18" customHeight="1" x14ac:dyDescent="0.15">
      <c r="A19" s="20">
        <v>16</v>
      </c>
      <c r="B19" s="20" t="s">
        <v>52</v>
      </c>
      <c r="C19" s="19">
        <v>6</v>
      </c>
      <c r="D19" s="20" t="s">
        <v>45</v>
      </c>
      <c r="E19" s="15">
        <v>360000</v>
      </c>
      <c r="F19" s="15">
        <v>360000</v>
      </c>
      <c r="G19" s="15">
        <v>315000</v>
      </c>
      <c r="H19" s="15">
        <v>315000</v>
      </c>
      <c r="I19" s="15">
        <v>377316.66666666669</v>
      </c>
      <c r="J19" s="15">
        <v>435366.66666666669</v>
      </c>
      <c r="K19" s="15">
        <f t="shared" si="2"/>
        <v>315000</v>
      </c>
      <c r="L19" s="22">
        <f t="shared" si="3"/>
        <v>337500</v>
      </c>
      <c r="M19" s="22">
        <f t="shared" si="4"/>
        <v>337500</v>
      </c>
      <c r="N19" s="7">
        <f t="shared" si="5"/>
        <v>336749.1648096547</v>
      </c>
      <c r="O19" s="7">
        <f t="shared" si="6"/>
        <v>31819.805153394638</v>
      </c>
      <c r="P19" s="8">
        <f t="shared" si="7"/>
        <v>9.4280904158206336E-2</v>
      </c>
      <c r="Q19" s="11">
        <f t="shared" si="8"/>
        <v>315000</v>
      </c>
      <c r="R19" s="41">
        <f t="shared" si="9"/>
        <v>315000</v>
      </c>
      <c r="S19" s="10">
        <f t="shared" si="10"/>
        <v>1890000</v>
      </c>
      <c r="T19" s="11" t="str">
        <f t="shared" si="11"/>
        <v>MENOR VALOR</v>
      </c>
    </row>
    <row r="20" spans="1:20" ht="30" x14ac:dyDescent="0.15">
      <c r="A20" s="20">
        <v>17</v>
      </c>
      <c r="B20" s="20" t="s">
        <v>27</v>
      </c>
      <c r="C20" s="19">
        <v>106</v>
      </c>
      <c r="D20" s="20" t="s">
        <v>45</v>
      </c>
      <c r="E20" s="15">
        <v>350000</v>
      </c>
      <c r="F20" s="15">
        <v>350000</v>
      </c>
      <c r="G20" s="15">
        <v>333000</v>
      </c>
      <c r="H20" s="15">
        <v>333000</v>
      </c>
      <c r="I20" s="15">
        <v>363692.45283018867</v>
      </c>
      <c r="J20" s="15">
        <v>417201.88679245283</v>
      </c>
      <c r="K20" s="15">
        <f t="shared" si="2"/>
        <v>333000</v>
      </c>
      <c r="L20" s="22">
        <f t="shared" si="3"/>
        <v>341500</v>
      </c>
      <c r="M20" s="22">
        <f t="shared" si="4"/>
        <v>341500</v>
      </c>
      <c r="N20" s="7">
        <f t="shared" si="5"/>
        <v>341394.2003022313</v>
      </c>
      <c r="O20" s="7">
        <f t="shared" si="6"/>
        <v>12020.815280171308</v>
      </c>
      <c r="P20" s="8">
        <f t="shared" si="7"/>
        <v>3.5200044744279083E-2</v>
      </c>
      <c r="Q20" s="11">
        <f t="shared" si="8"/>
        <v>333000</v>
      </c>
      <c r="R20" s="41">
        <f t="shared" si="9"/>
        <v>333000</v>
      </c>
      <c r="S20" s="10">
        <f t="shared" si="10"/>
        <v>35298000</v>
      </c>
      <c r="T20" s="11" t="str">
        <f t="shared" si="11"/>
        <v>MENOR VALOR</v>
      </c>
    </row>
    <row r="21" spans="1:20" ht="17.45" customHeight="1" x14ac:dyDescent="0.25">
      <c r="A21" s="20">
        <v>18</v>
      </c>
      <c r="B21" s="20" t="s">
        <v>28</v>
      </c>
      <c r="C21" s="19">
        <v>16</v>
      </c>
      <c r="D21" s="20" t="s">
        <v>45</v>
      </c>
      <c r="E21" s="16">
        <v>350000</v>
      </c>
      <c r="F21" s="15">
        <v>350000</v>
      </c>
      <c r="G21" s="15">
        <v>315000</v>
      </c>
      <c r="H21" s="15">
        <v>315000</v>
      </c>
      <c r="I21" s="15">
        <v>361762.5</v>
      </c>
      <c r="J21" s="15">
        <v>414625</v>
      </c>
      <c r="K21" s="15">
        <f t="shared" si="2"/>
        <v>315000</v>
      </c>
      <c r="L21" s="22">
        <f t="shared" si="3"/>
        <v>332500</v>
      </c>
      <c r="M21" s="22">
        <f t="shared" si="4"/>
        <v>332500</v>
      </c>
      <c r="N21" s="7">
        <f t="shared" si="5"/>
        <v>332039.15431767981</v>
      </c>
      <c r="O21" s="7">
        <f t="shared" si="6"/>
        <v>24748.737341529162</v>
      </c>
      <c r="P21" s="8">
        <f t="shared" si="7"/>
        <v>7.4432292756478682E-2</v>
      </c>
      <c r="Q21" s="11">
        <f t="shared" si="8"/>
        <v>315000</v>
      </c>
      <c r="R21" s="41">
        <f t="shared" si="9"/>
        <v>315000</v>
      </c>
      <c r="S21" s="10">
        <f t="shared" si="10"/>
        <v>5040000</v>
      </c>
      <c r="T21" s="11" t="str">
        <f t="shared" si="11"/>
        <v>MENOR VALOR</v>
      </c>
    </row>
    <row r="22" spans="1:20" ht="18.600000000000001" customHeight="1" x14ac:dyDescent="0.15">
      <c r="A22" s="20">
        <v>19</v>
      </c>
      <c r="B22" s="20" t="s">
        <v>53</v>
      </c>
      <c r="C22" s="19">
        <v>12</v>
      </c>
      <c r="D22" s="20" t="s">
        <v>45</v>
      </c>
      <c r="E22" s="15">
        <v>370000</v>
      </c>
      <c r="F22" s="15">
        <v>370000</v>
      </c>
      <c r="G22" s="15">
        <v>333000</v>
      </c>
      <c r="H22" s="15">
        <v>333000</v>
      </c>
      <c r="I22" s="15">
        <v>352433.33333333331</v>
      </c>
      <c r="J22" s="15">
        <v>402191.66666666669</v>
      </c>
      <c r="K22" s="15">
        <f t="shared" si="2"/>
        <v>333000</v>
      </c>
      <c r="L22" s="22">
        <f t="shared" si="3"/>
        <v>351500</v>
      </c>
      <c r="M22" s="22">
        <f t="shared" si="4"/>
        <v>351500</v>
      </c>
      <c r="N22" s="7">
        <f t="shared" si="5"/>
        <v>351012.82027869008</v>
      </c>
      <c r="O22" s="7">
        <f t="shared" si="6"/>
        <v>26162.95090390226</v>
      </c>
      <c r="P22" s="8">
        <f t="shared" si="7"/>
        <v>7.4432292756478696E-2</v>
      </c>
      <c r="Q22" s="11">
        <f t="shared" si="8"/>
        <v>333000</v>
      </c>
      <c r="R22" s="41">
        <f t="shared" si="9"/>
        <v>333000</v>
      </c>
      <c r="S22" s="10">
        <f t="shared" si="10"/>
        <v>3996000</v>
      </c>
      <c r="T22" s="11" t="str">
        <f t="shared" si="11"/>
        <v>MENOR VALOR</v>
      </c>
    </row>
    <row r="23" spans="1:20" ht="30" x14ac:dyDescent="0.15">
      <c r="A23" s="20">
        <v>20</v>
      </c>
      <c r="B23" s="20" t="s">
        <v>54</v>
      </c>
      <c r="C23" s="19">
        <v>110</v>
      </c>
      <c r="D23" s="20" t="s">
        <v>45</v>
      </c>
      <c r="E23" s="15">
        <v>390000</v>
      </c>
      <c r="F23" s="15">
        <v>390000</v>
      </c>
      <c r="G23" s="15">
        <v>315000</v>
      </c>
      <c r="H23" s="15">
        <v>315000</v>
      </c>
      <c r="I23" s="15">
        <v>357854.54545454547</v>
      </c>
      <c r="J23" s="15">
        <v>409418.18181818182</v>
      </c>
      <c r="K23" s="15">
        <f t="shared" si="2"/>
        <v>315000</v>
      </c>
      <c r="L23" s="22">
        <f t="shared" si="3"/>
        <v>352500</v>
      </c>
      <c r="M23" s="22">
        <f t="shared" si="4"/>
        <v>352500</v>
      </c>
      <c r="N23" s="7">
        <f t="shared" si="5"/>
        <v>350499.6433664377</v>
      </c>
      <c r="O23" s="7">
        <f t="shared" si="6"/>
        <v>53033.008588991062</v>
      </c>
      <c r="P23" s="8">
        <f t="shared" si="7"/>
        <v>0.1504482513162867</v>
      </c>
      <c r="Q23" s="11">
        <f t="shared" si="8"/>
        <v>315000</v>
      </c>
      <c r="R23" s="41">
        <f t="shared" si="9"/>
        <v>315000</v>
      </c>
      <c r="S23" s="10">
        <f t="shared" si="10"/>
        <v>34650000</v>
      </c>
      <c r="T23" s="11" t="str">
        <f t="shared" si="11"/>
        <v>MENOR VALOR</v>
      </c>
    </row>
    <row r="24" spans="1:20" ht="14.45" customHeight="1" x14ac:dyDescent="0.15">
      <c r="A24" s="20">
        <v>21</v>
      </c>
      <c r="B24" s="20" t="s">
        <v>29</v>
      </c>
      <c r="C24" s="19">
        <v>110</v>
      </c>
      <c r="D24" s="20" t="s">
        <v>45</v>
      </c>
      <c r="E24" s="15">
        <v>350000</v>
      </c>
      <c r="F24" s="15">
        <v>350000</v>
      </c>
      <c r="G24" s="15">
        <v>333000</v>
      </c>
      <c r="H24" s="15">
        <v>333000</v>
      </c>
      <c r="I24" s="15">
        <v>357854.54545454547</v>
      </c>
      <c r="J24" s="15">
        <v>409418.18181818182</v>
      </c>
      <c r="K24" s="15">
        <f t="shared" si="2"/>
        <v>333000</v>
      </c>
      <c r="L24" s="22">
        <f t="shared" si="3"/>
        <v>341500</v>
      </c>
      <c r="M24" s="22">
        <f t="shared" si="4"/>
        <v>341500</v>
      </c>
      <c r="N24" s="7">
        <f t="shared" si="5"/>
        <v>341394.2003022313</v>
      </c>
      <c r="O24" s="7">
        <f t="shared" si="6"/>
        <v>12020.815280171308</v>
      </c>
      <c r="P24" s="8">
        <f t="shared" si="7"/>
        <v>3.5200044744279083E-2</v>
      </c>
      <c r="Q24" s="11">
        <f t="shared" si="8"/>
        <v>333000</v>
      </c>
      <c r="R24" s="41">
        <f t="shared" si="9"/>
        <v>333000</v>
      </c>
      <c r="S24" s="10">
        <f t="shared" si="10"/>
        <v>36630000</v>
      </c>
      <c r="T24" s="11" t="str">
        <f t="shared" si="11"/>
        <v>MENOR VALOR</v>
      </c>
    </row>
    <row r="25" spans="1:20" ht="18" customHeight="1" x14ac:dyDescent="0.15">
      <c r="A25" s="20">
        <v>22</v>
      </c>
      <c r="B25" s="20" t="s">
        <v>55</v>
      </c>
      <c r="C25" s="19">
        <v>12</v>
      </c>
      <c r="D25" s="20" t="s">
        <v>45</v>
      </c>
      <c r="E25" s="15">
        <v>340000</v>
      </c>
      <c r="F25" s="15">
        <v>340000</v>
      </c>
      <c r="G25" s="15">
        <v>351000</v>
      </c>
      <c r="H25" s="15">
        <v>351000</v>
      </c>
      <c r="I25" s="15">
        <v>364875</v>
      </c>
      <c r="J25" s="15">
        <v>418775</v>
      </c>
      <c r="K25" s="15">
        <f t="shared" si="2"/>
        <v>340000</v>
      </c>
      <c r="L25" s="22">
        <f t="shared" si="3"/>
        <v>345500</v>
      </c>
      <c r="M25" s="22">
        <f t="shared" si="4"/>
        <v>345500</v>
      </c>
      <c r="N25" s="7">
        <f t="shared" si="5"/>
        <v>345456.22009163478</v>
      </c>
      <c r="O25" s="7">
        <f t="shared" si="6"/>
        <v>7778.1745930520228</v>
      </c>
      <c r="P25" s="8">
        <f t="shared" si="7"/>
        <v>2.2512806347473293E-2</v>
      </c>
      <c r="Q25" s="11">
        <f t="shared" si="8"/>
        <v>351000</v>
      </c>
      <c r="R25" s="41">
        <f t="shared" si="9"/>
        <v>351000</v>
      </c>
      <c r="S25" s="10">
        <f t="shared" si="10"/>
        <v>4212000</v>
      </c>
      <c r="T25" s="11" t="str">
        <f t="shared" si="11"/>
        <v>MENOR VALOR</v>
      </c>
    </row>
    <row r="26" spans="1:20" ht="30" x14ac:dyDescent="0.15">
      <c r="A26" s="20">
        <v>23</v>
      </c>
      <c r="B26" s="20" t="s">
        <v>30</v>
      </c>
      <c r="C26" s="19">
        <v>38</v>
      </c>
      <c r="D26" s="20" t="s">
        <v>45</v>
      </c>
      <c r="E26" s="15">
        <v>340000</v>
      </c>
      <c r="F26" s="15">
        <v>340000</v>
      </c>
      <c r="G26" s="15">
        <v>315000</v>
      </c>
      <c r="H26" s="15">
        <v>315000</v>
      </c>
      <c r="I26" s="15">
        <v>356357.89473684208</v>
      </c>
      <c r="J26" s="15">
        <v>407421.05263157893</v>
      </c>
      <c r="K26" s="15">
        <f t="shared" si="2"/>
        <v>315000</v>
      </c>
      <c r="L26" s="22">
        <f t="shared" si="3"/>
        <v>327500</v>
      </c>
      <c r="M26" s="22">
        <f t="shared" si="4"/>
        <v>327500</v>
      </c>
      <c r="N26" s="7">
        <f t="shared" si="5"/>
        <v>327261.36343907146</v>
      </c>
      <c r="O26" s="7">
        <f t="shared" si="6"/>
        <v>17677.66952966369</v>
      </c>
      <c r="P26" s="8">
        <f t="shared" si="7"/>
        <v>5.3977616884469282E-2</v>
      </c>
      <c r="Q26" s="11">
        <f t="shared" si="8"/>
        <v>315000</v>
      </c>
      <c r="R26" s="41">
        <f t="shared" si="9"/>
        <v>315000</v>
      </c>
      <c r="S26" s="10">
        <f t="shared" si="10"/>
        <v>11970000</v>
      </c>
      <c r="T26" s="11" t="str">
        <f t="shared" si="11"/>
        <v>MENOR VALOR</v>
      </c>
    </row>
    <row r="27" spans="1:20" ht="30" x14ac:dyDescent="0.15">
      <c r="A27" s="20">
        <v>24</v>
      </c>
      <c r="B27" s="20" t="s">
        <v>56</v>
      </c>
      <c r="C27" s="19">
        <v>110</v>
      </c>
      <c r="D27" s="20" t="s">
        <v>45</v>
      </c>
      <c r="E27" s="15">
        <v>350000</v>
      </c>
      <c r="F27" s="15">
        <v>350000</v>
      </c>
      <c r="G27" s="15">
        <v>306000</v>
      </c>
      <c r="H27" s="15">
        <v>306000</v>
      </c>
      <c r="I27" s="15">
        <v>352427.27272727271</v>
      </c>
      <c r="J27" s="15">
        <v>402181.81818181818</v>
      </c>
      <c r="K27" s="15">
        <f t="shared" si="2"/>
        <v>306000</v>
      </c>
      <c r="L27" s="22">
        <f t="shared" si="3"/>
        <v>328000</v>
      </c>
      <c r="M27" s="22">
        <f t="shared" si="4"/>
        <v>328000</v>
      </c>
      <c r="N27" s="7">
        <f t="shared" si="5"/>
        <v>327261.36343907146</v>
      </c>
      <c r="O27" s="7">
        <f t="shared" si="6"/>
        <v>31112.698372208091</v>
      </c>
      <c r="P27" s="8">
        <f t="shared" si="7"/>
        <v>9.485578772014662E-2</v>
      </c>
      <c r="Q27" s="11">
        <f t="shared" si="8"/>
        <v>306000</v>
      </c>
      <c r="R27" s="41">
        <f t="shared" si="9"/>
        <v>306000</v>
      </c>
      <c r="S27" s="10">
        <f t="shared" si="10"/>
        <v>33660000</v>
      </c>
      <c r="T27" s="11" t="str">
        <f t="shared" si="11"/>
        <v>MENOR VALOR</v>
      </c>
    </row>
    <row r="28" spans="1:20" ht="15" x14ac:dyDescent="0.15">
      <c r="A28" s="20">
        <v>25</v>
      </c>
      <c r="B28" s="20" t="s">
        <v>31</v>
      </c>
      <c r="C28" s="17">
        <v>50</v>
      </c>
      <c r="D28" s="20" t="s">
        <v>45</v>
      </c>
      <c r="E28" s="15">
        <v>340000</v>
      </c>
      <c r="F28" s="15">
        <v>340000</v>
      </c>
      <c r="G28" s="15">
        <v>306000</v>
      </c>
      <c r="H28" s="15">
        <v>306000</v>
      </c>
      <c r="I28" s="15">
        <v>352428</v>
      </c>
      <c r="J28" s="15">
        <v>402182</v>
      </c>
      <c r="K28" s="15">
        <f t="shared" si="2"/>
        <v>306000</v>
      </c>
      <c r="L28" s="22">
        <f t="shared" si="3"/>
        <v>323000</v>
      </c>
      <c r="M28" s="22">
        <f t="shared" si="4"/>
        <v>323000</v>
      </c>
      <c r="N28" s="7">
        <f t="shared" si="5"/>
        <v>322552.32133717468</v>
      </c>
      <c r="O28" s="7">
        <f t="shared" si="6"/>
        <v>24041.630560342615</v>
      </c>
      <c r="P28" s="8">
        <f t="shared" si="7"/>
        <v>7.4432292756478682E-2</v>
      </c>
      <c r="Q28" s="11">
        <f t="shared" si="8"/>
        <v>306000</v>
      </c>
      <c r="R28" s="41">
        <f t="shared" si="9"/>
        <v>306000</v>
      </c>
      <c r="S28" s="10">
        <f t="shared" si="10"/>
        <v>15300000</v>
      </c>
      <c r="T28" s="11" t="str">
        <f t="shared" si="11"/>
        <v>MENOR VALOR</v>
      </c>
    </row>
    <row r="29" spans="1:20" ht="15" x14ac:dyDescent="0.15">
      <c r="A29" s="20">
        <v>26</v>
      </c>
      <c r="B29" s="20" t="s">
        <v>32</v>
      </c>
      <c r="C29" s="17">
        <v>70</v>
      </c>
      <c r="D29" s="20" t="s">
        <v>45</v>
      </c>
      <c r="E29" s="15">
        <v>350000</v>
      </c>
      <c r="F29" s="15">
        <v>350000</v>
      </c>
      <c r="G29" s="15">
        <v>315000</v>
      </c>
      <c r="H29" s="15">
        <v>315000</v>
      </c>
      <c r="I29" s="15">
        <v>352427.14285714284</v>
      </c>
      <c r="J29" s="15">
        <v>402181.42857142858</v>
      </c>
      <c r="K29" s="15">
        <f t="shared" si="2"/>
        <v>315000</v>
      </c>
      <c r="L29" s="22">
        <f t="shared" si="3"/>
        <v>332500</v>
      </c>
      <c r="M29" s="22">
        <f t="shared" si="4"/>
        <v>332500</v>
      </c>
      <c r="N29" s="7">
        <f t="shared" si="5"/>
        <v>332039.15431767981</v>
      </c>
      <c r="O29" s="7">
        <f t="shared" si="6"/>
        <v>24748.737341529162</v>
      </c>
      <c r="P29" s="8">
        <f t="shared" si="7"/>
        <v>7.4432292756478682E-2</v>
      </c>
      <c r="Q29" s="11">
        <f t="shared" si="8"/>
        <v>315000</v>
      </c>
      <c r="R29" s="41">
        <f t="shared" si="9"/>
        <v>315000</v>
      </c>
      <c r="S29" s="10">
        <f t="shared" si="10"/>
        <v>22050000</v>
      </c>
      <c r="T29" s="11" t="str">
        <f t="shared" si="11"/>
        <v>MENOR VALOR</v>
      </c>
    </row>
    <row r="30" spans="1:20" ht="45" x14ac:dyDescent="0.25">
      <c r="A30" s="20">
        <v>27</v>
      </c>
      <c r="B30" s="20" t="s">
        <v>57</v>
      </c>
      <c r="C30" s="17">
        <v>60</v>
      </c>
      <c r="D30" s="20" t="s">
        <v>45</v>
      </c>
      <c r="E30" s="16">
        <v>340000</v>
      </c>
      <c r="F30" s="15">
        <v>340000</v>
      </c>
      <c r="G30" s="15">
        <v>315000</v>
      </c>
      <c r="H30" s="15">
        <v>315000</v>
      </c>
      <c r="I30" s="15">
        <v>352428.33333333331</v>
      </c>
      <c r="J30" s="15">
        <v>402181.66666666669</v>
      </c>
      <c r="K30" s="15">
        <f t="shared" si="2"/>
        <v>315000</v>
      </c>
      <c r="L30" s="22">
        <f t="shared" si="3"/>
        <v>327500</v>
      </c>
      <c r="M30" s="22">
        <f t="shared" si="4"/>
        <v>327500</v>
      </c>
      <c r="N30" s="7">
        <f t="shared" si="5"/>
        <v>327261.36343907146</v>
      </c>
      <c r="O30" s="7">
        <f t="shared" si="6"/>
        <v>17677.66952966369</v>
      </c>
      <c r="P30" s="8">
        <f t="shared" si="7"/>
        <v>5.3977616884469282E-2</v>
      </c>
      <c r="Q30" s="11">
        <f t="shared" si="8"/>
        <v>315000</v>
      </c>
      <c r="R30" s="41">
        <f t="shared" si="9"/>
        <v>315000</v>
      </c>
      <c r="S30" s="10">
        <f t="shared" si="10"/>
        <v>18900000</v>
      </c>
      <c r="T30" s="11" t="str">
        <f t="shared" si="11"/>
        <v>MENOR VALOR</v>
      </c>
    </row>
    <row r="31" spans="1:20" ht="30" x14ac:dyDescent="0.15">
      <c r="A31" s="20">
        <v>28</v>
      </c>
      <c r="B31" s="20" t="s">
        <v>58</v>
      </c>
      <c r="C31" s="17">
        <v>70</v>
      </c>
      <c r="D31" s="20" t="s">
        <v>45</v>
      </c>
      <c r="E31" s="15">
        <v>340000</v>
      </c>
      <c r="F31" s="15">
        <v>340000</v>
      </c>
      <c r="G31" s="15">
        <v>315000</v>
      </c>
      <c r="H31" s="15">
        <v>315000</v>
      </c>
      <c r="I31" s="15">
        <v>352427.14285714284</v>
      </c>
      <c r="J31" s="15">
        <v>402181.42857142858</v>
      </c>
      <c r="K31" s="15">
        <f t="shared" si="2"/>
        <v>315000</v>
      </c>
      <c r="L31" s="22">
        <f t="shared" si="3"/>
        <v>327500</v>
      </c>
      <c r="M31" s="22">
        <f t="shared" si="4"/>
        <v>327500</v>
      </c>
      <c r="N31" s="7">
        <f t="shared" si="5"/>
        <v>327261.36343907146</v>
      </c>
      <c r="O31" s="7">
        <f t="shared" si="6"/>
        <v>17677.66952966369</v>
      </c>
      <c r="P31" s="8">
        <f t="shared" si="7"/>
        <v>5.3977616884469282E-2</v>
      </c>
      <c r="Q31" s="11">
        <f t="shared" si="8"/>
        <v>315000</v>
      </c>
      <c r="R31" s="41">
        <f t="shared" si="9"/>
        <v>315000</v>
      </c>
      <c r="S31" s="10">
        <f t="shared" si="10"/>
        <v>22050000</v>
      </c>
      <c r="T31" s="11" t="str">
        <f t="shared" si="11"/>
        <v>MENOR VALOR</v>
      </c>
    </row>
    <row r="32" spans="1:20" ht="30" x14ac:dyDescent="0.15">
      <c r="A32" s="20">
        <v>29</v>
      </c>
      <c r="B32" s="20" t="s">
        <v>59</v>
      </c>
      <c r="C32" s="17">
        <v>75</v>
      </c>
      <c r="D32" s="20" t="s">
        <v>45</v>
      </c>
      <c r="E32" s="15">
        <v>340000</v>
      </c>
      <c r="F32" s="15">
        <v>340000</v>
      </c>
      <c r="G32" s="15">
        <v>315000</v>
      </c>
      <c r="H32" s="15">
        <v>315000</v>
      </c>
      <c r="I32" s="15">
        <v>352428</v>
      </c>
      <c r="J32" s="15">
        <v>402181.33333333331</v>
      </c>
      <c r="K32" s="15">
        <f t="shared" si="2"/>
        <v>315000</v>
      </c>
      <c r="L32" s="22">
        <f t="shared" si="3"/>
        <v>327500</v>
      </c>
      <c r="M32" s="22">
        <f t="shared" si="4"/>
        <v>327500</v>
      </c>
      <c r="N32" s="7">
        <f t="shared" si="5"/>
        <v>327261.36343907146</v>
      </c>
      <c r="O32" s="7">
        <f t="shared" si="6"/>
        <v>17677.66952966369</v>
      </c>
      <c r="P32" s="8">
        <f t="shared" si="7"/>
        <v>5.3977616884469282E-2</v>
      </c>
      <c r="Q32" s="11">
        <f t="shared" si="8"/>
        <v>315000</v>
      </c>
      <c r="R32" s="41">
        <f t="shared" si="9"/>
        <v>315000</v>
      </c>
      <c r="S32" s="10">
        <f t="shared" si="10"/>
        <v>23625000</v>
      </c>
      <c r="T32" s="11" t="str">
        <f t="shared" si="11"/>
        <v>MENOR VALOR</v>
      </c>
    </row>
    <row r="33" spans="1:20" ht="30" x14ac:dyDescent="0.15">
      <c r="A33" s="20">
        <v>30</v>
      </c>
      <c r="B33" s="20" t="s">
        <v>33</v>
      </c>
      <c r="C33" s="17">
        <v>160</v>
      </c>
      <c r="D33" s="20" t="s">
        <v>45</v>
      </c>
      <c r="E33" s="15">
        <v>360000</v>
      </c>
      <c r="F33" s="15">
        <v>360000</v>
      </c>
      <c r="G33" s="15">
        <v>333000</v>
      </c>
      <c r="H33" s="15">
        <v>333000</v>
      </c>
      <c r="I33" s="15">
        <v>352426.875</v>
      </c>
      <c r="J33" s="15">
        <v>402181.25</v>
      </c>
      <c r="K33" s="15">
        <f t="shared" si="2"/>
        <v>333000</v>
      </c>
      <c r="L33" s="22">
        <f t="shared" si="3"/>
        <v>346500</v>
      </c>
      <c r="M33" s="22">
        <f t="shared" si="4"/>
        <v>346500</v>
      </c>
      <c r="N33" s="7">
        <f t="shared" si="5"/>
        <v>346236.91311008419</v>
      </c>
      <c r="O33" s="7">
        <f t="shared" si="6"/>
        <v>19091.883092036784</v>
      </c>
      <c r="P33" s="8">
        <f t="shared" si="7"/>
        <v>5.5099229702847863E-2</v>
      </c>
      <c r="Q33" s="11">
        <f t="shared" si="8"/>
        <v>333000</v>
      </c>
      <c r="R33" s="41">
        <f t="shared" si="9"/>
        <v>333000</v>
      </c>
      <c r="S33" s="10">
        <f t="shared" si="10"/>
        <v>53280000</v>
      </c>
      <c r="T33" s="11" t="str">
        <f t="shared" si="11"/>
        <v>MENOR VALOR</v>
      </c>
    </row>
    <row r="34" spans="1:20" ht="45" x14ac:dyDescent="0.15">
      <c r="A34" s="20">
        <v>31</v>
      </c>
      <c r="B34" s="20" t="s">
        <v>60</v>
      </c>
      <c r="C34" s="17">
        <v>120</v>
      </c>
      <c r="D34" s="20" t="s">
        <v>45</v>
      </c>
      <c r="E34" s="15">
        <v>360000</v>
      </c>
      <c r="F34" s="15">
        <v>360000</v>
      </c>
      <c r="G34" s="15">
        <v>315000</v>
      </c>
      <c r="H34" s="15">
        <v>315000</v>
      </c>
      <c r="I34" s="15">
        <v>352427.5</v>
      </c>
      <c r="J34" s="15">
        <v>402181.66666666669</v>
      </c>
      <c r="K34" s="15">
        <f t="shared" si="2"/>
        <v>315000</v>
      </c>
      <c r="L34" s="22">
        <f t="shared" si="3"/>
        <v>337500</v>
      </c>
      <c r="M34" s="22">
        <f t="shared" si="4"/>
        <v>337500</v>
      </c>
      <c r="N34" s="7">
        <f t="shared" si="5"/>
        <v>336749.1648096547</v>
      </c>
      <c r="O34" s="7">
        <f t="shared" si="6"/>
        <v>31819.805153394638</v>
      </c>
      <c r="P34" s="8">
        <f t="shared" si="7"/>
        <v>9.4280904158206336E-2</v>
      </c>
      <c r="Q34" s="11">
        <f t="shared" si="8"/>
        <v>315000</v>
      </c>
      <c r="R34" s="41">
        <f t="shared" si="9"/>
        <v>315000</v>
      </c>
      <c r="S34" s="10">
        <f t="shared" si="10"/>
        <v>37800000</v>
      </c>
      <c r="T34" s="11" t="str">
        <f t="shared" si="11"/>
        <v>MENOR VALOR</v>
      </c>
    </row>
    <row r="35" spans="1:20" ht="45" x14ac:dyDescent="0.15">
      <c r="A35" s="20">
        <v>32</v>
      </c>
      <c r="B35" s="20" t="s">
        <v>61</v>
      </c>
      <c r="C35" s="17">
        <v>14</v>
      </c>
      <c r="D35" s="20" t="s">
        <v>45</v>
      </c>
      <c r="E35" s="15">
        <v>350000</v>
      </c>
      <c r="F35" s="15">
        <v>350000</v>
      </c>
      <c r="G35" s="15">
        <v>315000</v>
      </c>
      <c r="H35" s="15">
        <v>315000</v>
      </c>
      <c r="I35" s="15">
        <v>352435.71428571426</v>
      </c>
      <c r="J35" s="15">
        <v>402185.71428571426</v>
      </c>
      <c r="K35" s="15">
        <f t="shared" si="2"/>
        <v>315000</v>
      </c>
      <c r="L35" s="22">
        <f t="shared" si="3"/>
        <v>332500</v>
      </c>
      <c r="M35" s="22">
        <f t="shared" si="4"/>
        <v>332500</v>
      </c>
      <c r="N35" s="7">
        <f t="shared" si="5"/>
        <v>332039.15431767981</v>
      </c>
      <c r="O35" s="7">
        <f t="shared" si="6"/>
        <v>24748.737341529162</v>
      </c>
      <c r="P35" s="8">
        <f t="shared" si="7"/>
        <v>7.4432292756478682E-2</v>
      </c>
      <c r="Q35" s="11">
        <f t="shared" si="8"/>
        <v>315000</v>
      </c>
      <c r="R35" s="41">
        <f t="shared" si="9"/>
        <v>315000</v>
      </c>
      <c r="S35" s="10">
        <f t="shared" si="10"/>
        <v>4410000</v>
      </c>
      <c r="T35" s="11" t="str">
        <f t="shared" si="11"/>
        <v>MENOR VALOR</v>
      </c>
    </row>
    <row r="36" spans="1:20" ht="45" x14ac:dyDescent="0.15">
      <c r="A36" s="20">
        <v>33</v>
      </c>
      <c r="B36" s="20" t="s">
        <v>62</v>
      </c>
      <c r="C36" s="17">
        <v>14</v>
      </c>
      <c r="D36" s="20" t="s">
        <v>45</v>
      </c>
      <c r="E36" s="15">
        <v>350000</v>
      </c>
      <c r="F36" s="15">
        <v>350000</v>
      </c>
      <c r="G36" s="15">
        <v>306000</v>
      </c>
      <c r="H36" s="15">
        <v>306000</v>
      </c>
      <c r="I36" s="15">
        <v>352435.71428571426</v>
      </c>
      <c r="J36" s="15">
        <v>402185.71428571426</v>
      </c>
      <c r="K36" s="15">
        <f t="shared" si="2"/>
        <v>306000</v>
      </c>
      <c r="L36" s="22">
        <f t="shared" si="3"/>
        <v>328000</v>
      </c>
      <c r="M36" s="22">
        <f t="shared" si="4"/>
        <v>328000</v>
      </c>
      <c r="N36" s="7">
        <f t="shared" si="5"/>
        <v>327261.36343907146</v>
      </c>
      <c r="O36" s="7">
        <f t="shared" si="6"/>
        <v>31112.698372208091</v>
      </c>
      <c r="P36" s="8">
        <f t="shared" si="7"/>
        <v>9.485578772014662E-2</v>
      </c>
      <c r="Q36" s="11">
        <f t="shared" si="8"/>
        <v>306000</v>
      </c>
      <c r="R36" s="41">
        <f t="shared" si="9"/>
        <v>306000</v>
      </c>
      <c r="S36" s="10">
        <f t="shared" si="10"/>
        <v>4284000</v>
      </c>
      <c r="T36" s="11" t="str">
        <f t="shared" si="11"/>
        <v>MENOR VALOR</v>
      </c>
    </row>
    <row r="37" spans="1:20" ht="45" x14ac:dyDescent="0.15">
      <c r="A37" s="20">
        <v>34</v>
      </c>
      <c r="B37" s="20" t="s">
        <v>63</v>
      </c>
      <c r="C37" s="17">
        <v>14</v>
      </c>
      <c r="D37" s="20" t="s">
        <v>45</v>
      </c>
      <c r="E37" s="15">
        <v>350000</v>
      </c>
      <c r="F37" s="15">
        <v>350000</v>
      </c>
      <c r="G37" s="15">
        <v>306000</v>
      </c>
      <c r="H37" s="15">
        <v>306000</v>
      </c>
      <c r="I37" s="15">
        <v>352435.71428571426</v>
      </c>
      <c r="J37" s="15">
        <v>402185.71428571426</v>
      </c>
      <c r="K37" s="15">
        <f t="shared" si="2"/>
        <v>306000</v>
      </c>
      <c r="L37" s="22">
        <f t="shared" si="3"/>
        <v>328000</v>
      </c>
      <c r="M37" s="22">
        <f t="shared" si="4"/>
        <v>328000</v>
      </c>
      <c r="N37" s="7">
        <f t="shared" si="5"/>
        <v>327261.36343907146</v>
      </c>
      <c r="O37" s="7">
        <f t="shared" si="6"/>
        <v>31112.698372208091</v>
      </c>
      <c r="P37" s="8">
        <f t="shared" si="7"/>
        <v>9.485578772014662E-2</v>
      </c>
      <c r="Q37" s="11">
        <f t="shared" si="8"/>
        <v>306000</v>
      </c>
      <c r="R37" s="41">
        <f t="shared" si="9"/>
        <v>306000</v>
      </c>
      <c r="S37" s="10">
        <f t="shared" si="10"/>
        <v>4284000</v>
      </c>
      <c r="T37" s="11" t="str">
        <f t="shared" si="11"/>
        <v>MENOR VALOR</v>
      </c>
    </row>
    <row r="38" spans="1:20" ht="30" x14ac:dyDescent="0.15">
      <c r="A38" s="20">
        <v>35</v>
      </c>
      <c r="B38" s="20" t="s">
        <v>34</v>
      </c>
      <c r="C38" s="17">
        <v>36</v>
      </c>
      <c r="D38" s="20" t="s">
        <v>45</v>
      </c>
      <c r="E38" s="15">
        <v>350000</v>
      </c>
      <c r="F38" s="15">
        <v>350000</v>
      </c>
      <c r="G38" s="15">
        <v>315000</v>
      </c>
      <c r="H38" s="15">
        <v>315000</v>
      </c>
      <c r="I38" s="15">
        <v>354502.77777777775</v>
      </c>
      <c r="J38" s="15">
        <v>404947.22222222225</v>
      </c>
      <c r="K38" s="15">
        <f t="shared" si="2"/>
        <v>315000</v>
      </c>
      <c r="L38" s="22">
        <f t="shared" si="3"/>
        <v>332500</v>
      </c>
      <c r="M38" s="22">
        <f t="shared" si="4"/>
        <v>332500</v>
      </c>
      <c r="N38" s="7">
        <f t="shared" si="5"/>
        <v>332039.15431767981</v>
      </c>
      <c r="O38" s="7">
        <f t="shared" si="6"/>
        <v>24748.737341529162</v>
      </c>
      <c r="P38" s="8">
        <f t="shared" si="7"/>
        <v>7.4432292756478682E-2</v>
      </c>
      <c r="Q38" s="11">
        <f t="shared" si="8"/>
        <v>315000</v>
      </c>
      <c r="R38" s="41">
        <f t="shared" si="9"/>
        <v>315000</v>
      </c>
      <c r="S38" s="10">
        <f t="shared" si="10"/>
        <v>11340000</v>
      </c>
      <c r="T38" s="11" t="str">
        <f t="shared" si="11"/>
        <v>MENOR VALOR</v>
      </c>
    </row>
    <row r="39" spans="1:20" ht="15" x14ac:dyDescent="0.15">
      <c r="A39" s="20">
        <v>36</v>
      </c>
      <c r="B39" s="20" t="s">
        <v>35</v>
      </c>
      <c r="C39" s="17">
        <v>15</v>
      </c>
      <c r="D39" s="20" t="s">
        <v>45</v>
      </c>
      <c r="E39" s="15">
        <v>350000</v>
      </c>
      <c r="F39" s="15">
        <v>350000</v>
      </c>
      <c r="G39" s="15">
        <v>306000</v>
      </c>
      <c r="H39" s="15">
        <v>306000</v>
      </c>
      <c r="I39" s="15">
        <v>362386.66666666669</v>
      </c>
      <c r="J39" s="15">
        <v>415453.33333333331</v>
      </c>
      <c r="K39" s="15">
        <f t="shared" si="2"/>
        <v>306000</v>
      </c>
      <c r="L39" s="22">
        <f t="shared" si="3"/>
        <v>328000</v>
      </c>
      <c r="M39" s="22">
        <f t="shared" si="4"/>
        <v>328000</v>
      </c>
      <c r="N39" s="7">
        <f t="shared" si="5"/>
        <v>327261.36343907146</v>
      </c>
      <c r="O39" s="7">
        <f t="shared" si="6"/>
        <v>31112.698372208091</v>
      </c>
      <c r="P39" s="8">
        <f t="shared" si="7"/>
        <v>9.485578772014662E-2</v>
      </c>
      <c r="Q39" s="11">
        <f t="shared" si="8"/>
        <v>306000</v>
      </c>
      <c r="R39" s="41">
        <f t="shared" si="9"/>
        <v>306000</v>
      </c>
      <c r="S39" s="10">
        <f t="shared" si="10"/>
        <v>4590000</v>
      </c>
      <c r="T39" s="11" t="str">
        <f t="shared" si="11"/>
        <v>MENOR VALOR</v>
      </c>
    </row>
    <row r="40" spans="1:20" ht="30" x14ac:dyDescent="0.15">
      <c r="A40" s="20">
        <v>37</v>
      </c>
      <c r="B40" s="20" t="s">
        <v>36</v>
      </c>
      <c r="C40" s="17">
        <v>80</v>
      </c>
      <c r="D40" s="20" t="s">
        <v>45</v>
      </c>
      <c r="E40" s="15">
        <v>360000</v>
      </c>
      <c r="F40" s="15">
        <v>360000</v>
      </c>
      <c r="G40" s="15">
        <v>306000</v>
      </c>
      <c r="H40" s="15">
        <v>306000</v>
      </c>
      <c r="I40" s="15">
        <v>352427.5</v>
      </c>
      <c r="J40" s="15">
        <v>402181.25</v>
      </c>
      <c r="K40" s="15">
        <f t="shared" si="2"/>
        <v>306000</v>
      </c>
      <c r="L40" s="22">
        <f t="shared" si="3"/>
        <v>333000</v>
      </c>
      <c r="M40" s="22">
        <f t="shared" si="4"/>
        <v>333000</v>
      </c>
      <c r="N40" s="7">
        <f t="shared" si="5"/>
        <v>331903.60046254395</v>
      </c>
      <c r="O40" s="7">
        <f t="shared" si="6"/>
        <v>38183.766184073567</v>
      </c>
      <c r="P40" s="8">
        <f t="shared" si="7"/>
        <v>0.11466596451673744</v>
      </c>
      <c r="Q40" s="11">
        <f t="shared" si="8"/>
        <v>306000</v>
      </c>
      <c r="R40" s="41">
        <f t="shared" si="9"/>
        <v>306000</v>
      </c>
      <c r="S40" s="10">
        <f t="shared" si="10"/>
        <v>24480000</v>
      </c>
      <c r="T40" s="11" t="str">
        <f t="shared" si="11"/>
        <v>MENOR VALOR</v>
      </c>
    </row>
    <row r="41" spans="1:20" ht="22.7" customHeight="1" x14ac:dyDescent="0.15">
      <c r="A41" s="20">
        <v>38</v>
      </c>
      <c r="B41" s="20" t="s">
        <v>37</v>
      </c>
      <c r="C41" s="17">
        <v>40</v>
      </c>
      <c r="D41" s="20" t="s">
        <v>45</v>
      </c>
      <c r="E41" s="15">
        <v>360000</v>
      </c>
      <c r="F41" s="15">
        <v>360000</v>
      </c>
      <c r="G41" s="15">
        <v>306000</v>
      </c>
      <c r="H41" s="15">
        <v>306000</v>
      </c>
      <c r="I41" s="15">
        <v>352430</v>
      </c>
      <c r="J41" s="15">
        <v>402182.5</v>
      </c>
      <c r="K41" s="15">
        <f t="shared" si="2"/>
        <v>306000</v>
      </c>
      <c r="L41" s="22">
        <f t="shared" si="3"/>
        <v>333000</v>
      </c>
      <c r="M41" s="22">
        <f t="shared" si="4"/>
        <v>333000</v>
      </c>
      <c r="N41" s="7">
        <f t="shared" si="5"/>
        <v>331903.60046254395</v>
      </c>
      <c r="O41" s="7">
        <f t="shared" si="6"/>
        <v>38183.766184073567</v>
      </c>
      <c r="P41" s="8">
        <f t="shared" si="7"/>
        <v>0.11466596451673744</v>
      </c>
      <c r="Q41" s="11">
        <f t="shared" si="8"/>
        <v>306000</v>
      </c>
      <c r="R41" s="41">
        <f t="shared" si="9"/>
        <v>306000</v>
      </c>
      <c r="S41" s="10">
        <f t="shared" si="10"/>
        <v>12240000</v>
      </c>
      <c r="T41" s="11" t="str">
        <f t="shared" si="11"/>
        <v>MENOR VALOR</v>
      </c>
    </row>
    <row r="42" spans="1:20" ht="30" x14ac:dyDescent="0.15">
      <c r="A42" s="20">
        <v>39</v>
      </c>
      <c r="B42" s="20" t="s">
        <v>64</v>
      </c>
      <c r="C42" s="17">
        <v>81</v>
      </c>
      <c r="D42" s="20" t="s">
        <v>45</v>
      </c>
      <c r="E42" s="15">
        <v>350000</v>
      </c>
      <c r="F42" s="15">
        <v>350000</v>
      </c>
      <c r="G42" s="15">
        <v>315000</v>
      </c>
      <c r="H42" s="15">
        <v>315000</v>
      </c>
      <c r="I42" s="15">
        <v>352427.16049382713</v>
      </c>
      <c r="J42" s="15">
        <v>402181.48148148146</v>
      </c>
      <c r="K42" s="15">
        <f t="shared" si="2"/>
        <v>315000</v>
      </c>
      <c r="L42" s="22">
        <f t="shared" si="3"/>
        <v>332500</v>
      </c>
      <c r="M42" s="22">
        <f t="shared" si="4"/>
        <v>332500</v>
      </c>
      <c r="N42" s="7">
        <f t="shared" si="5"/>
        <v>332039.15431767981</v>
      </c>
      <c r="O42" s="7">
        <f t="shared" si="6"/>
        <v>24748.737341529162</v>
      </c>
      <c r="P42" s="8">
        <f t="shared" si="7"/>
        <v>7.4432292756478682E-2</v>
      </c>
      <c r="Q42" s="11">
        <f t="shared" si="8"/>
        <v>315000</v>
      </c>
      <c r="R42" s="41">
        <f t="shared" si="9"/>
        <v>315000</v>
      </c>
      <c r="S42" s="10">
        <f t="shared" si="10"/>
        <v>25515000</v>
      </c>
      <c r="T42" s="11" t="str">
        <f t="shared" si="11"/>
        <v>MENOR VALOR</v>
      </c>
    </row>
    <row r="43" spans="1:20" ht="30" x14ac:dyDescent="0.15">
      <c r="A43" s="20">
        <v>40</v>
      </c>
      <c r="B43" s="20" t="s">
        <v>65</v>
      </c>
      <c r="C43" s="17">
        <v>40</v>
      </c>
      <c r="D43" s="20" t="s">
        <v>45</v>
      </c>
      <c r="E43" s="15">
        <v>360000</v>
      </c>
      <c r="F43" s="15">
        <v>360000</v>
      </c>
      <c r="G43" s="15">
        <v>306000</v>
      </c>
      <c r="H43" s="15">
        <v>306000</v>
      </c>
      <c r="I43" s="15">
        <v>352430</v>
      </c>
      <c r="J43" s="15">
        <v>402182.5</v>
      </c>
      <c r="K43" s="15">
        <f t="shared" si="2"/>
        <v>306000</v>
      </c>
      <c r="L43" s="22">
        <f t="shared" si="3"/>
        <v>333000</v>
      </c>
      <c r="M43" s="22">
        <f t="shared" si="4"/>
        <v>333000</v>
      </c>
      <c r="N43" s="7">
        <f t="shared" si="5"/>
        <v>331903.60046254395</v>
      </c>
      <c r="O43" s="7">
        <f t="shared" si="6"/>
        <v>38183.766184073567</v>
      </c>
      <c r="P43" s="8">
        <f t="shared" si="7"/>
        <v>0.11466596451673744</v>
      </c>
      <c r="Q43" s="11">
        <f t="shared" si="8"/>
        <v>306000</v>
      </c>
      <c r="R43" s="41">
        <f t="shared" si="9"/>
        <v>306000</v>
      </c>
      <c r="S43" s="10">
        <f t="shared" si="10"/>
        <v>12240000</v>
      </c>
      <c r="T43" s="11" t="str">
        <f t="shared" si="11"/>
        <v>MENOR VALOR</v>
      </c>
    </row>
    <row r="44" spans="1:20" ht="30" x14ac:dyDescent="0.15">
      <c r="A44" s="20">
        <v>41</v>
      </c>
      <c r="B44" s="20" t="s">
        <v>38</v>
      </c>
      <c r="C44" s="17">
        <v>90</v>
      </c>
      <c r="D44" s="20" t="s">
        <v>45</v>
      </c>
      <c r="E44" s="15">
        <v>370000</v>
      </c>
      <c r="F44" s="15">
        <v>370000</v>
      </c>
      <c r="G44" s="15">
        <v>306000</v>
      </c>
      <c r="H44" s="15">
        <v>306000</v>
      </c>
      <c r="I44" s="15">
        <v>352427.77777777775</v>
      </c>
      <c r="J44" s="15">
        <v>402182.22222222225</v>
      </c>
      <c r="K44" s="15">
        <f t="shared" si="2"/>
        <v>306000</v>
      </c>
      <c r="L44" s="22">
        <f t="shared" si="3"/>
        <v>338000</v>
      </c>
      <c r="M44" s="22">
        <f t="shared" si="4"/>
        <v>338000</v>
      </c>
      <c r="N44" s="7">
        <f t="shared" si="5"/>
        <v>336481.79742743884</v>
      </c>
      <c r="O44" s="7">
        <f t="shared" si="6"/>
        <v>45254.833995939043</v>
      </c>
      <c r="P44" s="8">
        <f t="shared" si="7"/>
        <v>0.13389004140810368</v>
      </c>
      <c r="Q44" s="11">
        <f t="shared" si="8"/>
        <v>306000</v>
      </c>
      <c r="R44" s="41">
        <f t="shared" si="9"/>
        <v>306000</v>
      </c>
      <c r="S44" s="10">
        <f t="shared" si="10"/>
        <v>27540000</v>
      </c>
      <c r="T44" s="11" t="str">
        <f t="shared" si="11"/>
        <v>MENOR VALOR</v>
      </c>
    </row>
    <row r="45" spans="1:20" ht="30" x14ac:dyDescent="0.15">
      <c r="A45" s="20">
        <v>42</v>
      </c>
      <c r="B45" s="20" t="s">
        <v>66</v>
      </c>
      <c r="C45" s="17">
        <v>81</v>
      </c>
      <c r="D45" s="20" t="s">
        <v>45</v>
      </c>
      <c r="E45" s="15">
        <v>360000</v>
      </c>
      <c r="F45" s="15">
        <v>360000</v>
      </c>
      <c r="G45" s="15">
        <v>324000</v>
      </c>
      <c r="H45" s="15">
        <v>324000</v>
      </c>
      <c r="I45" s="15">
        <v>352427.16049382713</v>
      </c>
      <c r="J45" s="15">
        <v>402181.48148148146</v>
      </c>
      <c r="K45" s="15">
        <f t="shared" si="2"/>
        <v>324000</v>
      </c>
      <c r="L45" s="22">
        <f t="shared" si="3"/>
        <v>342000</v>
      </c>
      <c r="M45" s="22">
        <f t="shared" si="4"/>
        <v>342000</v>
      </c>
      <c r="N45" s="7">
        <f t="shared" si="5"/>
        <v>341525.98729818495</v>
      </c>
      <c r="O45" s="7">
        <f t="shared" si="6"/>
        <v>25455.844122715709</v>
      </c>
      <c r="P45" s="8">
        <f t="shared" si="7"/>
        <v>7.4432292756478682E-2</v>
      </c>
      <c r="Q45" s="11">
        <f t="shared" si="8"/>
        <v>324000</v>
      </c>
      <c r="R45" s="41">
        <f t="shared" si="9"/>
        <v>324000</v>
      </c>
      <c r="S45" s="10">
        <f t="shared" si="10"/>
        <v>26244000</v>
      </c>
      <c r="T45" s="11" t="str">
        <f t="shared" si="11"/>
        <v>MENOR VALOR</v>
      </c>
    </row>
    <row r="46" spans="1:20" ht="30" x14ac:dyDescent="0.15">
      <c r="A46" s="20">
        <v>43</v>
      </c>
      <c r="B46" s="20" t="s">
        <v>39</v>
      </c>
      <c r="C46" s="17">
        <v>81</v>
      </c>
      <c r="D46" s="20" t="s">
        <v>45</v>
      </c>
      <c r="E46" s="15">
        <v>350000</v>
      </c>
      <c r="F46" s="15">
        <v>350000</v>
      </c>
      <c r="G46" s="15">
        <v>324000</v>
      </c>
      <c r="H46" s="15">
        <v>324000</v>
      </c>
      <c r="I46" s="15">
        <v>405867.90123456792</v>
      </c>
      <c r="J46" s="15">
        <v>473434.56790123455</v>
      </c>
      <c r="K46" s="15">
        <f t="shared" si="2"/>
        <v>324000</v>
      </c>
      <c r="L46" s="22">
        <f t="shared" si="3"/>
        <v>337000</v>
      </c>
      <c r="M46" s="22">
        <f t="shared" si="4"/>
        <v>337000</v>
      </c>
      <c r="N46" s="7">
        <f t="shared" si="5"/>
        <v>336749.1648096547</v>
      </c>
      <c r="O46" s="7">
        <f t="shared" si="6"/>
        <v>18384.776310850237</v>
      </c>
      <c r="P46" s="8">
        <f t="shared" si="7"/>
        <v>5.4554232376410196E-2</v>
      </c>
      <c r="Q46" s="11">
        <f t="shared" si="8"/>
        <v>324000</v>
      </c>
      <c r="R46" s="41">
        <f t="shared" si="9"/>
        <v>324000</v>
      </c>
      <c r="S46" s="10">
        <f t="shared" si="10"/>
        <v>26244000</v>
      </c>
      <c r="T46" s="11" t="str">
        <f t="shared" si="11"/>
        <v>MENOR VALOR</v>
      </c>
    </row>
    <row r="47" spans="1:20" ht="30" x14ac:dyDescent="0.15">
      <c r="A47" s="20">
        <v>44</v>
      </c>
      <c r="B47" s="20" t="s">
        <v>67</v>
      </c>
      <c r="C47" s="17">
        <v>68</v>
      </c>
      <c r="D47" s="20" t="s">
        <v>45</v>
      </c>
      <c r="E47" s="15">
        <v>360000</v>
      </c>
      <c r="F47" s="15">
        <v>380000</v>
      </c>
      <c r="G47" s="15">
        <v>315000</v>
      </c>
      <c r="H47" s="15">
        <v>315000</v>
      </c>
      <c r="I47" s="15">
        <v>405108.82352941175</v>
      </c>
      <c r="J47" s="15">
        <v>472423.5294117647</v>
      </c>
      <c r="K47" s="15">
        <f t="shared" si="2"/>
        <v>315000</v>
      </c>
      <c r="L47" s="22">
        <f t="shared" si="3"/>
        <v>347500</v>
      </c>
      <c r="M47" s="22">
        <f t="shared" si="4"/>
        <v>347500</v>
      </c>
      <c r="N47" s="7">
        <f t="shared" si="5"/>
        <v>345976.8778401239</v>
      </c>
      <c r="O47" s="7">
        <f t="shared" si="6"/>
        <v>45961.940777125586</v>
      </c>
      <c r="P47" s="8">
        <f t="shared" si="7"/>
        <v>0.13226457777590098</v>
      </c>
      <c r="Q47" s="11">
        <f t="shared" si="8"/>
        <v>315000</v>
      </c>
      <c r="R47" s="41">
        <f t="shared" si="9"/>
        <v>315000</v>
      </c>
      <c r="S47" s="10">
        <f t="shared" si="10"/>
        <v>21420000</v>
      </c>
      <c r="T47" s="11" t="str">
        <f t="shared" si="11"/>
        <v>MENOR VALOR</v>
      </c>
    </row>
    <row r="48" spans="1:20" ht="30" x14ac:dyDescent="0.15">
      <c r="A48" s="20">
        <v>45</v>
      </c>
      <c r="B48" s="20" t="s">
        <v>68</v>
      </c>
      <c r="C48" s="17">
        <v>27</v>
      </c>
      <c r="D48" s="20" t="s">
        <v>45</v>
      </c>
      <c r="E48" s="18">
        <v>350000</v>
      </c>
      <c r="F48" s="15">
        <f>+E48</f>
        <v>350000</v>
      </c>
      <c r="G48" s="15">
        <v>315000</v>
      </c>
      <c r="H48" s="15">
        <v>315000</v>
      </c>
      <c r="I48" s="15">
        <v>385600</v>
      </c>
      <c r="J48" s="15">
        <v>446411.11111111112</v>
      </c>
      <c r="K48" s="15">
        <f t="shared" si="2"/>
        <v>315000</v>
      </c>
      <c r="L48" s="22">
        <f t="shared" si="3"/>
        <v>332500</v>
      </c>
      <c r="M48" s="22">
        <f t="shared" si="4"/>
        <v>332500</v>
      </c>
      <c r="N48" s="7">
        <f t="shared" si="5"/>
        <v>332039.15431767981</v>
      </c>
      <c r="O48" s="7">
        <f t="shared" si="6"/>
        <v>24748.737341529162</v>
      </c>
      <c r="P48" s="8">
        <f t="shared" si="7"/>
        <v>7.4432292756478682E-2</v>
      </c>
      <c r="Q48" s="11">
        <f t="shared" si="8"/>
        <v>315000</v>
      </c>
      <c r="R48" s="41">
        <f t="shared" si="9"/>
        <v>315000</v>
      </c>
      <c r="S48" s="10">
        <f t="shared" si="10"/>
        <v>8505000</v>
      </c>
      <c r="T48" s="11" t="str">
        <f t="shared" si="11"/>
        <v>MENOR VALOR</v>
      </c>
    </row>
    <row r="49" spans="1:20" ht="30" x14ac:dyDescent="0.15">
      <c r="A49" s="20">
        <v>46</v>
      </c>
      <c r="B49" s="20" t="s">
        <v>69</v>
      </c>
      <c r="C49" s="17">
        <v>15</v>
      </c>
      <c r="D49" s="20" t="s">
        <v>45</v>
      </c>
      <c r="E49" s="18">
        <v>350000</v>
      </c>
      <c r="F49" s="15">
        <f t="shared" ref="F49:F61" si="12">+E49</f>
        <v>350000</v>
      </c>
      <c r="G49" s="15">
        <v>315000</v>
      </c>
      <c r="H49" s="15">
        <f>+G49</f>
        <v>315000</v>
      </c>
      <c r="I49" s="15">
        <v>427066.66666666669</v>
      </c>
      <c r="J49" s="15">
        <v>501693.33333333331</v>
      </c>
      <c r="K49" s="15">
        <f t="shared" si="2"/>
        <v>315000</v>
      </c>
      <c r="L49" s="22">
        <f t="shared" si="3"/>
        <v>332500</v>
      </c>
      <c r="M49" s="22">
        <f t="shared" si="4"/>
        <v>332500</v>
      </c>
      <c r="N49" s="7">
        <f t="shared" si="5"/>
        <v>332039.15431767981</v>
      </c>
      <c r="O49" s="7">
        <f t="shared" si="6"/>
        <v>24748.737341529162</v>
      </c>
      <c r="P49" s="8">
        <f t="shared" si="7"/>
        <v>7.4432292756478682E-2</v>
      </c>
      <c r="Q49" s="11">
        <f t="shared" si="8"/>
        <v>315000</v>
      </c>
      <c r="R49" s="41">
        <f t="shared" si="9"/>
        <v>315000</v>
      </c>
      <c r="S49" s="10">
        <f t="shared" si="10"/>
        <v>4725000</v>
      </c>
      <c r="T49" s="11" t="str">
        <f t="shared" si="11"/>
        <v>MENOR VALOR</v>
      </c>
    </row>
    <row r="50" spans="1:20" ht="15" x14ac:dyDescent="0.15">
      <c r="A50" s="20">
        <v>47</v>
      </c>
      <c r="B50" s="20" t="s">
        <v>70</v>
      </c>
      <c r="C50" s="17">
        <v>12</v>
      </c>
      <c r="D50" s="20" t="s">
        <v>45</v>
      </c>
      <c r="E50" s="18">
        <v>350000</v>
      </c>
      <c r="F50" s="15">
        <f t="shared" si="12"/>
        <v>350000</v>
      </c>
      <c r="G50" s="15">
        <v>315000</v>
      </c>
      <c r="H50" s="15">
        <f t="shared" ref="H50:H61" si="13">+G50</f>
        <v>315000</v>
      </c>
      <c r="I50" s="15">
        <v>427066.66666666669</v>
      </c>
      <c r="J50" s="15">
        <v>501700</v>
      </c>
      <c r="K50" s="15">
        <f t="shared" si="2"/>
        <v>315000</v>
      </c>
      <c r="L50" s="22">
        <f t="shared" si="3"/>
        <v>332500</v>
      </c>
      <c r="M50" s="22">
        <f t="shared" si="4"/>
        <v>332500</v>
      </c>
      <c r="N50" s="7">
        <f t="shared" si="5"/>
        <v>332039.15431767981</v>
      </c>
      <c r="O50" s="7">
        <f t="shared" si="6"/>
        <v>24748.737341529162</v>
      </c>
      <c r="P50" s="8">
        <f t="shared" si="7"/>
        <v>7.4432292756478682E-2</v>
      </c>
      <c r="Q50" s="11">
        <f t="shared" si="8"/>
        <v>315000</v>
      </c>
      <c r="R50" s="41">
        <f t="shared" si="9"/>
        <v>315000</v>
      </c>
      <c r="S50" s="10">
        <f t="shared" si="10"/>
        <v>3780000</v>
      </c>
      <c r="T50" s="11" t="str">
        <f t="shared" si="11"/>
        <v>MENOR VALOR</v>
      </c>
    </row>
    <row r="51" spans="1:20" ht="30" x14ac:dyDescent="0.15">
      <c r="A51" s="20">
        <v>48</v>
      </c>
      <c r="B51" s="20" t="s">
        <v>71</v>
      </c>
      <c r="C51" s="17">
        <v>34</v>
      </c>
      <c r="D51" s="20" t="s">
        <v>45</v>
      </c>
      <c r="E51" s="18">
        <v>350000</v>
      </c>
      <c r="F51" s="15">
        <f t="shared" si="12"/>
        <v>350000</v>
      </c>
      <c r="G51" s="15">
        <v>315000</v>
      </c>
      <c r="H51" s="15">
        <f t="shared" si="13"/>
        <v>315000</v>
      </c>
      <c r="I51" s="15">
        <v>427061.76470588235</v>
      </c>
      <c r="J51" s="15">
        <v>501691.17647058825</v>
      </c>
      <c r="K51" s="15">
        <f t="shared" si="2"/>
        <v>315000</v>
      </c>
      <c r="L51" s="22">
        <f t="shared" si="3"/>
        <v>332500</v>
      </c>
      <c r="M51" s="22">
        <f t="shared" si="4"/>
        <v>332500</v>
      </c>
      <c r="N51" s="7">
        <f t="shared" si="5"/>
        <v>332039.15431767981</v>
      </c>
      <c r="O51" s="7">
        <f t="shared" si="6"/>
        <v>24748.737341529162</v>
      </c>
      <c r="P51" s="8">
        <f t="shared" si="7"/>
        <v>7.4432292756478682E-2</v>
      </c>
      <c r="Q51" s="11">
        <f t="shared" si="8"/>
        <v>315000</v>
      </c>
      <c r="R51" s="41">
        <f t="shared" si="9"/>
        <v>315000</v>
      </c>
      <c r="S51" s="10">
        <f t="shared" si="10"/>
        <v>10710000</v>
      </c>
      <c r="T51" s="11" t="str">
        <f t="shared" si="11"/>
        <v>MENOR VALOR</v>
      </c>
    </row>
    <row r="52" spans="1:20" ht="30" x14ac:dyDescent="0.15">
      <c r="A52" s="20">
        <v>49</v>
      </c>
      <c r="B52" s="20" t="s">
        <v>72</v>
      </c>
      <c r="C52" s="17">
        <v>30</v>
      </c>
      <c r="D52" s="20" t="s">
        <v>45</v>
      </c>
      <c r="E52" s="18">
        <v>350000</v>
      </c>
      <c r="F52" s="15">
        <f t="shared" si="12"/>
        <v>350000</v>
      </c>
      <c r="G52" s="15">
        <v>324000</v>
      </c>
      <c r="H52" s="15">
        <f t="shared" si="13"/>
        <v>324000</v>
      </c>
      <c r="I52" s="15">
        <v>427060</v>
      </c>
      <c r="J52" s="15">
        <v>501693.33333333331</v>
      </c>
      <c r="K52" s="15">
        <f t="shared" si="2"/>
        <v>324000</v>
      </c>
      <c r="L52" s="22">
        <f t="shared" si="3"/>
        <v>337000</v>
      </c>
      <c r="M52" s="22">
        <f t="shared" si="4"/>
        <v>337000</v>
      </c>
      <c r="N52" s="7">
        <f t="shared" si="5"/>
        <v>336749.1648096547</v>
      </c>
      <c r="O52" s="7">
        <f t="shared" si="6"/>
        <v>18384.776310850237</v>
      </c>
      <c r="P52" s="8">
        <f t="shared" si="7"/>
        <v>5.4554232376410196E-2</v>
      </c>
      <c r="Q52" s="11">
        <f t="shared" si="8"/>
        <v>324000</v>
      </c>
      <c r="R52" s="41">
        <f t="shared" si="9"/>
        <v>324000</v>
      </c>
      <c r="S52" s="10">
        <f t="shared" si="10"/>
        <v>9720000</v>
      </c>
      <c r="T52" s="11" t="str">
        <f t="shared" si="11"/>
        <v>MENOR VALOR</v>
      </c>
    </row>
    <row r="53" spans="1:20" ht="15" x14ac:dyDescent="0.15">
      <c r="A53" s="20">
        <v>50</v>
      </c>
      <c r="B53" s="20" t="s">
        <v>73</v>
      </c>
      <c r="C53" s="17">
        <v>15</v>
      </c>
      <c r="D53" s="20" t="s">
        <v>45</v>
      </c>
      <c r="E53" s="18">
        <v>360000</v>
      </c>
      <c r="F53" s="15">
        <f t="shared" si="12"/>
        <v>360000</v>
      </c>
      <c r="G53" s="15">
        <v>324000</v>
      </c>
      <c r="H53" s="15">
        <f t="shared" si="13"/>
        <v>324000</v>
      </c>
      <c r="I53" s="15">
        <v>412140</v>
      </c>
      <c r="J53" s="15">
        <v>481793.33333333331</v>
      </c>
      <c r="K53" s="15">
        <f t="shared" si="2"/>
        <v>324000</v>
      </c>
      <c r="L53" s="22">
        <f t="shared" si="3"/>
        <v>342000</v>
      </c>
      <c r="M53" s="22">
        <f t="shared" si="4"/>
        <v>342000</v>
      </c>
      <c r="N53" s="7">
        <f t="shared" si="5"/>
        <v>341525.98729818495</v>
      </c>
      <c r="O53" s="7">
        <f t="shared" si="6"/>
        <v>25455.844122715709</v>
      </c>
      <c r="P53" s="8">
        <f t="shared" si="7"/>
        <v>7.4432292756478682E-2</v>
      </c>
      <c r="Q53" s="11">
        <f t="shared" si="8"/>
        <v>324000</v>
      </c>
      <c r="R53" s="41">
        <f t="shared" si="9"/>
        <v>324000</v>
      </c>
      <c r="S53" s="10">
        <f t="shared" si="10"/>
        <v>4860000</v>
      </c>
      <c r="T53" s="11" t="str">
        <f t="shared" si="11"/>
        <v>MENOR VALOR</v>
      </c>
    </row>
    <row r="54" spans="1:20" ht="15" x14ac:dyDescent="0.15">
      <c r="A54" s="20">
        <v>51</v>
      </c>
      <c r="B54" s="20" t="s">
        <v>74</v>
      </c>
      <c r="C54" s="17">
        <v>10</v>
      </c>
      <c r="D54" s="20" t="s">
        <v>45</v>
      </c>
      <c r="E54" s="18">
        <v>360000</v>
      </c>
      <c r="F54" s="15">
        <f t="shared" si="12"/>
        <v>360000</v>
      </c>
      <c r="G54" s="15">
        <v>315000</v>
      </c>
      <c r="H54" s="15">
        <f t="shared" si="13"/>
        <v>315000</v>
      </c>
      <c r="I54" s="15">
        <v>374830</v>
      </c>
      <c r="J54" s="15">
        <v>432040</v>
      </c>
      <c r="K54" s="15">
        <f t="shared" si="2"/>
        <v>315000</v>
      </c>
      <c r="L54" s="22">
        <f t="shared" si="3"/>
        <v>337500</v>
      </c>
      <c r="M54" s="22">
        <f t="shared" si="4"/>
        <v>337500</v>
      </c>
      <c r="N54" s="7">
        <f t="shared" si="5"/>
        <v>336749.1648096547</v>
      </c>
      <c r="O54" s="7">
        <f t="shared" si="6"/>
        <v>31819.805153394638</v>
      </c>
      <c r="P54" s="8">
        <f t="shared" si="7"/>
        <v>9.4280904158206336E-2</v>
      </c>
      <c r="Q54" s="11">
        <f t="shared" si="8"/>
        <v>315000</v>
      </c>
      <c r="R54" s="41">
        <f t="shared" si="9"/>
        <v>315000</v>
      </c>
      <c r="S54" s="10">
        <f t="shared" si="10"/>
        <v>3150000</v>
      </c>
      <c r="T54" s="11" t="str">
        <f t="shared" si="11"/>
        <v>MENOR VALOR</v>
      </c>
    </row>
    <row r="55" spans="1:20" ht="15" x14ac:dyDescent="0.15">
      <c r="A55" s="20">
        <v>52</v>
      </c>
      <c r="B55" s="20" t="s">
        <v>40</v>
      </c>
      <c r="C55" s="17">
        <v>12</v>
      </c>
      <c r="D55" s="20" t="s">
        <v>45</v>
      </c>
      <c r="E55" s="18">
        <v>350000</v>
      </c>
      <c r="F55" s="15">
        <f t="shared" si="12"/>
        <v>350000</v>
      </c>
      <c r="G55" s="15">
        <v>324000</v>
      </c>
      <c r="H55" s="15">
        <f t="shared" si="13"/>
        <v>324000</v>
      </c>
      <c r="I55" s="15">
        <v>371091.66666666669</v>
      </c>
      <c r="J55" s="15">
        <v>427066.66666666669</v>
      </c>
      <c r="K55" s="15">
        <f t="shared" si="2"/>
        <v>324000</v>
      </c>
      <c r="L55" s="22">
        <f t="shared" si="3"/>
        <v>337000</v>
      </c>
      <c r="M55" s="22">
        <f t="shared" si="4"/>
        <v>337000</v>
      </c>
      <c r="N55" s="7">
        <f t="shared" si="5"/>
        <v>336749.1648096547</v>
      </c>
      <c r="O55" s="7">
        <f t="shared" si="6"/>
        <v>18384.776310850237</v>
      </c>
      <c r="P55" s="8">
        <f t="shared" si="7"/>
        <v>5.4554232376410196E-2</v>
      </c>
      <c r="Q55" s="11">
        <f t="shared" si="8"/>
        <v>324000</v>
      </c>
      <c r="R55" s="41">
        <f t="shared" si="9"/>
        <v>324000</v>
      </c>
      <c r="S55" s="10">
        <f t="shared" si="10"/>
        <v>3888000</v>
      </c>
      <c r="T55" s="11" t="str">
        <f t="shared" si="11"/>
        <v>MENOR VALOR</v>
      </c>
    </row>
    <row r="56" spans="1:20" ht="15" x14ac:dyDescent="0.15">
      <c r="A56" s="20">
        <v>53</v>
      </c>
      <c r="B56" s="20" t="s">
        <v>41</v>
      </c>
      <c r="C56" s="17">
        <v>5</v>
      </c>
      <c r="D56" s="20" t="s">
        <v>45</v>
      </c>
      <c r="E56" s="18">
        <v>360000</v>
      </c>
      <c r="F56" s="15">
        <f t="shared" si="12"/>
        <v>360000</v>
      </c>
      <c r="G56" s="15">
        <v>333000</v>
      </c>
      <c r="H56" s="15">
        <f t="shared" si="13"/>
        <v>333000</v>
      </c>
      <c r="I56" s="15">
        <v>352440</v>
      </c>
      <c r="J56" s="15">
        <v>402200</v>
      </c>
      <c r="K56" s="15">
        <f t="shared" si="2"/>
        <v>333000</v>
      </c>
      <c r="L56" s="22">
        <f t="shared" si="3"/>
        <v>346500</v>
      </c>
      <c r="M56" s="22">
        <f t="shared" si="4"/>
        <v>346500</v>
      </c>
      <c r="N56" s="7">
        <f t="shared" si="5"/>
        <v>346236.91311008419</v>
      </c>
      <c r="O56" s="7">
        <f t="shared" si="6"/>
        <v>19091.883092036784</v>
      </c>
      <c r="P56" s="8">
        <f t="shared" si="7"/>
        <v>5.5099229702847863E-2</v>
      </c>
      <c r="Q56" s="11">
        <f t="shared" si="8"/>
        <v>333000</v>
      </c>
      <c r="R56" s="41">
        <f t="shared" si="9"/>
        <v>333000</v>
      </c>
      <c r="S56" s="10">
        <f t="shared" si="10"/>
        <v>1665000</v>
      </c>
      <c r="T56" s="11" t="str">
        <f t="shared" si="11"/>
        <v>MENOR VALOR</v>
      </c>
    </row>
    <row r="57" spans="1:20" ht="15" x14ac:dyDescent="0.15">
      <c r="A57" s="20">
        <v>54</v>
      </c>
      <c r="B57" s="20" t="s">
        <v>42</v>
      </c>
      <c r="C57" s="17">
        <v>8</v>
      </c>
      <c r="D57" s="20" t="s">
        <v>45</v>
      </c>
      <c r="E57" s="18">
        <v>370000</v>
      </c>
      <c r="F57" s="15">
        <f t="shared" si="12"/>
        <v>370000</v>
      </c>
      <c r="G57" s="15">
        <v>324000</v>
      </c>
      <c r="H57" s="15">
        <f t="shared" si="13"/>
        <v>324000</v>
      </c>
      <c r="I57" s="15">
        <v>438475</v>
      </c>
      <c r="J57" s="15">
        <v>522437.5</v>
      </c>
      <c r="K57" s="15">
        <f t="shared" si="2"/>
        <v>324000</v>
      </c>
      <c r="L57" s="22">
        <f t="shared" si="3"/>
        <v>347000</v>
      </c>
      <c r="M57" s="22">
        <f t="shared" si="4"/>
        <v>347000</v>
      </c>
      <c r="N57" s="7">
        <f t="shared" si="5"/>
        <v>346236.91311008419</v>
      </c>
      <c r="O57" s="7">
        <f t="shared" si="6"/>
        <v>32526.911934581185</v>
      </c>
      <c r="P57" s="8">
        <f t="shared" si="7"/>
        <v>9.3737498370550967E-2</v>
      </c>
      <c r="Q57" s="11">
        <f t="shared" si="8"/>
        <v>324000</v>
      </c>
      <c r="R57" s="41">
        <f t="shared" si="9"/>
        <v>324000</v>
      </c>
      <c r="S57" s="10">
        <f t="shared" si="10"/>
        <v>2592000</v>
      </c>
      <c r="T57" s="11" t="str">
        <f t="shared" si="11"/>
        <v>MENOR VALOR</v>
      </c>
    </row>
    <row r="58" spans="1:20" ht="30" x14ac:dyDescent="0.15">
      <c r="A58" s="20">
        <v>55</v>
      </c>
      <c r="B58" s="20" t="s">
        <v>43</v>
      </c>
      <c r="C58" s="17">
        <v>8</v>
      </c>
      <c r="D58" s="20" t="s">
        <v>45</v>
      </c>
      <c r="E58" s="18">
        <v>360000</v>
      </c>
      <c r="F58" s="15">
        <f t="shared" si="12"/>
        <v>360000</v>
      </c>
      <c r="G58" s="15">
        <v>315000</v>
      </c>
      <c r="H58" s="15">
        <f t="shared" si="13"/>
        <v>315000</v>
      </c>
      <c r="I58" s="15">
        <v>380425</v>
      </c>
      <c r="J58" s="15">
        <v>439512.5</v>
      </c>
      <c r="K58" s="15">
        <f t="shared" si="2"/>
        <v>315000</v>
      </c>
      <c r="L58" s="22">
        <f t="shared" si="3"/>
        <v>337500</v>
      </c>
      <c r="M58" s="22">
        <f t="shared" si="4"/>
        <v>337500</v>
      </c>
      <c r="N58" s="7">
        <f t="shared" si="5"/>
        <v>336749.1648096547</v>
      </c>
      <c r="O58" s="7">
        <f t="shared" si="6"/>
        <v>31819.805153394638</v>
      </c>
      <c r="P58" s="8">
        <f t="shared" si="7"/>
        <v>9.4280904158206336E-2</v>
      </c>
      <c r="Q58" s="11">
        <f t="shared" si="8"/>
        <v>315000</v>
      </c>
      <c r="R58" s="41">
        <f t="shared" si="9"/>
        <v>315000</v>
      </c>
      <c r="S58" s="10">
        <f t="shared" si="10"/>
        <v>2520000</v>
      </c>
      <c r="T58" s="11" t="str">
        <f t="shared" si="11"/>
        <v>MENOR VALOR</v>
      </c>
    </row>
    <row r="59" spans="1:20" ht="30" x14ac:dyDescent="0.15">
      <c r="A59" s="20">
        <v>56</v>
      </c>
      <c r="B59" s="20" t="s">
        <v>44</v>
      </c>
      <c r="C59" s="17">
        <v>8</v>
      </c>
      <c r="D59" s="20" t="s">
        <v>45</v>
      </c>
      <c r="E59" s="18">
        <v>350000</v>
      </c>
      <c r="F59" s="15">
        <f t="shared" si="12"/>
        <v>350000</v>
      </c>
      <c r="G59" s="15">
        <v>342000</v>
      </c>
      <c r="H59" s="15">
        <f t="shared" si="13"/>
        <v>342000</v>
      </c>
      <c r="I59" s="15">
        <v>380425</v>
      </c>
      <c r="J59" s="15">
        <v>439512.5</v>
      </c>
      <c r="K59" s="15">
        <f t="shared" si="2"/>
        <v>342000</v>
      </c>
      <c r="L59" s="22">
        <f t="shared" si="3"/>
        <v>346000</v>
      </c>
      <c r="M59" s="22">
        <f t="shared" si="4"/>
        <v>346000</v>
      </c>
      <c r="N59" s="7">
        <f t="shared" si="5"/>
        <v>345976.8778401239</v>
      </c>
      <c r="O59" s="7">
        <f t="shared" si="6"/>
        <v>5656.8542494923804</v>
      </c>
      <c r="P59" s="8">
        <f t="shared" si="7"/>
        <v>1.6349289738417285E-2</v>
      </c>
      <c r="Q59" s="11">
        <f t="shared" si="8"/>
        <v>342000</v>
      </c>
      <c r="R59" s="41">
        <f t="shared" si="9"/>
        <v>342000</v>
      </c>
      <c r="S59" s="10">
        <f t="shared" si="10"/>
        <v>2736000</v>
      </c>
      <c r="T59" s="11" t="str">
        <f t="shared" si="11"/>
        <v>MENOR VALOR</v>
      </c>
    </row>
    <row r="60" spans="1:20" ht="30" x14ac:dyDescent="0.15">
      <c r="A60" s="20">
        <v>57</v>
      </c>
      <c r="B60" s="20" t="s">
        <v>75</v>
      </c>
      <c r="C60" s="17">
        <v>16</v>
      </c>
      <c r="D60" s="20" t="s">
        <v>45</v>
      </c>
      <c r="E60" s="18">
        <v>380000</v>
      </c>
      <c r="F60" s="15">
        <f t="shared" si="12"/>
        <v>380000</v>
      </c>
      <c r="G60" s="15">
        <v>324000</v>
      </c>
      <c r="H60" s="15">
        <f t="shared" si="13"/>
        <v>324000</v>
      </c>
      <c r="I60" s="15">
        <v>427062.5</v>
      </c>
      <c r="J60" s="15">
        <v>501693.75</v>
      </c>
      <c r="K60" s="15">
        <f t="shared" si="2"/>
        <v>324000</v>
      </c>
      <c r="L60" s="22">
        <f t="shared" si="3"/>
        <v>352000</v>
      </c>
      <c r="M60" s="22">
        <f t="shared" si="4"/>
        <v>352000</v>
      </c>
      <c r="N60" s="7">
        <f t="shared" si="5"/>
        <v>350884.59641312272</v>
      </c>
      <c r="O60" s="7">
        <f t="shared" si="6"/>
        <v>39597.979746446661</v>
      </c>
      <c r="P60" s="8">
        <f t="shared" si="7"/>
        <v>0.11249426064331437</v>
      </c>
      <c r="Q60" s="11">
        <f t="shared" si="8"/>
        <v>324000</v>
      </c>
      <c r="R60" s="41">
        <f t="shared" si="9"/>
        <v>324000</v>
      </c>
      <c r="S60" s="10">
        <f t="shared" si="10"/>
        <v>5184000</v>
      </c>
      <c r="T60" s="11" t="str">
        <f t="shared" si="11"/>
        <v>MENOR VALOR</v>
      </c>
    </row>
    <row r="61" spans="1:20" ht="30" x14ac:dyDescent="0.15">
      <c r="A61" s="20">
        <v>58</v>
      </c>
      <c r="B61" s="20" t="s">
        <v>76</v>
      </c>
      <c r="C61" s="17">
        <v>34</v>
      </c>
      <c r="D61" s="20" t="s">
        <v>45</v>
      </c>
      <c r="E61" s="18">
        <v>360000</v>
      </c>
      <c r="F61" s="15">
        <f t="shared" si="12"/>
        <v>360000</v>
      </c>
      <c r="G61" s="15">
        <v>324000</v>
      </c>
      <c r="H61" s="15">
        <f t="shared" si="13"/>
        <v>324000</v>
      </c>
      <c r="I61" s="15">
        <v>413891.17647058825</v>
      </c>
      <c r="J61" s="15">
        <v>484132.35294117645</v>
      </c>
      <c r="K61" s="15">
        <f t="shared" si="2"/>
        <v>324000</v>
      </c>
      <c r="L61" s="22">
        <f t="shared" si="3"/>
        <v>342000</v>
      </c>
      <c r="M61" s="22">
        <f t="shared" si="4"/>
        <v>342000</v>
      </c>
      <c r="N61" s="7">
        <f t="shared" si="5"/>
        <v>341525.98729818495</v>
      </c>
      <c r="O61" s="7">
        <f t="shared" si="6"/>
        <v>25455.844122715709</v>
      </c>
      <c r="P61" s="8">
        <f t="shared" si="7"/>
        <v>7.4432292756478682E-2</v>
      </c>
      <c r="Q61" s="11">
        <f t="shared" si="8"/>
        <v>324000</v>
      </c>
      <c r="R61" s="41">
        <f t="shared" si="9"/>
        <v>324000</v>
      </c>
      <c r="S61" s="10">
        <f t="shared" si="10"/>
        <v>11016000</v>
      </c>
      <c r="T61" s="11" t="str">
        <f t="shared" si="11"/>
        <v>MENOR VALOR</v>
      </c>
    </row>
    <row r="62" spans="1:20" ht="15" x14ac:dyDescent="0.15">
      <c r="F62" s="15"/>
    </row>
  </sheetData>
  <mergeCells count="6">
    <mergeCell ref="E1:F1"/>
    <mergeCell ref="E2:F2"/>
    <mergeCell ref="G1:H1"/>
    <mergeCell ref="G2:H2"/>
    <mergeCell ref="I2:J2"/>
    <mergeCell ref="I1:J1"/>
  </mergeCells>
  <conditionalFormatting sqref="A4:B61">
    <cfRule type="expression" dxfId="3" priority="1">
      <formula>$AY4="x"</formula>
    </cfRule>
    <cfRule type="expression" dxfId="2" priority="2">
      <formula>$AW4="X"</formula>
    </cfRule>
  </conditionalFormatting>
  <conditionalFormatting sqref="C4:D4 C5:C26 D5:D61">
    <cfRule type="expression" dxfId="1" priority="3">
      <formula>$AY4="x"</formula>
    </cfRule>
    <cfRule type="expression" dxfId="0" priority="4">
      <formula>$AW4="X"</formula>
    </cfRule>
  </conditionalFormatting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49C727501B2A248A63BFDC1068B4783" ma:contentTypeVersion="18" ma:contentTypeDescription="Crear nuevo documento." ma:contentTypeScope="" ma:versionID="4c52ad8f5a879743fa85c0fc00ea484c">
  <xsd:schema xmlns:xsd="http://www.w3.org/2001/XMLSchema" xmlns:xs="http://www.w3.org/2001/XMLSchema" xmlns:p="http://schemas.microsoft.com/office/2006/metadata/properties" xmlns:ns2="dc0fb1ad-f815-428f-a8d3-4a28b5c30c43" xmlns:ns3="4b01a179-2034-4dd1-9212-cfa381bef2e6" targetNamespace="http://schemas.microsoft.com/office/2006/metadata/properties" ma:root="true" ma:fieldsID="5da7b382578d11f6a46b195b862a4071" ns2:_="" ns3:_="">
    <xsd:import namespace="dc0fb1ad-f815-428f-a8d3-4a28b5c30c43"/>
    <xsd:import namespace="4b01a179-2034-4dd1-9212-cfa381bef2e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0fb1ad-f815-428f-a8d3-4a28b5c30c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01a179-2034-4dd1-9212-cfa381bef2e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7dd5f76-f505-438f-9405-8fd47d30b701}" ma:internalName="TaxCatchAll" ma:showField="CatchAllData" ma:web="4b01a179-2034-4dd1-9212-cfa381bef2e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b01a179-2034-4dd1-9212-cfa381bef2e6" xsi:nil="true"/>
    <lcf76f155ced4ddcb4097134ff3c332f xmlns="dc0fb1ad-f815-428f-a8d3-4a28b5c30c4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15D5E22-AA80-4706-B837-BEB45287C6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0fb1ad-f815-428f-a8d3-4a28b5c30c43"/>
    <ds:schemaRef ds:uri="4b01a179-2034-4dd1-9212-cfa381bef2e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BC297D-1B4E-43E8-A657-C683E3731C3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7B6B16-3972-4F29-906E-0C9346E3DE7E}">
  <ds:schemaRefs>
    <ds:schemaRef ds:uri="http://purl.org/dc/elements/1.1/"/>
    <ds:schemaRef ds:uri="4b01a179-2034-4dd1-9212-cfa381bef2e6"/>
    <ds:schemaRef ds:uri="http://purl.org/dc/terms/"/>
    <ds:schemaRef ds:uri="http://schemas.microsoft.com/office/infopath/2007/PartnerControls"/>
    <ds:schemaRef ds:uri="dc0fb1ad-f815-428f-a8d3-4a28b5c30c43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HOJAS</vt:lpstr>
      <vt:lpstr>HOJAS!Área_de_impresión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Lorena Julieth Lozano Puentes</dc:creator>
  <cp:keywords/>
  <dc:description/>
  <cp:lastModifiedBy>TS21. JOHANNA LUCIA ZAPATA ROA</cp:lastModifiedBy>
  <cp:revision/>
  <dcterms:created xsi:type="dcterms:W3CDTF">2023-10-30T16:27:07Z</dcterms:created>
  <dcterms:modified xsi:type="dcterms:W3CDTF">2026-07-08T20:15:08Z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0x010100549C727501B2A248A63BFDC1068B4783</vt:lpwstr>
  </property>
  <property fmtid="{D5CDD505-2E9C-101B-9397-08002B2CF9AE}" pid="3" name="MediaServiceImageTags">
    <vt:lpwstr/>
  </property>
</Properties>
</file>