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8"/>
  <workbookPr defaultThemeVersion="124226"/>
  <mc:AlternateContent xmlns:mc="http://schemas.openxmlformats.org/markup-compatibility/2006">
    <mc:Choice Requires="x15">
      <x15ac:absPath xmlns:x15ac="http://schemas.microsoft.com/office/spreadsheetml/2010/11/ac" url="/Users/renetercerohernandezbolano/Documents/Super Vigilancia /Super 2026/Julio/Area Protegida /"/>
    </mc:Choice>
  </mc:AlternateContent>
  <xr:revisionPtr revIDLastSave="0" documentId="8_{109AD6FB-7795-B44F-9053-FC01BFC1D422}" xr6:coauthVersionLast="47" xr6:coauthVersionMax="47" xr10:uidLastSave="{00000000-0000-0000-0000-000000000000}"/>
  <bookViews>
    <workbookView xWindow="3080" yWindow="660" windowWidth="26720" windowHeight="1696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6" i="1" l="1"/>
  <c r="E57" i="1"/>
  <c r="E58" i="1"/>
  <c r="E59" i="1"/>
  <c r="E60" i="1"/>
  <c r="E61" i="1"/>
  <c r="E62" i="1"/>
  <c r="E63" i="1"/>
  <c r="E64" i="1"/>
  <c r="E65" i="1"/>
  <c r="E55" i="1"/>
  <c r="J41" i="1" l="1"/>
  <c r="J42" i="1"/>
  <c r="J43" i="1"/>
  <c r="J44" i="1"/>
  <c r="J45" i="1"/>
  <c r="J46" i="1"/>
  <c r="J47" i="1"/>
  <c r="J48" i="1"/>
  <c r="J49" i="1"/>
  <c r="J50" i="1"/>
  <c r="J51" i="1"/>
  <c r="J25" i="1"/>
  <c r="I25" i="1"/>
  <c r="H25" i="1"/>
  <c r="G25" i="1"/>
  <c r="E25" i="1"/>
</calcChain>
</file>

<file path=xl/sharedStrings.xml><?xml version="1.0" encoding="utf-8"?>
<sst xmlns="http://schemas.openxmlformats.org/spreadsheetml/2006/main" count="264" uniqueCount="154">
  <si>
    <r>
      <rPr>
        <b/>
        <sz val="10"/>
        <rFont val="Arial"/>
        <family val="2"/>
      </rPr>
      <t>IDENTIFICACION Y COBERTURA DEL RIESGO</t>
    </r>
  </si>
  <si>
    <r>
      <rPr>
        <b/>
        <sz val="10"/>
        <rFont val="Arial"/>
        <family val="2"/>
      </rPr>
      <t>1. CONTEXTO DEL PROCESO DE CONTRATACIÓN:</t>
    </r>
  </si>
  <si>
    <r>
      <rPr>
        <b/>
        <sz val="10"/>
        <rFont val="Arial"/>
        <family val="2"/>
      </rPr>
      <t>OBJETO</t>
    </r>
  </si>
  <si>
    <r>
      <rPr>
        <b/>
        <sz val="10"/>
        <rFont val="Arial"/>
        <family val="2"/>
      </rPr>
      <t>PRESUPUESTO OFICIAL:</t>
    </r>
  </si>
  <si>
    <r>
      <rPr>
        <b/>
        <sz val="10"/>
        <rFont val="Arial"/>
        <family val="2"/>
      </rPr>
      <t>LUGAR DE EJECUCIÓN DEL CONTRATO:</t>
    </r>
  </si>
  <si>
    <r>
      <rPr>
        <sz val="10"/>
        <rFont val="Arial MT"/>
        <family val="2"/>
      </rPr>
      <t>Bogotá D.C.</t>
    </r>
  </si>
  <si>
    <r>
      <rPr>
        <b/>
        <sz val="10.5"/>
        <rFont val="Arial"/>
        <family val="2"/>
      </rPr>
      <t>2. IDENTIFICACION Y CLASIFICACION DE LOS RIESGOS</t>
    </r>
  </si>
  <si>
    <r>
      <rPr>
        <sz val="10.5"/>
        <rFont val="Arial MT"/>
        <family val="2"/>
      </rPr>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</si>
  <si>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r>
      <rPr>
        <b/>
        <sz val="10.5"/>
        <rFont val="Arial"/>
        <family val="2"/>
      </rPr>
      <t>3. EVALUACIÓN Y CALIFICACION DEL RIESGO</t>
    </r>
  </si>
  <si>
    <r>
      <rPr>
        <b/>
        <sz val="10.5"/>
        <rFont val="Arial"/>
        <family val="2"/>
      </rPr>
      <t>3.1. PROBABILIDAD  DEL RIESGO</t>
    </r>
  </si>
  <si>
    <r>
      <rPr>
        <b/>
        <sz val="10.5"/>
        <rFont val="Arial"/>
        <family val="2"/>
      </rPr>
      <t>CATEGORIA</t>
    </r>
  </si>
  <si>
    <r>
      <rPr>
        <b/>
        <sz val="10.5"/>
        <rFont val="Arial"/>
        <family val="2"/>
      </rPr>
      <t>VALORACIÓN</t>
    </r>
  </si>
  <si>
    <r>
      <rPr>
        <b/>
        <sz val="10.5"/>
        <rFont val="Arial"/>
        <family val="2"/>
      </rPr>
      <t>PROBABILIDAD</t>
    </r>
  </si>
  <si>
    <r>
      <rPr>
        <sz val="10.5"/>
        <rFont val="Arial MT"/>
        <family val="2"/>
      </rPr>
      <t>Raro ( puede ocurrir excepcionalmente)</t>
    </r>
  </si>
  <si>
    <r>
      <rPr>
        <sz val="10.5"/>
        <rFont val="Arial MT"/>
        <family val="2"/>
      </rPr>
      <t>Improbable ( puede ocurrir  en cualquier momento futuro)</t>
    </r>
  </si>
  <si>
    <r>
      <rPr>
        <sz val="10.5"/>
        <rFont val="Arial MT"/>
        <family val="2"/>
      </rPr>
      <t>Posible ( puede ocurrir en cualquier momento)</t>
    </r>
  </si>
  <si>
    <r>
      <rPr>
        <sz val="10.5"/>
        <rFont val="Arial MT"/>
        <family val="2"/>
      </rPr>
      <t>Probable ( probablemente pueda ocurrir)</t>
    </r>
  </si>
  <si>
    <r>
      <rPr>
        <sz val="10.5"/>
        <rFont val="Arial MT"/>
        <family val="2"/>
      </rPr>
      <t>Casi cierto ( ocurre en la mayoria de circunstancias)</t>
    </r>
  </si>
  <si>
    <r>
      <rPr>
        <b/>
        <sz val="10.5"/>
        <rFont val="Arial"/>
        <family val="2"/>
      </rPr>
      <t>3.2. IMPACTO DEL RIESGO</t>
    </r>
  </si>
  <si>
    <r>
      <rPr>
        <b/>
        <sz val="10.5"/>
        <rFont val="Arial"/>
        <family val="2"/>
      </rPr>
      <t>IMPACTO</t>
    </r>
  </si>
  <si>
    <r>
      <rPr>
        <b/>
        <sz val="10.5"/>
        <rFont val="Arial"/>
        <family val="2"/>
      </rPr>
      <t>CALIFICACIÓN CUALITATIVA</t>
    </r>
  </si>
  <si>
    <r>
      <rPr>
        <sz val="10.5"/>
        <rFont val="Arial MT"/>
        <family val="2"/>
      </rPr>
      <t>Obstruye la ejecución  del contrato  de manera intrascendente</t>
    </r>
  </si>
  <si>
    <r>
      <rPr>
        <sz val="10.5"/>
        <rFont val="Arial MT"/>
        <family val="2"/>
      </rPr>
      <t>Dificulta la ejecución  del contrato de manera baja. Aplicando medidas mínimas se puede lograr el objeto contractual.</t>
    </r>
  </si>
  <si>
    <r>
      <rPr>
        <sz val="10.5"/>
        <rFont val="Arial MT"/>
        <family val="2"/>
      </rPr>
      <t>Afecta la ejecución del contrato sin altererar el beneficio para las partes.</t>
    </r>
  </si>
  <si>
    <r>
      <rPr>
        <sz val="10.5"/>
        <rFont val="Arial MT"/>
        <family val="2"/>
      </rPr>
      <t>Obstruye la ejecución  del contrato sustancialmente pero aun  así permite la consecución del objeto contractual</t>
    </r>
  </si>
  <si>
    <r>
      <rPr>
        <sz val="10.5"/>
        <rFont val="Arial MT"/>
        <family val="2"/>
      </rPr>
      <t>Perturba  la ejecución del contrato de manera grave imposibilitando la consecución del objeto contractual</t>
    </r>
  </si>
  <si>
    <r>
      <rPr>
        <b/>
        <sz val="10.5"/>
        <rFont val="Arial"/>
        <family val="2"/>
      </rPr>
      <t>CALIFICACIÓN  MONETARIA</t>
    </r>
  </si>
  <si>
    <r>
      <rPr>
        <sz val="10.5"/>
        <rFont val="Arial MT"/>
        <family val="2"/>
      </rPr>
      <t>Los sobre costos no representan mas del uno por ciento (1%) el valor del contrato</t>
    </r>
  </si>
  <si>
    <r>
      <rPr>
        <sz val="10.5"/>
        <rFont val="Arial MT"/>
        <family val="2"/>
      </rPr>
      <t>Los sobrecostos no representan más del cinco por ciento (5 %) del valor del contrato</t>
    </r>
  </si>
  <si>
    <r>
      <rPr>
        <sz val="10.5"/>
        <rFont val="Arial MT"/>
        <family val="2"/>
      </rPr>
      <t>Genera un impacto sobre el valor del contrato entre el cinco por ciento (5%)  y el quince por ciento (15%) del valor del contrato</t>
    </r>
  </si>
  <si>
    <r>
      <rPr>
        <sz val="10.5"/>
        <rFont val="Arial MT"/>
        <family val="2"/>
      </rPr>
      <t>Incrementa el valor del contrato entre quince por ciento (15%) y el treinta por ciento (30%)</t>
    </r>
  </si>
  <si>
    <r>
      <rPr>
        <sz val="10.5"/>
        <rFont val="Arial MT"/>
        <family val="2"/>
      </rPr>
      <t>Impacto sobre el valor del contrato en más del treinta por ciento (30%) del valor del contrato</t>
    </r>
  </si>
  <si>
    <r>
      <rPr>
        <b/>
        <sz val="10.5"/>
        <rFont val="Arial"/>
        <family val="2"/>
      </rPr>
      <t>INSIGNIFICANTE</t>
    </r>
  </si>
  <si>
    <r>
      <rPr>
        <b/>
        <sz val="10.5"/>
        <rFont val="Arial"/>
        <family val="2"/>
      </rPr>
      <t>MENOR</t>
    </r>
  </si>
  <si>
    <r>
      <rPr>
        <b/>
        <sz val="10.5"/>
        <rFont val="Arial"/>
        <family val="2"/>
      </rPr>
      <t>MODERADO</t>
    </r>
  </si>
  <si>
    <r>
      <rPr>
        <b/>
        <sz val="10.5"/>
        <rFont val="Arial"/>
        <family val="2"/>
      </rPr>
      <t>MAYOR</t>
    </r>
  </si>
  <si>
    <r>
      <rPr>
        <b/>
        <sz val="10.5"/>
        <rFont val="Arial"/>
        <family val="2"/>
      </rPr>
      <t>CATASTROFICO</t>
    </r>
  </si>
  <si>
    <r>
      <rPr>
        <b/>
        <sz val="10.5"/>
        <rFont val="Arial"/>
        <family val="2"/>
      </rPr>
      <t>3.3. VALORACIÓN DEL RIESGO</t>
    </r>
  </si>
  <si>
    <r>
      <rPr>
        <sz val="10.5"/>
        <rFont val="Arial MT"/>
        <family val="2"/>
      </rPr>
      <t>Dificulta la ejecución  del contrato de manera baja. Aplicando medidas mínimas se puede lograr el objeto contractual</t>
    </r>
  </si>
  <si>
    <r>
      <rPr>
        <sz val="10.5"/>
        <rFont val="Arial MT"/>
        <family val="2"/>
      </rPr>
      <t>Afecta la ejecución del contrato sin altererar el beneficio para las partes</t>
    </r>
  </si>
  <si>
    <r>
      <rPr>
        <sz val="10.5"/>
        <rFont val="Arial MT"/>
        <family val="2"/>
      </rPr>
      <t>Raro</t>
    </r>
  </si>
  <si>
    <r>
      <rPr>
        <sz val="10.5"/>
        <rFont val="Arial MT"/>
        <family val="2"/>
      </rPr>
      <t>Improbable</t>
    </r>
  </si>
  <si>
    <r>
      <rPr>
        <sz val="10.5"/>
        <rFont val="Arial MT"/>
        <family val="2"/>
      </rPr>
      <t>Posible</t>
    </r>
  </si>
  <si>
    <r>
      <rPr>
        <sz val="10.5"/>
        <rFont val="Arial MT"/>
        <family val="2"/>
      </rPr>
      <t>Probable</t>
    </r>
  </si>
  <si>
    <r>
      <rPr>
        <sz val="10.5"/>
        <rFont val="Arial MT"/>
        <family val="2"/>
      </rPr>
      <t>Casi cierto</t>
    </r>
  </si>
  <si>
    <r>
      <rPr>
        <b/>
        <sz val="10.5"/>
        <rFont val="Arial"/>
        <family val="2"/>
      </rPr>
      <t>3.4. CATEGORIA  DEL RIESGO</t>
    </r>
  </si>
  <si>
    <r>
      <rPr>
        <sz val="10.5"/>
        <rFont val="Arial MT"/>
        <family val="2"/>
      </rPr>
      <t>10, 9 Y 8</t>
    </r>
  </si>
  <si>
    <r>
      <rPr>
        <sz val="10.5"/>
        <rFont val="Arial MT"/>
        <family val="2"/>
      </rPr>
      <t>6 Y 7</t>
    </r>
  </si>
  <si>
    <r>
      <rPr>
        <sz val="10.5"/>
        <rFont val="Arial MT"/>
        <family val="2"/>
      </rPr>
      <t>Riesgo Alto</t>
    </r>
  </si>
  <si>
    <r>
      <rPr>
        <sz val="10.5"/>
        <rFont val="Arial MT"/>
        <family val="2"/>
      </rPr>
      <t>Riesgo Medio</t>
    </r>
  </si>
  <si>
    <r>
      <rPr>
        <sz val="10.5"/>
        <rFont val="Arial MT"/>
        <family val="2"/>
      </rPr>
      <t>2,3  Y 4</t>
    </r>
  </si>
  <si>
    <r>
      <rPr>
        <sz val="10.5"/>
        <rFont val="Arial MT"/>
        <family val="2"/>
      </rPr>
      <t>Riesgo Bajo</t>
    </r>
  </si>
  <si>
    <r>
      <rPr>
        <b/>
        <sz val="10.5"/>
        <rFont val="Arial"/>
        <family val="2"/>
      </rPr>
      <t>4. ASIGNACION Y TRATAMIENTO DE LOS RIESGOS</t>
    </r>
  </si>
  <si>
    <r>
      <rPr>
        <b/>
        <sz val="10.5"/>
        <rFont val="Arial"/>
        <family val="2"/>
      </rPr>
      <t>No.</t>
    </r>
  </si>
  <si>
    <r>
      <rPr>
        <b/>
        <sz val="10.5"/>
        <rFont val="Arial"/>
        <family val="2"/>
      </rPr>
      <t>Clase</t>
    </r>
  </si>
  <si>
    <r>
      <rPr>
        <b/>
        <sz val="10.5"/>
        <rFont val="Arial"/>
        <family val="2"/>
      </rPr>
      <t>Fuente</t>
    </r>
  </si>
  <si>
    <r>
      <rPr>
        <b/>
        <sz val="10.5"/>
        <rFont val="Arial"/>
        <family val="2"/>
      </rPr>
      <t>Etapa</t>
    </r>
  </si>
  <si>
    <r>
      <rPr>
        <b/>
        <sz val="10.5"/>
        <rFont val="Arial"/>
        <family val="2"/>
      </rPr>
      <t>Tipo</t>
    </r>
  </si>
  <si>
    <r>
      <rPr>
        <b/>
        <sz val="10.5"/>
        <rFont val="Arial"/>
        <family val="2"/>
      </rPr>
      <t xml:space="preserve">Descripción
</t>
    </r>
    <r>
      <rPr>
        <sz val="11"/>
        <rFont val="Calibri"/>
        <family val="1"/>
      </rPr>
      <t>(que Puede Pasar Y Como Puede Ocurrir)</t>
    </r>
  </si>
  <si>
    <r>
      <rPr>
        <b/>
        <sz val="10.5"/>
        <rFont val="Arial"/>
        <family val="2"/>
      </rPr>
      <t>Consecuencia De La Ocurrencia Del Riesgo</t>
    </r>
  </si>
  <si>
    <r>
      <rPr>
        <b/>
        <sz val="10.5"/>
        <rFont val="Arial"/>
        <family val="2"/>
      </rPr>
      <t>Probabilidad</t>
    </r>
  </si>
  <si>
    <r>
      <rPr>
        <b/>
        <sz val="10.5"/>
        <rFont val="Arial"/>
        <family val="2"/>
      </rPr>
      <t>Impacto</t>
    </r>
  </si>
  <si>
    <r>
      <rPr>
        <b/>
        <sz val="10.5"/>
        <rFont val="Arial"/>
        <family val="2"/>
      </rPr>
      <t xml:space="preserve">Valoración  del
</t>
    </r>
    <r>
      <rPr>
        <b/>
        <sz val="10.5"/>
        <rFont val="Arial"/>
        <family val="2"/>
      </rPr>
      <t>Riesgo (No.)</t>
    </r>
  </si>
  <si>
    <r>
      <rPr>
        <b/>
        <sz val="10.5"/>
        <rFont val="Arial"/>
        <family val="2"/>
      </rPr>
      <t>Categoría</t>
    </r>
  </si>
  <si>
    <r>
      <rPr>
        <b/>
        <sz val="10.5"/>
        <rFont val="Arial"/>
        <family val="2"/>
      </rPr>
      <t>¿a quien se le asigna?</t>
    </r>
  </si>
  <si>
    <r>
      <rPr>
        <b/>
        <sz val="10.5"/>
        <rFont val="Arial"/>
        <family val="2"/>
      </rPr>
      <t>Tratamiento / Controles A Seguir Implementando</t>
    </r>
  </si>
  <si>
    <r>
      <rPr>
        <b/>
        <sz val="10.5"/>
        <rFont val="Arial"/>
        <family val="2"/>
      </rPr>
      <t>Impacto Después Del Tratamiento</t>
    </r>
  </si>
  <si>
    <r>
      <rPr>
        <b/>
        <sz val="10.5"/>
        <rFont val="Arial"/>
        <family val="2"/>
      </rPr>
      <t>Persona Responsable Por Implementar El Tratamiento</t>
    </r>
  </si>
  <si>
    <r>
      <rPr>
        <b/>
        <sz val="10.5"/>
        <rFont val="Arial"/>
        <family val="2"/>
      </rPr>
      <t>Fecha (Tratamiento Completo)</t>
    </r>
  </si>
  <si>
    <r>
      <rPr>
        <b/>
        <sz val="10.5"/>
        <rFont val="Arial"/>
        <family val="2"/>
      </rPr>
      <t>Monitoreo Y Revisión</t>
    </r>
  </si>
  <si>
    <r>
      <rPr>
        <b/>
        <sz val="10.5"/>
        <rFont val="Arial"/>
        <family val="2"/>
      </rPr>
      <t>Valoración</t>
    </r>
  </si>
  <si>
    <r>
      <rPr>
        <b/>
        <sz val="10.5"/>
        <rFont val="Arial"/>
        <family val="2"/>
      </rPr>
      <t>¿como Se Realiza El Monitoreo?</t>
    </r>
  </si>
  <si>
    <r>
      <rPr>
        <b/>
        <sz val="10.5"/>
        <rFont val="Arial"/>
        <family val="2"/>
      </rPr>
      <t xml:space="preserve">Periodicidad
</t>
    </r>
    <r>
      <rPr>
        <b/>
        <sz val="10.5"/>
        <rFont val="Arial"/>
        <family val="2"/>
      </rPr>
      <t>¿cuando?</t>
    </r>
  </si>
  <si>
    <t>Ejecución</t>
  </si>
  <si>
    <t>VALORACIÓN</t>
  </si>
  <si>
    <r>
      <rPr>
        <sz val="10"/>
        <rFont val="Arial MT"/>
        <family val="2"/>
      </rPr>
      <t>Fuente: Externo (E) Interno (I)</t>
    </r>
    <r>
      <rPr>
        <sz val="10"/>
        <rFont val="Arial MT"/>
      </rPr>
      <t xml:space="preserve"> Tipo: Operacional (O)</t>
    </r>
  </si>
  <si>
    <t>Medio</t>
  </si>
  <si>
    <t>Bajo</t>
  </si>
  <si>
    <t>Alto</t>
  </si>
  <si>
    <t>Contratista</t>
  </si>
  <si>
    <t>Riesgo Extremo</t>
  </si>
  <si>
    <t>Fecha  (Inicio del Tratamiento)</t>
  </si>
  <si>
    <t>General</t>
  </si>
  <si>
    <t>Operacional</t>
  </si>
  <si>
    <t>Compartido</t>
  </si>
  <si>
    <t>Selección</t>
  </si>
  <si>
    <t>Específico</t>
  </si>
  <si>
    <t>Económico</t>
  </si>
  <si>
    <t>Adjudicación</t>
  </si>
  <si>
    <t>Liquidación</t>
  </si>
  <si>
    <t>PRESTACIÓN DEL SERVICIO DE ÁREA PROTEGIDA QUE COMPRENDE LA ATENCIÓN MÉDICA Y EL TRASLADO DE PACIENTES QUE PRESENTEN EMERGENCIAS Y URGENCIAS DENTRO DE LAS INSTALACIONES DE LA SUPERINTENDENCIA DE VIGILANCIA Y SEGURIDAD PRIVADA</t>
  </si>
  <si>
    <t>Externa</t>
  </si>
  <si>
    <t>Presentación de ofertas con precios artificialmente bajos que no garanticen la adecuada ejecución del contrato.</t>
  </si>
  <si>
    <t>Incumplimiento durante la ejecución o afectación de la calidad del servicio.</t>
  </si>
  <si>
    <t>Incumplimiento de los tiempos de respuesta para la atención de urgencias y emergencias.</t>
  </si>
  <si>
    <t>Riesgo para la salud del paciente e incumplimiento contractual.</t>
  </si>
  <si>
    <t>Indisponibilidad de ambulancias o fallas en la capacidad de respuesta del contratista.</t>
  </si>
  <si>
    <t>Demora en la atención y posible afectación al usuario.</t>
  </si>
  <si>
    <t>Pérdida de la habilitación para prestar servicios de atención prehospitalaria o transporte asistencial.</t>
  </si>
  <si>
    <t>Suspensión del servicio e incumplimiento contractual.</t>
  </si>
  <si>
    <t>El personal asistencial no cumple con el perfil o certificaciones exigidas.</t>
  </si>
  <si>
    <t>Atención inadecuada y posibles responsabilidades para la Entidad.</t>
  </si>
  <si>
    <t>Fallas en los equipos biomédicos, sistemas de comunicación o georreferenciación.</t>
  </si>
  <si>
    <t>Disminución en la calidad y oportunidad de la atención.</t>
  </si>
  <si>
    <t>Incremento en los costos de operación (combustible, medicamentos, talento humano, mantenimiento).</t>
  </si>
  <si>
    <t>Afectación del equilibrio económico del contratista.</t>
  </si>
  <si>
    <t>Divulgación o tratamiento inadecuado de datos personales e información clínica de los pacientes.</t>
  </si>
  <si>
    <t>Sanciones legales y afectación de la confidencialidad.</t>
  </si>
  <si>
    <t>Ocurrencia de desastres naturales, alteraciones del orden público u otras situaciones imprevisibles que afecten la prestación del servicio.</t>
  </si>
  <si>
    <t>Suspensión temporal del servicio.</t>
  </si>
  <si>
    <t>Demoras en la liquidación del contrato o en el cierre del expediente contractual.</t>
  </si>
  <si>
    <t>Incumplimiento de los términos legales y observaciones de auditoría.</t>
  </si>
  <si>
    <t>Omisión o pérdida de documentos que soportan la ejecución del contrato.</t>
  </si>
  <si>
    <t>Dificultades para la liquidación y posibles hallazgos de control.</t>
  </si>
  <si>
    <t>Verificar la viabilidad de las ofertas económicas, solicitando las aclaraciones correspondientes cuando se identifiquen precios artificialmente bajos, conforme al pliego de condiciones.</t>
  </si>
  <si>
    <t>Exigir el cumplimiento de los Acuerdos de Nivel de Servicio (ANS), supervisar los tiempos de respuesta y aplicar las medidas contractuales cuando corresponda.</t>
  </si>
  <si>
    <t>Verificar permanentemente la disponibilidad de ambulancias habilitadas y exigir la activación del plan de contingencia cuando sea necesario.</t>
  </si>
  <si>
    <t>Verificar periódicamente la vigencia de la habilitación del prestador en el REPS y exigir su mantenimiento durante toda la ejecución contractual.</t>
  </si>
  <si>
    <t>Verificar las hojas de vida, licencias y certificaciones del personal asignado al contrato antes y durante la ejecución.</t>
  </si>
  <si>
    <t>Exigir el mantenimiento preventivo y correctivo de equipos biomédicos y la disponibilidad permanente de insumos médicos.</t>
  </si>
  <si>
    <t>El contratista deberá asumir los riesgos normales del mercado y garantizar la continuidad del servicio durante la ejecución contractual.</t>
  </si>
  <si>
    <t>Implementar políticas de confidencialidad, protección de datos personales y controles de acceso a la información clínica.</t>
  </si>
  <si>
    <t>Aplicar los protocolos de contingencia y continuidad del servicio previstos en el contrato y en la normatividad vigente.</t>
  </si>
  <si>
    <t>Programar oportunamente la liquidación del contrato y verificar el cumplimiento de todas las obligaciones contractuales.</t>
  </si>
  <si>
    <t>Verificar que el expediente contractual contenga la totalidad de los documentos y soportes exigidos para su cierre.</t>
  </si>
  <si>
    <t>Comité Evaluador</t>
  </si>
  <si>
    <t>Cierre del proceso</t>
  </si>
  <si>
    <t>Supervisor del Contrato</t>
  </si>
  <si>
    <t>Acta de Inicio</t>
  </si>
  <si>
    <t>Terminación del contrato</t>
  </si>
  <si>
    <t>Contratista / Supervisor</t>
  </si>
  <si>
    <t>Contratista y Supervisor</t>
  </si>
  <si>
    <t>Supervisor del Contrato y Grupo de Contratos</t>
  </si>
  <si>
    <t>Cierre del expediente</t>
  </si>
  <si>
    <t>Durante la evaluación económica.</t>
  </si>
  <si>
    <t>Mensual.</t>
  </si>
  <si>
    <t>Trimestral.</t>
  </si>
  <si>
    <t>Semestral.</t>
  </si>
  <si>
    <t>Permanente.</t>
  </si>
  <si>
    <t>Cuando se presente el evento.</t>
  </si>
  <si>
    <t>Al finalizar el contrato.</t>
  </si>
  <si>
    <t>Comparación de las ofertas con el estudio de mercado y análisis de las justificaciones presentadas.</t>
  </si>
  <si>
    <t>Revisión de informes mensuales e indicadores de oportunidad del servicio.</t>
  </si>
  <si>
    <t>Validación de reportes operativos y novedades del servicio.</t>
  </si>
  <si>
    <t>Consulta del REPS y revisión documental.</t>
  </si>
  <si>
    <t>Revisión documental y seguimiento a cambios de personal.</t>
  </si>
  <si>
    <t>Revisión de inventarios, certificados de mantenimiento e informes técnicos.</t>
  </si>
  <si>
    <t>Seguimiento financiero durante la supervisión contractual.</t>
  </si>
  <si>
    <t>Revisión de incidentes de seguridad y cumplimiento de protocolos.</t>
  </si>
  <si>
    <t>Seguimiento a los eventos ocurridos y medidas adoptadas.</t>
  </si>
  <si>
    <t>Revisión del cronograma de liquidación y cumplimiento de obligaciones finales.</t>
  </si>
  <si>
    <t>Revisión integral del expediente contractual.</t>
  </si>
  <si>
    <t>Interna</t>
  </si>
  <si>
    <t>Sociales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</si>
</sst>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00"/>
  </numFmts>
  <fonts count="15">
    <font>
      <sz val="10"/>
      <color rgb="FF000000"/>
      <name val="Times New Roman"/>
      <charset val="204"/>
    </font>
    <font>
      <b/>
      <sz val="10"/>
      <name val="Arial"/>
      <family val="2"/>
    </font>
    <font>
      <sz val="10"/>
      <name val="Arial MT"/>
    </font>
    <font>
      <sz val="10"/>
      <color rgb="FF000000"/>
      <name val="Arial MT"/>
      <family val="2"/>
    </font>
    <font>
      <b/>
      <sz val="10.5"/>
      <name val="Arial"/>
      <family val="2"/>
    </font>
    <font>
      <sz val="10.5"/>
      <name val="Arial MT"/>
    </font>
    <font>
      <sz val="10.5"/>
      <color rgb="FF000000"/>
      <name val="Arial MT"/>
      <family val="2"/>
    </font>
    <font>
      <sz val="10"/>
      <name val="Arial MT"/>
      <family val="2"/>
    </font>
    <font>
      <sz val="10.5"/>
      <name val="Arial MT"/>
      <family val="2"/>
    </font>
    <font>
      <sz val="11"/>
      <name val="Calibri"/>
      <family val="1"/>
    </font>
    <font>
      <sz val="9"/>
      <name val="Arial MT"/>
    </font>
    <font>
      <sz val="9"/>
      <color rgb="FF000000"/>
      <name val="Arial MT"/>
      <family val="2"/>
    </font>
    <font>
      <sz val="11"/>
      <color rgb="FF000000"/>
      <name val="Calibri"/>
      <family val="2"/>
    </font>
    <font>
      <sz val="12"/>
      <color rgb="FF000000"/>
      <name val="Aptos"/>
    </font>
    <font>
      <sz val="12"/>
      <color theme="1"/>
      <name val="Aptos"/>
    </font>
  </fonts>
  <fills count="17">
    <fill>
      <patternFill patternType="none"/>
    </fill>
    <fill>
      <patternFill patternType="gray125"/>
    </fill>
    <fill>
      <patternFill patternType="solid">
        <fgColor rgb="FFFBD4B4"/>
      </patternFill>
    </fill>
    <fill>
      <patternFill patternType="solid">
        <fgColor rgb="FFB3B3B3"/>
      </patternFill>
    </fill>
    <fill>
      <patternFill patternType="solid">
        <fgColor rgb="FFC0C0C0"/>
      </patternFill>
    </fill>
    <fill>
      <patternFill patternType="solid">
        <fgColor rgb="FF33CC66"/>
      </patternFill>
    </fill>
    <fill>
      <patternFill patternType="solid">
        <fgColor rgb="FFFFFF00"/>
      </patternFill>
    </fill>
    <fill>
      <patternFill patternType="solid">
        <fgColor rgb="FFFF940D"/>
      </patternFill>
    </fill>
    <fill>
      <patternFill patternType="solid">
        <fgColor rgb="FFFF3366"/>
      </patternFill>
    </fill>
    <fill>
      <patternFill patternType="solid">
        <fgColor rgb="FF00FF00"/>
      </patternFill>
    </fill>
    <fill>
      <patternFill patternType="solid">
        <fgColor rgb="FFCCCCCC"/>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rgb="FFFFFF00"/>
        <bgColor rgb="FF000000"/>
      </patternFill>
    </fill>
    <fill>
      <patternFill patternType="solid">
        <fgColor rgb="FF92D050"/>
        <bgColor rgb="FF000000"/>
      </patternFill>
    </fill>
  </fills>
  <borders count="37">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rgb="FF000000"/>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s>
  <cellStyleXfs count="1">
    <xf numFmtId="0" fontId="0" fillId="0" borderId="0"/>
  </cellStyleXfs>
  <cellXfs count="164">
    <xf numFmtId="0" fontId="0" fillId="0" borderId="0" xfId="0" applyAlignment="1">
      <alignment horizontal="left" vertical="top"/>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16" xfId="0" applyFont="1" applyBorder="1" applyAlignment="1">
      <alignment horizontal="center" vertical="center" wrapText="1"/>
    </xf>
    <xf numFmtId="0" fontId="0" fillId="10" borderId="5" xfId="0" applyFill="1" applyBorder="1" applyAlignment="1">
      <alignment horizontal="center" vertical="center" wrapText="1"/>
    </xf>
    <xf numFmtId="0" fontId="4" fillId="10" borderId="16" xfId="0" applyFont="1" applyFill="1" applyBorder="1" applyAlignment="1">
      <alignment horizontal="center" vertical="center" wrapText="1"/>
    </xf>
    <xf numFmtId="0" fontId="4" fillId="10" borderId="16" xfId="0" applyFont="1" applyFill="1" applyBorder="1" applyAlignment="1">
      <alignment horizontal="center" vertical="center" textRotation="90" wrapText="1"/>
    </xf>
    <xf numFmtId="0" fontId="0" fillId="10" borderId="16" xfId="0" applyFill="1" applyBorder="1" applyAlignment="1">
      <alignment vertical="center" wrapText="1"/>
    </xf>
    <xf numFmtId="0" fontId="4" fillId="10" borderId="16" xfId="0" applyFont="1" applyFill="1" applyBorder="1" applyAlignment="1">
      <alignment vertical="center" wrapText="1"/>
    </xf>
    <xf numFmtId="0" fontId="0" fillId="10" borderId="16" xfId="0" applyFill="1" applyBorder="1" applyAlignment="1">
      <alignment horizontal="center" vertical="center" textRotation="90" wrapText="1"/>
    </xf>
    <xf numFmtId="0" fontId="4" fillId="10" borderId="5" xfId="0" applyFont="1" applyFill="1" applyBorder="1" applyAlignment="1">
      <alignment horizontal="center" vertical="center" textRotation="90" wrapText="1"/>
    </xf>
    <xf numFmtId="0" fontId="13" fillId="0" borderId="16" xfId="0" applyFont="1" applyBorder="1" applyAlignment="1">
      <alignment horizontal="center" vertical="center" wrapText="1"/>
    </xf>
    <xf numFmtId="1" fontId="12" fillId="0" borderId="16" xfId="0" applyNumberFormat="1" applyFont="1" applyBorder="1" applyAlignment="1">
      <alignment horizontal="center" vertical="center" wrapText="1"/>
    </xf>
    <xf numFmtId="0" fontId="4" fillId="4" borderId="13" xfId="0" applyFont="1" applyFill="1" applyBorder="1" applyAlignment="1">
      <alignment horizontal="center" vertical="center" wrapText="1"/>
    </xf>
    <xf numFmtId="0" fontId="14" fillId="0" borderId="16" xfId="0" applyFont="1" applyBorder="1" applyAlignment="1">
      <alignment horizontal="center" vertical="center" wrapText="1"/>
    </xf>
    <xf numFmtId="0" fontId="4" fillId="10" borderId="8" xfId="0" applyFont="1" applyFill="1" applyBorder="1" applyAlignment="1">
      <alignment horizontal="center" vertical="center" wrapText="1"/>
    </xf>
    <xf numFmtId="0" fontId="4" fillId="10" borderId="10" xfId="0" applyFont="1" applyFill="1" applyBorder="1" applyAlignment="1">
      <alignment horizontal="center" vertical="center" wrapText="1"/>
    </xf>
    <xf numFmtId="0" fontId="4" fillId="10" borderId="32" xfId="0" applyFont="1" applyFill="1" applyBorder="1" applyAlignment="1">
      <alignment horizontal="center" vertical="center" wrapText="1"/>
    </xf>
    <xf numFmtId="0" fontId="4" fillId="10" borderId="11"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0" borderId="5"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5" xfId="0" applyFont="1" applyFill="1" applyBorder="1" applyAlignment="1">
      <alignment horizontal="center" vertical="center" textRotation="90" wrapText="1"/>
    </xf>
    <xf numFmtId="0" fontId="4" fillId="10" borderId="6" xfId="0" applyFont="1" applyFill="1" applyBorder="1" applyAlignment="1">
      <alignment horizontal="center" vertical="center" textRotation="90" wrapText="1"/>
    </xf>
    <xf numFmtId="0" fontId="0" fillId="0" borderId="27" xfId="0" applyBorder="1" applyAlignment="1">
      <alignment horizontal="center" vertical="center" wrapText="1"/>
    </xf>
    <xf numFmtId="0" fontId="0" fillId="0" borderId="25"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5" fillId="0" borderId="16" xfId="0" applyFont="1" applyBorder="1" applyAlignment="1">
      <alignment horizontal="center" vertical="center" wrapText="1"/>
    </xf>
    <xf numFmtId="0" fontId="4" fillId="4" borderId="3"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5" fillId="0" borderId="17" xfId="0" applyFont="1" applyBorder="1" applyAlignment="1">
      <alignment horizontal="center" vertical="center" wrapText="1"/>
    </xf>
    <xf numFmtId="0" fontId="4" fillId="4" borderId="1" xfId="0" applyFont="1" applyFill="1" applyBorder="1" applyAlignment="1">
      <alignment horizontal="center" vertical="center" wrapText="1"/>
    </xf>
    <xf numFmtId="0" fontId="5" fillId="0" borderId="16" xfId="0" applyFont="1" applyBorder="1" applyAlignment="1">
      <alignment horizontal="left" vertical="center" wrapText="1"/>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4" fillId="3" borderId="5" xfId="0" applyFont="1" applyFill="1" applyBorder="1" applyAlignment="1">
      <alignment horizontal="center" vertical="center" textRotation="90" wrapText="1"/>
    </xf>
    <xf numFmtId="0" fontId="4" fillId="3" borderId="6" xfId="0" applyFont="1" applyFill="1" applyBorder="1" applyAlignment="1">
      <alignment horizontal="center" vertical="center" textRotation="90" wrapText="1"/>
    </xf>
    <xf numFmtId="0" fontId="4" fillId="3" borderId="7" xfId="0" applyFont="1" applyFill="1" applyBorder="1" applyAlignment="1">
      <alignment horizontal="center" vertical="center" textRotation="90" wrapText="1"/>
    </xf>
    <xf numFmtId="0" fontId="10" fillId="0" borderId="16" xfId="0" applyFont="1" applyBorder="1" applyAlignment="1">
      <alignment horizontal="center" vertical="center" textRotation="90" wrapText="1"/>
    </xf>
    <xf numFmtId="0" fontId="7" fillId="0" borderId="24" xfId="0" applyFont="1" applyBorder="1" applyAlignment="1">
      <alignment horizontal="left" vertical="center" wrapText="1"/>
    </xf>
    <xf numFmtId="0" fontId="7" fillId="0" borderId="0" xfId="0" applyFont="1" applyAlignment="1">
      <alignment horizontal="left" vertical="center" wrapText="1"/>
    </xf>
    <xf numFmtId="0" fontId="7" fillId="0" borderId="25" xfId="0" applyFont="1" applyBorder="1" applyAlignment="1">
      <alignment horizontal="left" vertical="center" wrapText="1"/>
    </xf>
    <xf numFmtId="1" fontId="6" fillId="0" borderId="16" xfId="0" applyNumberFormat="1" applyFont="1" applyBorder="1" applyAlignment="1">
      <alignment horizontal="center" vertical="center" wrapText="1" shrinkToFit="1"/>
    </xf>
    <xf numFmtId="1" fontId="6" fillId="0" borderId="16" xfId="0" applyNumberFormat="1" applyFont="1" applyBorder="1" applyAlignment="1">
      <alignment horizontal="center" vertical="center" wrapText="1" shrinkToFit="1"/>
    </xf>
    <xf numFmtId="1" fontId="6" fillId="0" borderId="3" xfId="0" applyNumberFormat="1" applyFont="1" applyBorder="1" applyAlignment="1">
      <alignment horizontal="center" vertical="center" wrapText="1" shrinkToFit="1"/>
    </xf>
    <xf numFmtId="1" fontId="6" fillId="5" borderId="16" xfId="0" applyNumberFormat="1" applyFont="1" applyFill="1" applyBorder="1" applyAlignment="1">
      <alignment horizontal="center" vertical="center" wrapText="1" shrinkToFit="1"/>
    </xf>
    <xf numFmtId="1" fontId="6" fillId="5" borderId="16" xfId="0" applyNumberFormat="1" applyFont="1" applyFill="1" applyBorder="1" applyAlignment="1">
      <alignment horizontal="center" vertical="center" wrapText="1" shrinkToFit="1"/>
    </xf>
    <xf numFmtId="1" fontId="6" fillId="6" borderId="16" xfId="0" applyNumberFormat="1" applyFont="1" applyFill="1" applyBorder="1" applyAlignment="1">
      <alignment horizontal="center" vertical="center" wrapText="1" shrinkToFit="1"/>
    </xf>
    <xf numFmtId="1" fontId="6" fillId="7" borderId="16" xfId="0" applyNumberFormat="1" applyFont="1" applyFill="1" applyBorder="1" applyAlignment="1">
      <alignment horizontal="center" vertical="center" wrapText="1" shrinkToFit="1"/>
    </xf>
    <xf numFmtId="1" fontId="6" fillId="7" borderId="16" xfId="0" applyNumberFormat="1" applyFont="1" applyFill="1" applyBorder="1" applyAlignment="1">
      <alignment horizontal="center" vertical="center" wrapText="1" shrinkToFit="1"/>
    </xf>
    <xf numFmtId="1" fontId="6" fillId="8" borderId="16" xfId="0" applyNumberFormat="1" applyFont="1" applyFill="1" applyBorder="1" applyAlignment="1">
      <alignment horizontal="center" vertical="center" wrapText="1" shrinkToFit="1"/>
    </xf>
    <xf numFmtId="1" fontId="6" fillId="6" borderId="16" xfId="0" applyNumberFormat="1" applyFont="1" applyFill="1" applyBorder="1" applyAlignment="1">
      <alignment horizontal="center" vertical="center" wrapText="1" shrinkToFit="1"/>
    </xf>
    <xf numFmtId="1" fontId="6" fillId="8" borderId="16" xfId="0" applyNumberFormat="1" applyFont="1" applyFill="1" applyBorder="1" applyAlignment="1">
      <alignment horizontal="center" vertical="center" wrapText="1" shrinkToFit="1"/>
    </xf>
    <xf numFmtId="1" fontId="6" fillId="0" borderId="8" xfId="0" applyNumberFormat="1" applyFont="1" applyBorder="1" applyAlignment="1">
      <alignment horizontal="center" vertical="center" wrapText="1" shrinkToFit="1"/>
    </xf>
    <xf numFmtId="0" fontId="4" fillId="10" borderId="16" xfId="0" applyFont="1" applyFill="1" applyBorder="1" applyAlignment="1">
      <alignment horizontal="left" vertical="center" wrapText="1"/>
    </xf>
    <xf numFmtId="1" fontId="3" fillId="0" borderId="16" xfId="0" applyNumberFormat="1" applyFont="1" applyBorder="1" applyAlignment="1">
      <alignment horizontal="center" vertical="center" wrapText="1" shrinkToFit="1"/>
    </xf>
    <xf numFmtId="1" fontId="11" fillId="0" borderId="16" xfId="0" applyNumberFormat="1" applyFont="1" applyBorder="1" applyAlignment="1">
      <alignment horizontal="center" vertical="center" wrapText="1" shrinkToFit="1"/>
    </xf>
    <xf numFmtId="1" fontId="11" fillId="14" borderId="16" xfId="0" applyNumberFormat="1" applyFont="1" applyFill="1" applyBorder="1" applyAlignment="1">
      <alignment horizontal="center" vertical="center" wrapText="1" shrinkToFit="1"/>
    </xf>
    <xf numFmtId="1" fontId="11" fillId="12" borderId="16" xfId="0" applyNumberFormat="1" applyFont="1" applyFill="1" applyBorder="1" applyAlignment="1">
      <alignment horizontal="center" vertical="center" wrapText="1" shrinkToFit="1"/>
    </xf>
    <xf numFmtId="1" fontId="3" fillId="0" borderId="16" xfId="0" applyNumberFormat="1" applyFont="1" applyBorder="1" applyAlignment="1">
      <alignment horizontal="center" vertical="center" textRotation="90" wrapText="1" shrinkToFit="1"/>
    </xf>
    <xf numFmtId="1" fontId="11" fillId="13" borderId="16" xfId="0" applyNumberFormat="1" applyFont="1" applyFill="1" applyBorder="1" applyAlignment="1">
      <alignment horizontal="center" vertical="center" wrapText="1" shrinkToFit="1"/>
    </xf>
    <xf numFmtId="0" fontId="4" fillId="10" borderId="16" xfId="0" applyFont="1" applyFill="1" applyBorder="1" applyAlignment="1">
      <alignment horizontal="left" vertical="center" textRotation="90" wrapText="1"/>
    </xf>
    <xf numFmtId="0" fontId="0" fillId="11" borderId="0" xfId="0" applyFill="1" applyAlignment="1">
      <alignment horizontal="left" vertical="center"/>
    </xf>
    <xf numFmtId="0" fontId="1" fillId="0" borderId="1"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3" xfId="0" applyFont="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164" fontId="3" fillId="0" borderId="3" xfId="0" applyNumberFormat="1" applyFont="1" applyBorder="1" applyAlignment="1">
      <alignment horizontal="left" vertical="center" wrapText="1" shrinkToFit="1"/>
    </xf>
    <xf numFmtId="164" fontId="3" fillId="0" borderId="1" xfId="0" applyNumberFormat="1" applyFont="1" applyBorder="1" applyAlignment="1">
      <alignment horizontal="left" vertical="center" wrapText="1" shrinkToFit="1"/>
    </xf>
    <xf numFmtId="164" fontId="3" fillId="0" borderId="4" xfId="0" applyNumberFormat="1" applyFont="1" applyBorder="1" applyAlignment="1">
      <alignment horizontal="left" vertical="center" wrapText="1" shrinkToFit="1"/>
    </xf>
    <xf numFmtId="0" fontId="4"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0" fillId="0" borderId="5" xfId="0" applyBorder="1" applyAlignment="1">
      <alignment horizontal="left"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6" xfId="0" applyBorder="1" applyAlignment="1">
      <alignment horizontal="left" vertical="center" wrapText="1"/>
    </xf>
    <xf numFmtId="1" fontId="6" fillId="0" borderId="3" xfId="0" applyNumberFormat="1" applyFont="1" applyBorder="1" applyAlignment="1">
      <alignment horizontal="center" vertical="center" wrapText="1" shrinkToFit="1"/>
    </xf>
    <xf numFmtId="1" fontId="6" fillId="0" borderId="4" xfId="0" applyNumberFormat="1" applyFont="1" applyBorder="1" applyAlignment="1">
      <alignment horizontal="center" vertical="center" wrapText="1" shrinkToFit="1"/>
    </xf>
    <xf numFmtId="0" fontId="0" fillId="0" borderId="11" xfId="0" applyBorder="1" applyAlignment="1">
      <alignment horizontal="left" vertical="center" wrapText="1"/>
    </xf>
    <xf numFmtId="0" fontId="0" fillId="0" borderId="0" xfId="0" applyAlignment="1">
      <alignment horizontal="left" vertical="center" wrapText="1"/>
    </xf>
    <xf numFmtId="0" fontId="0" fillId="0" borderId="12" xfId="0" applyBorder="1" applyAlignment="1">
      <alignment horizontal="left" vertical="center" wrapText="1"/>
    </xf>
    <xf numFmtId="0" fontId="0" fillId="0" borderId="7"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4" fillId="0" borderId="9" xfId="0" applyFont="1" applyBorder="1" applyAlignment="1">
      <alignment horizontal="center" vertical="center" wrapText="1"/>
    </xf>
    <xf numFmtId="0" fontId="4" fillId="4" borderId="16"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3"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4" fillId="4" borderId="7" xfId="0" applyFont="1" applyFill="1" applyBorder="1" applyAlignment="1">
      <alignment horizontal="center" vertical="center" wrapText="1"/>
    </xf>
    <xf numFmtId="0" fontId="4" fillId="4" borderId="7" xfId="0" applyFont="1" applyFill="1" applyBorder="1" applyAlignment="1">
      <alignment horizontal="left" vertical="center" wrapText="1"/>
    </xf>
    <xf numFmtId="0" fontId="4" fillId="4" borderId="15" xfId="0" applyFont="1" applyFill="1" applyBorder="1" applyAlignment="1">
      <alignment horizontal="center" vertical="center" wrapText="1"/>
    </xf>
    <xf numFmtId="1" fontId="6" fillId="0" borderId="2" xfId="0" applyNumberFormat="1" applyFont="1" applyBorder="1" applyAlignment="1">
      <alignment horizontal="center" vertical="center" wrapText="1" shrinkToFit="1"/>
    </xf>
    <xf numFmtId="1" fontId="6" fillId="0" borderId="13" xfId="0" applyNumberFormat="1" applyFont="1" applyBorder="1" applyAlignment="1">
      <alignment horizontal="center" vertical="center" wrapText="1" shrinkToFit="1"/>
    </xf>
    <xf numFmtId="1" fontId="6" fillId="0" borderId="15" xfId="0" applyNumberFormat="1" applyFont="1" applyBorder="1" applyAlignment="1">
      <alignment horizontal="center" vertical="center" wrapText="1" shrinkToFit="1"/>
    </xf>
    <xf numFmtId="0" fontId="4" fillId="4" borderId="9" xfId="0" applyFont="1" applyFill="1" applyBorder="1" applyAlignment="1">
      <alignment horizontal="center" vertical="center" wrapText="1"/>
    </xf>
    <xf numFmtId="164" fontId="3" fillId="0" borderId="16" xfId="0" applyNumberFormat="1" applyFont="1" applyBorder="1" applyAlignment="1">
      <alignment horizontal="center" vertical="center" wrapText="1" shrinkToFit="1"/>
    </xf>
    <xf numFmtId="164" fontId="3" fillId="0" borderId="16" xfId="0" applyNumberFormat="1" applyFont="1" applyBorder="1" applyAlignment="1">
      <alignment horizontal="center" vertical="center" wrapText="1" shrinkToFit="1"/>
    </xf>
    <xf numFmtId="164" fontId="3" fillId="0" borderId="16" xfId="0" applyNumberFormat="1" applyFont="1" applyBorder="1" applyAlignment="1">
      <alignment horizontal="left" vertical="center" wrapText="1" shrinkToFit="1"/>
    </xf>
    <xf numFmtId="0" fontId="4" fillId="4" borderId="5"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4" borderId="16" xfId="0" applyFont="1" applyFill="1" applyBorder="1" applyAlignment="1">
      <alignment horizontal="left" vertical="center" wrapText="1"/>
    </xf>
    <xf numFmtId="0" fontId="4" fillId="4" borderId="16" xfId="0" applyFont="1" applyFill="1" applyBorder="1" applyAlignment="1">
      <alignment horizontal="center" vertical="center" wrapText="1"/>
    </xf>
    <xf numFmtId="0" fontId="4" fillId="4" borderId="16" xfId="0" applyFont="1" applyFill="1" applyBorder="1" applyAlignment="1">
      <alignment horizontal="left" vertical="center" wrapText="1"/>
    </xf>
    <xf numFmtId="0" fontId="4" fillId="4" borderId="7" xfId="0" applyFont="1" applyFill="1" applyBorder="1" applyAlignment="1">
      <alignment horizontal="left" vertical="center" wrapText="1"/>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0" fillId="0" borderId="26" xfId="0"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11" borderId="26" xfId="0" applyFont="1" applyFill="1" applyBorder="1" applyAlignment="1">
      <alignment horizontal="center" vertical="center" wrapText="1"/>
    </xf>
    <xf numFmtId="0" fontId="4" fillId="11" borderId="28" xfId="0" applyFont="1" applyFill="1" applyBorder="1" applyAlignment="1">
      <alignment horizontal="center" vertical="center" wrapText="1"/>
    </xf>
    <xf numFmtId="0" fontId="4" fillId="11" borderId="27" xfId="0" applyFont="1" applyFill="1" applyBorder="1" applyAlignment="1">
      <alignment horizontal="center" vertical="center" wrapText="1"/>
    </xf>
    <xf numFmtId="0" fontId="0" fillId="0" borderId="24" xfId="0" applyBorder="1" applyAlignment="1">
      <alignment horizontal="center" vertical="center" wrapText="1"/>
    </xf>
    <xf numFmtId="0" fontId="5" fillId="8" borderId="20" xfId="0" applyFont="1" applyFill="1" applyBorder="1" applyAlignment="1">
      <alignment horizontal="center" vertical="center" wrapText="1"/>
    </xf>
    <xf numFmtId="0" fontId="8" fillId="0" borderId="21" xfId="0" applyFont="1" applyBorder="1" applyAlignment="1">
      <alignment horizontal="center" vertical="center" wrapText="1"/>
    </xf>
    <xf numFmtId="0" fontId="4" fillId="11" borderId="24" xfId="0" applyFont="1" applyFill="1" applyBorder="1" applyAlignment="1">
      <alignment horizontal="center" vertical="center" wrapText="1"/>
    </xf>
    <xf numFmtId="0" fontId="4" fillId="11" borderId="0" xfId="0" applyFont="1" applyFill="1" applyAlignment="1">
      <alignment horizontal="center" vertical="center" wrapText="1"/>
    </xf>
    <xf numFmtId="0" fontId="4" fillId="11" borderId="25"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5" fillId="0" borderId="21" xfId="0" applyFont="1" applyBorder="1" applyAlignment="1">
      <alignment horizontal="center" vertical="center" wrapText="1"/>
    </xf>
    <xf numFmtId="1" fontId="6" fillId="6" borderId="20" xfId="0" applyNumberFormat="1" applyFont="1" applyFill="1" applyBorder="1" applyAlignment="1">
      <alignment horizontal="center" vertical="center" wrapText="1" shrinkToFi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5" fillId="9" borderId="22" xfId="0" applyFont="1" applyFill="1" applyBorder="1" applyAlignment="1">
      <alignment horizontal="center" vertical="center" wrapText="1"/>
    </xf>
    <xf numFmtId="0" fontId="5" fillId="0" borderId="23" xfId="0" applyFont="1" applyBorder="1" applyAlignment="1">
      <alignment horizontal="center" vertical="center" wrapText="1"/>
    </xf>
    <xf numFmtId="0" fontId="4" fillId="11" borderId="29" xfId="0" applyFont="1" applyFill="1" applyBorder="1" applyAlignment="1">
      <alignment horizontal="center" vertical="center" wrapText="1"/>
    </xf>
    <xf numFmtId="0" fontId="4" fillId="11" borderId="31" xfId="0" applyFont="1" applyFill="1" applyBorder="1" applyAlignment="1">
      <alignment horizontal="center" vertical="center" wrapText="1"/>
    </xf>
    <xf numFmtId="0" fontId="4" fillId="11" borderId="30"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0" fillId="11" borderId="0" xfId="0" applyFill="1" applyAlignment="1">
      <alignment horizontal="left" vertical="center" wrapText="1"/>
    </xf>
    <xf numFmtId="1" fontId="11" fillId="15" borderId="16" xfId="0" applyNumberFormat="1" applyFont="1" applyFill="1" applyBorder="1" applyAlignment="1">
      <alignment horizontal="center" vertical="center" wrapText="1" shrinkToFit="1"/>
    </xf>
    <xf numFmtId="1" fontId="11" fillId="16" borderId="16" xfId="0" applyNumberFormat="1" applyFont="1" applyFill="1" applyBorder="1" applyAlignment="1">
      <alignment horizontal="center" vertical="center" wrapText="1" shrinkToFi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5"/>
  <sheetViews>
    <sheetView tabSelected="1" topLeftCell="A54" zoomScaleNormal="100" workbookViewId="0">
      <selection activeCell="J55" sqref="J55:K55"/>
    </sheetView>
  </sheetViews>
  <sheetFormatPr baseColWidth="10" defaultColWidth="9" defaultRowHeight="13"/>
  <cols>
    <col min="1" max="1" width="9.19921875" style="69" customWidth="1"/>
    <col min="2" max="2" width="30.19921875" style="69" customWidth="1"/>
    <col min="3" max="5" width="15.3984375" style="69" customWidth="1"/>
    <col min="6" max="6" width="30.796875" style="69" customWidth="1"/>
    <col min="7" max="7" width="31.59765625" style="69" customWidth="1"/>
    <col min="8" max="9" width="23.3984375" style="69" customWidth="1"/>
    <col min="10" max="12" width="14.59765625" style="69" customWidth="1"/>
    <col min="13" max="16384" width="9" style="69"/>
  </cols>
  <sheetData>
    <row r="1" spans="1:12" ht="24.75" customHeight="1">
      <c r="A1" s="70" t="s">
        <v>0</v>
      </c>
      <c r="B1" s="70"/>
      <c r="C1" s="70"/>
      <c r="D1" s="70"/>
      <c r="E1" s="70"/>
      <c r="F1" s="70"/>
      <c r="G1" s="70"/>
      <c r="H1" s="70"/>
      <c r="I1" s="70"/>
      <c r="J1" s="70"/>
      <c r="K1" s="70"/>
      <c r="L1" s="70"/>
    </row>
    <row r="2" spans="1:12" ht="15" customHeight="1">
      <c r="A2" s="71" t="s">
        <v>1</v>
      </c>
      <c r="B2" s="72"/>
      <c r="C2" s="72"/>
      <c r="D2" s="72"/>
      <c r="E2" s="72"/>
      <c r="F2" s="72"/>
      <c r="G2" s="72"/>
      <c r="H2" s="72"/>
      <c r="I2" s="72"/>
      <c r="J2" s="72"/>
      <c r="K2" s="72"/>
      <c r="L2" s="73"/>
    </row>
    <row r="3" spans="1:12" ht="27" customHeight="1">
      <c r="A3" s="74" t="s">
        <v>2</v>
      </c>
      <c r="B3" s="75"/>
      <c r="C3" s="76"/>
      <c r="D3" s="77" t="s">
        <v>90</v>
      </c>
      <c r="E3" s="78"/>
      <c r="F3" s="78"/>
      <c r="G3" s="78"/>
      <c r="H3" s="78"/>
      <c r="I3" s="78"/>
      <c r="J3" s="78"/>
      <c r="K3" s="78"/>
      <c r="L3" s="79"/>
    </row>
    <row r="4" spans="1:12" ht="18.25" customHeight="1">
      <c r="A4" s="74" t="s">
        <v>3</v>
      </c>
      <c r="B4" s="75"/>
      <c r="C4" s="76"/>
      <c r="D4" s="80">
        <v>6397500</v>
      </c>
      <c r="E4" s="81"/>
      <c r="F4" s="81"/>
      <c r="G4" s="81"/>
      <c r="H4" s="81"/>
      <c r="I4" s="81"/>
      <c r="J4" s="81"/>
      <c r="K4" s="81"/>
      <c r="L4" s="82"/>
    </row>
    <row r="5" spans="1:12" ht="27" customHeight="1">
      <c r="A5" s="74" t="s">
        <v>4</v>
      </c>
      <c r="B5" s="75"/>
      <c r="C5" s="76"/>
      <c r="D5" s="77" t="s">
        <v>5</v>
      </c>
      <c r="E5" s="78"/>
      <c r="F5" s="78"/>
      <c r="G5" s="78"/>
      <c r="H5" s="78"/>
      <c r="I5" s="78"/>
      <c r="J5" s="78"/>
      <c r="K5" s="78"/>
      <c r="L5" s="79"/>
    </row>
    <row r="6" spans="1:12" ht="15" customHeight="1">
      <c r="A6" s="83" t="s">
        <v>6</v>
      </c>
      <c r="B6" s="84"/>
      <c r="C6" s="84"/>
      <c r="D6" s="84"/>
      <c r="E6" s="84"/>
      <c r="F6" s="84"/>
      <c r="G6" s="84"/>
      <c r="H6" s="84"/>
      <c r="I6" s="84"/>
      <c r="J6" s="84"/>
      <c r="K6" s="84"/>
      <c r="L6" s="85"/>
    </row>
    <row r="7" spans="1:12" ht="51.25" customHeight="1">
      <c r="A7" s="86" t="s">
        <v>7</v>
      </c>
      <c r="B7" s="87"/>
      <c r="C7" s="87"/>
      <c r="D7" s="87"/>
      <c r="E7" s="87"/>
      <c r="F7" s="87"/>
      <c r="G7" s="87"/>
      <c r="H7" s="87"/>
      <c r="I7" s="87"/>
      <c r="J7" s="87"/>
      <c r="K7" s="87"/>
      <c r="L7" s="88"/>
    </row>
    <row r="8" spans="1:12" ht="15" customHeight="1">
      <c r="A8" s="83" t="s">
        <v>8</v>
      </c>
      <c r="B8" s="84"/>
      <c r="C8" s="84"/>
      <c r="D8" s="84"/>
      <c r="E8" s="84"/>
      <c r="F8" s="84"/>
      <c r="G8" s="84"/>
      <c r="H8" s="84"/>
      <c r="I8" s="84"/>
      <c r="J8" s="84"/>
      <c r="K8" s="84"/>
      <c r="L8" s="85"/>
    </row>
    <row r="9" spans="1:12" ht="15" customHeight="1">
      <c r="A9" s="89" t="s">
        <v>9</v>
      </c>
      <c r="B9" s="90"/>
      <c r="C9" s="90"/>
      <c r="D9" s="90"/>
      <c r="E9" s="90"/>
      <c r="F9" s="90"/>
      <c r="G9" s="90"/>
      <c r="H9" s="90"/>
      <c r="I9" s="90"/>
      <c r="J9" s="90"/>
      <c r="K9" s="90"/>
      <c r="L9" s="91"/>
    </row>
    <row r="10" spans="1:12" ht="15" customHeight="1">
      <c r="A10" s="92"/>
      <c r="B10" s="42" t="s">
        <v>12</v>
      </c>
      <c r="C10" s="93" t="s">
        <v>10</v>
      </c>
      <c r="D10" s="94"/>
      <c r="E10" s="95"/>
      <c r="F10" s="96" t="s">
        <v>11</v>
      </c>
      <c r="G10" s="97"/>
      <c r="H10" s="98"/>
      <c r="I10" s="99"/>
      <c r="J10" s="99"/>
      <c r="K10" s="99"/>
      <c r="L10" s="100"/>
    </row>
    <row r="11" spans="1:12" ht="32" customHeight="1">
      <c r="A11" s="101"/>
      <c r="B11" s="43"/>
      <c r="C11" s="86" t="s">
        <v>13</v>
      </c>
      <c r="D11" s="87"/>
      <c r="E11" s="88"/>
      <c r="F11" s="102">
        <v>1</v>
      </c>
      <c r="G11" s="103"/>
      <c r="H11" s="104"/>
      <c r="I11" s="105"/>
      <c r="J11" s="105"/>
      <c r="K11" s="105"/>
      <c r="L11" s="106"/>
    </row>
    <row r="12" spans="1:12" ht="32" customHeight="1">
      <c r="A12" s="101"/>
      <c r="B12" s="43"/>
      <c r="C12" s="86" t="s">
        <v>14</v>
      </c>
      <c r="D12" s="87"/>
      <c r="E12" s="88"/>
      <c r="F12" s="102">
        <v>2</v>
      </c>
      <c r="G12" s="103"/>
      <c r="H12" s="104"/>
      <c r="I12" s="105"/>
      <c r="J12" s="105"/>
      <c r="K12" s="105"/>
      <c r="L12" s="106"/>
    </row>
    <row r="13" spans="1:12" ht="32" customHeight="1">
      <c r="A13" s="101"/>
      <c r="B13" s="43"/>
      <c r="C13" s="86" t="s">
        <v>15</v>
      </c>
      <c r="D13" s="87"/>
      <c r="E13" s="88"/>
      <c r="F13" s="102">
        <v>3</v>
      </c>
      <c r="G13" s="103"/>
      <c r="H13" s="104"/>
      <c r="I13" s="105"/>
      <c r="J13" s="105"/>
      <c r="K13" s="105"/>
      <c r="L13" s="106"/>
    </row>
    <row r="14" spans="1:12" ht="32" customHeight="1">
      <c r="A14" s="101"/>
      <c r="B14" s="43"/>
      <c r="C14" s="86" t="s">
        <v>16</v>
      </c>
      <c r="D14" s="87"/>
      <c r="E14" s="88"/>
      <c r="F14" s="102">
        <v>4</v>
      </c>
      <c r="G14" s="103"/>
      <c r="H14" s="104"/>
      <c r="I14" s="105"/>
      <c r="J14" s="105"/>
      <c r="K14" s="105"/>
      <c r="L14" s="106"/>
    </row>
    <row r="15" spans="1:12" ht="32" customHeight="1">
      <c r="A15" s="107"/>
      <c r="B15" s="44"/>
      <c r="C15" s="86" t="s">
        <v>17</v>
      </c>
      <c r="D15" s="87"/>
      <c r="E15" s="88"/>
      <c r="F15" s="102">
        <v>5</v>
      </c>
      <c r="G15" s="103"/>
      <c r="H15" s="108"/>
      <c r="I15" s="109"/>
      <c r="J15" s="109"/>
      <c r="K15" s="109"/>
      <c r="L15" s="110"/>
    </row>
    <row r="16" spans="1:12" ht="15" customHeight="1">
      <c r="A16" s="89" t="s">
        <v>18</v>
      </c>
      <c r="B16" s="111"/>
      <c r="C16" s="111"/>
      <c r="D16" s="111"/>
      <c r="E16" s="111"/>
      <c r="F16" s="111"/>
      <c r="G16" s="111"/>
      <c r="H16" s="111"/>
      <c r="I16" s="111"/>
      <c r="J16" s="111"/>
      <c r="K16" s="111"/>
      <c r="L16" s="91"/>
    </row>
    <row r="17" spans="1:12" ht="15" customHeight="1">
      <c r="A17" s="98"/>
      <c r="B17" s="112" t="s">
        <v>19</v>
      </c>
      <c r="C17" s="112"/>
      <c r="D17" s="112"/>
      <c r="E17" s="112"/>
      <c r="F17" s="112"/>
      <c r="G17" s="112"/>
      <c r="H17" s="112"/>
      <c r="I17" s="112"/>
      <c r="J17" s="112"/>
      <c r="K17" s="112"/>
      <c r="L17" s="100"/>
    </row>
    <row r="18" spans="1:12" ht="112.25" customHeight="1">
      <c r="A18" s="104"/>
      <c r="B18" s="35" t="s">
        <v>20</v>
      </c>
      <c r="C18" s="36"/>
      <c r="D18" s="36"/>
      <c r="E18" s="37" t="s">
        <v>21</v>
      </c>
      <c r="F18" s="37"/>
      <c r="G18" s="4" t="s">
        <v>22</v>
      </c>
      <c r="H18" s="4" t="s">
        <v>23</v>
      </c>
      <c r="I18" s="4" t="s">
        <v>24</v>
      </c>
      <c r="J18" s="37" t="s">
        <v>25</v>
      </c>
      <c r="K18" s="37"/>
      <c r="L18" s="106"/>
    </row>
    <row r="19" spans="1:12" ht="104" customHeight="1">
      <c r="A19" s="104"/>
      <c r="B19" s="33" t="s">
        <v>26</v>
      </c>
      <c r="C19" s="38"/>
      <c r="D19" s="38"/>
      <c r="E19" s="39" t="s">
        <v>27</v>
      </c>
      <c r="F19" s="39"/>
      <c r="G19" s="3" t="s">
        <v>28</v>
      </c>
      <c r="H19" s="3" t="s">
        <v>29</v>
      </c>
      <c r="I19" s="3" t="s">
        <v>30</v>
      </c>
      <c r="J19" s="32" t="s">
        <v>31</v>
      </c>
      <c r="K19" s="32"/>
      <c r="L19" s="106"/>
    </row>
    <row r="20" spans="1:12" ht="15" customHeight="1">
      <c r="A20" s="104"/>
      <c r="B20" s="113" t="s">
        <v>10</v>
      </c>
      <c r="C20" s="114"/>
      <c r="D20" s="40" t="s">
        <v>74</v>
      </c>
      <c r="E20" s="115" t="s">
        <v>32</v>
      </c>
      <c r="F20" s="116"/>
      <c r="G20" s="117" t="s">
        <v>33</v>
      </c>
      <c r="H20" s="118" t="s">
        <v>34</v>
      </c>
      <c r="I20" s="15" t="s">
        <v>35</v>
      </c>
      <c r="J20" s="112" t="s">
        <v>36</v>
      </c>
      <c r="K20" s="112"/>
      <c r="L20" s="106"/>
    </row>
    <row r="21" spans="1:12" ht="15" customHeight="1">
      <c r="A21" s="108"/>
      <c r="B21" s="35"/>
      <c r="C21" s="119"/>
      <c r="D21" s="41"/>
      <c r="E21" s="102">
        <v>1</v>
      </c>
      <c r="F21" s="103"/>
      <c r="G21" s="120">
        <v>2</v>
      </c>
      <c r="H21" s="120">
        <v>3</v>
      </c>
      <c r="I21" s="120">
        <v>4</v>
      </c>
      <c r="J21" s="121">
        <v>5</v>
      </c>
      <c r="K21" s="122"/>
      <c r="L21" s="107"/>
    </row>
    <row r="22" spans="1:12" ht="15" customHeight="1">
      <c r="A22" s="89" t="s">
        <v>37</v>
      </c>
      <c r="B22" s="90"/>
      <c r="C22" s="90"/>
      <c r="D22" s="90"/>
      <c r="E22" s="90"/>
      <c r="F22" s="90"/>
      <c r="G22" s="90"/>
      <c r="H22" s="90"/>
      <c r="I22" s="90"/>
      <c r="J22" s="90"/>
      <c r="K22" s="90"/>
      <c r="L22" s="91"/>
    </row>
    <row r="23" spans="1:12" ht="15" customHeight="1">
      <c r="A23" s="98"/>
      <c r="B23" s="99"/>
      <c r="C23" s="123" t="s">
        <v>19</v>
      </c>
      <c r="D23" s="123"/>
      <c r="E23" s="123"/>
      <c r="F23" s="123"/>
      <c r="G23" s="123"/>
      <c r="H23" s="123"/>
      <c r="I23" s="123"/>
      <c r="J23" s="123"/>
      <c r="K23" s="114"/>
      <c r="L23" s="92"/>
    </row>
    <row r="24" spans="1:12" ht="89" customHeight="1">
      <c r="A24" s="104"/>
      <c r="B24" s="105"/>
      <c r="C24" s="33" t="s">
        <v>20</v>
      </c>
      <c r="D24" s="34"/>
      <c r="E24" s="32" t="s">
        <v>21</v>
      </c>
      <c r="F24" s="32"/>
      <c r="G24" s="3" t="s">
        <v>38</v>
      </c>
      <c r="H24" s="3" t="s">
        <v>39</v>
      </c>
      <c r="I24" s="3" t="s">
        <v>24</v>
      </c>
      <c r="J24" s="32" t="s">
        <v>25</v>
      </c>
      <c r="K24" s="32"/>
      <c r="L24" s="106"/>
    </row>
    <row r="25" spans="1:12" ht="26.75" customHeight="1">
      <c r="A25" s="104"/>
      <c r="B25" s="105"/>
      <c r="C25" s="33" t="s">
        <v>26</v>
      </c>
      <c r="D25" s="34"/>
      <c r="E25" s="124">
        <f>$D$4*0.01</f>
        <v>63975</v>
      </c>
      <c r="F25" s="124"/>
      <c r="G25" s="125">
        <f>D4*0.05</f>
        <v>319875</v>
      </c>
      <c r="H25" s="126">
        <f>D4*0.15</f>
        <v>959625</v>
      </c>
      <c r="I25" s="125">
        <f>D4*0.3</f>
        <v>1919250</v>
      </c>
      <c r="J25" s="124">
        <f>D4*0.31</f>
        <v>1983225</v>
      </c>
      <c r="K25" s="124"/>
      <c r="L25" s="106"/>
    </row>
    <row r="26" spans="1:12" ht="15.75" customHeight="1">
      <c r="A26" s="104"/>
      <c r="B26" s="105"/>
      <c r="C26" s="127" t="s">
        <v>10</v>
      </c>
      <c r="D26" s="128" t="s">
        <v>11</v>
      </c>
      <c r="E26" s="129" t="s">
        <v>32</v>
      </c>
      <c r="F26" s="129"/>
      <c r="G26" s="130" t="s">
        <v>33</v>
      </c>
      <c r="H26" s="131" t="s">
        <v>34</v>
      </c>
      <c r="I26" s="130" t="s">
        <v>35</v>
      </c>
      <c r="J26" s="112" t="s">
        <v>36</v>
      </c>
      <c r="K26" s="112"/>
      <c r="L26" s="106"/>
    </row>
    <row r="27" spans="1:12" ht="15" customHeight="1">
      <c r="A27" s="108"/>
      <c r="B27" s="109"/>
      <c r="C27" s="132"/>
      <c r="D27" s="115"/>
      <c r="E27" s="49">
        <v>1</v>
      </c>
      <c r="F27" s="49"/>
      <c r="G27" s="50">
        <v>2</v>
      </c>
      <c r="H27" s="50">
        <v>3</v>
      </c>
      <c r="I27" s="50">
        <v>4</v>
      </c>
      <c r="J27" s="49">
        <v>5</v>
      </c>
      <c r="K27" s="49"/>
      <c r="L27" s="106"/>
    </row>
    <row r="28" spans="1:12" ht="38" customHeight="1">
      <c r="A28" s="30"/>
      <c r="B28" s="42" t="s">
        <v>12</v>
      </c>
      <c r="C28" s="1" t="s">
        <v>40</v>
      </c>
      <c r="D28" s="51">
        <v>1</v>
      </c>
      <c r="E28" s="52">
        <v>2</v>
      </c>
      <c r="F28" s="52"/>
      <c r="G28" s="53">
        <v>3</v>
      </c>
      <c r="H28" s="53">
        <v>4</v>
      </c>
      <c r="I28" s="54">
        <v>5</v>
      </c>
      <c r="J28" s="55">
        <v>6</v>
      </c>
      <c r="K28" s="55"/>
      <c r="L28" s="28"/>
    </row>
    <row r="29" spans="1:12" ht="14" customHeight="1">
      <c r="A29" s="31"/>
      <c r="B29" s="43"/>
      <c r="C29" s="1" t="s">
        <v>41</v>
      </c>
      <c r="D29" s="51">
        <v>2</v>
      </c>
      <c r="E29" s="52">
        <v>3</v>
      </c>
      <c r="F29" s="52"/>
      <c r="G29" s="53">
        <v>4</v>
      </c>
      <c r="H29" s="54">
        <v>5</v>
      </c>
      <c r="I29" s="56">
        <v>6</v>
      </c>
      <c r="J29" s="55">
        <v>7</v>
      </c>
      <c r="K29" s="55"/>
      <c r="L29" s="29"/>
    </row>
    <row r="30" spans="1:12" ht="14" customHeight="1">
      <c r="A30" s="31"/>
      <c r="B30" s="43"/>
      <c r="C30" s="1" t="s">
        <v>42</v>
      </c>
      <c r="D30" s="51">
        <v>3</v>
      </c>
      <c r="E30" s="52">
        <v>4</v>
      </c>
      <c r="F30" s="52"/>
      <c r="G30" s="54">
        <v>5</v>
      </c>
      <c r="H30" s="56">
        <v>6</v>
      </c>
      <c r="I30" s="56">
        <v>7</v>
      </c>
      <c r="J30" s="57">
        <v>8</v>
      </c>
      <c r="K30" s="57"/>
      <c r="L30" s="29"/>
    </row>
    <row r="31" spans="1:12" ht="14" customHeight="1">
      <c r="A31" s="31"/>
      <c r="B31" s="43"/>
      <c r="C31" s="1" t="s">
        <v>43</v>
      </c>
      <c r="D31" s="51">
        <v>4</v>
      </c>
      <c r="E31" s="58">
        <v>5</v>
      </c>
      <c r="F31" s="58"/>
      <c r="G31" s="56">
        <v>6</v>
      </c>
      <c r="H31" s="56">
        <v>7</v>
      </c>
      <c r="I31" s="59">
        <v>8</v>
      </c>
      <c r="J31" s="57">
        <v>9</v>
      </c>
      <c r="K31" s="57"/>
      <c r="L31" s="29"/>
    </row>
    <row r="32" spans="1:12" ht="14" customHeight="1">
      <c r="A32" s="31"/>
      <c r="B32" s="43"/>
      <c r="C32" s="2" t="s">
        <v>44</v>
      </c>
      <c r="D32" s="60">
        <v>5</v>
      </c>
      <c r="E32" s="55">
        <v>6</v>
      </c>
      <c r="F32" s="55"/>
      <c r="G32" s="56">
        <v>7</v>
      </c>
      <c r="H32" s="59">
        <v>8</v>
      </c>
      <c r="I32" s="59">
        <v>9</v>
      </c>
      <c r="J32" s="57">
        <v>10</v>
      </c>
      <c r="K32" s="57"/>
      <c r="L32" s="29"/>
    </row>
    <row r="33" spans="1:12" ht="14" customHeight="1">
      <c r="A33" s="133" t="s">
        <v>45</v>
      </c>
      <c r="B33" s="134"/>
      <c r="C33" s="134"/>
      <c r="D33" s="134"/>
      <c r="E33" s="134"/>
      <c r="F33" s="134"/>
      <c r="G33" s="134"/>
      <c r="H33" s="134"/>
      <c r="I33" s="134"/>
      <c r="J33" s="134"/>
      <c r="K33" s="134"/>
      <c r="L33" s="135"/>
    </row>
    <row r="34" spans="1:12" ht="14" customHeight="1">
      <c r="A34" s="136"/>
      <c r="B34" s="28"/>
      <c r="C34" s="137" t="s">
        <v>11</v>
      </c>
      <c r="D34" s="138" t="s">
        <v>10</v>
      </c>
      <c r="E34" s="139"/>
      <c r="F34" s="140"/>
      <c r="G34" s="140"/>
      <c r="H34" s="140"/>
      <c r="I34" s="140"/>
      <c r="J34" s="140"/>
      <c r="K34" s="140"/>
      <c r="L34" s="141"/>
    </row>
    <row r="35" spans="1:12" ht="14" customHeight="1">
      <c r="A35" s="142"/>
      <c r="B35" s="29"/>
      <c r="C35" s="143" t="s">
        <v>46</v>
      </c>
      <c r="D35" s="144" t="s">
        <v>80</v>
      </c>
      <c r="E35" s="145"/>
      <c r="F35" s="146"/>
      <c r="G35" s="146"/>
      <c r="H35" s="146"/>
      <c r="I35" s="146"/>
      <c r="J35" s="146"/>
      <c r="K35" s="146"/>
      <c r="L35" s="147"/>
    </row>
    <row r="36" spans="1:12" ht="14" customHeight="1">
      <c r="A36" s="142"/>
      <c r="B36" s="29"/>
      <c r="C36" s="148" t="s">
        <v>47</v>
      </c>
      <c r="D36" s="149" t="s">
        <v>48</v>
      </c>
      <c r="E36" s="145"/>
      <c r="F36" s="146"/>
      <c r="G36" s="146"/>
      <c r="H36" s="146"/>
      <c r="I36" s="146"/>
      <c r="J36" s="146"/>
      <c r="K36" s="146"/>
      <c r="L36" s="147"/>
    </row>
    <row r="37" spans="1:12" ht="14" customHeight="1">
      <c r="A37" s="142"/>
      <c r="B37" s="29"/>
      <c r="C37" s="150">
        <v>5</v>
      </c>
      <c r="D37" s="149" t="s">
        <v>49</v>
      </c>
      <c r="E37" s="145"/>
      <c r="F37" s="146"/>
      <c r="G37" s="146"/>
      <c r="H37" s="146"/>
      <c r="I37" s="146"/>
      <c r="J37" s="146"/>
      <c r="K37" s="146"/>
      <c r="L37" s="147"/>
    </row>
    <row r="38" spans="1:12" ht="14" customHeight="1">
      <c r="A38" s="151"/>
      <c r="B38" s="152"/>
      <c r="C38" s="153" t="s">
        <v>50</v>
      </c>
      <c r="D38" s="154" t="s">
        <v>51</v>
      </c>
      <c r="E38" s="155"/>
      <c r="F38" s="156"/>
      <c r="G38" s="156"/>
      <c r="H38" s="156"/>
      <c r="I38" s="156"/>
      <c r="J38" s="156"/>
      <c r="K38" s="156"/>
      <c r="L38" s="157"/>
    </row>
    <row r="39" spans="1:12" ht="14" customHeight="1">
      <c r="A39" s="158" t="s">
        <v>52</v>
      </c>
      <c r="B39" s="159"/>
      <c r="C39" s="159"/>
      <c r="D39" s="159"/>
      <c r="E39" s="159"/>
      <c r="F39" s="159"/>
      <c r="G39" s="159"/>
      <c r="H39" s="159"/>
      <c r="I39" s="159"/>
      <c r="J39" s="159"/>
      <c r="K39" s="159"/>
      <c r="L39" s="160"/>
    </row>
    <row r="40" spans="1:12" ht="62" customHeight="1">
      <c r="A40" s="7" t="s">
        <v>53</v>
      </c>
      <c r="B40" s="68" t="s">
        <v>54</v>
      </c>
      <c r="C40" s="68" t="s">
        <v>55</v>
      </c>
      <c r="D40" s="68" t="s">
        <v>56</v>
      </c>
      <c r="E40" s="8" t="s">
        <v>57</v>
      </c>
      <c r="F40" s="9" t="s">
        <v>58</v>
      </c>
      <c r="G40" s="10" t="s">
        <v>59</v>
      </c>
      <c r="H40" s="7" t="s">
        <v>60</v>
      </c>
      <c r="I40" s="7" t="s">
        <v>61</v>
      </c>
      <c r="J40" s="11" t="s">
        <v>62</v>
      </c>
      <c r="K40" s="7" t="s">
        <v>63</v>
      </c>
      <c r="L40" s="61" t="s">
        <v>64</v>
      </c>
    </row>
    <row r="41" spans="1:12" ht="73" customHeight="1">
      <c r="A41" s="62">
        <v>1</v>
      </c>
      <c r="B41" s="45" t="s">
        <v>82</v>
      </c>
      <c r="C41" s="45" t="s">
        <v>152</v>
      </c>
      <c r="D41" s="45" t="s">
        <v>85</v>
      </c>
      <c r="E41" s="45" t="s">
        <v>87</v>
      </c>
      <c r="F41" s="5" t="s">
        <v>92</v>
      </c>
      <c r="G41" s="5" t="s">
        <v>93</v>
      </c>
      <c r="H41" s="63">
        <v>3</v>
      </c>
      <c r="I41" s="63">
        <v>3</v>
      </c>
      <c r="J41" s="63">
        <f>H41+I41</f>
        <v>6</v>
      </c>
      <c r="K41" s="64" t="s">
        <v>78</v>
      </c>
      <c r="L41" s="63" t="s">
        <v>84</v>
      </c>
    </row>
    <row r="42" spans="1:12" ht="62" customHeight="1">
      <c r="A42" s="62">
        <v>2</v>
      </c>
      <c r="B42" s="45" t="s">
        <v>86</v>
      </c>
      <c r="C42" s="45" t="s">
        <v>91</v>
      </c>
      <c r="D42" s="45" t="s">
        <v>73</v>
      </c>
      <c r="E42" s="45" t="s">
        <v>83</v>
      </c>
      <c r="F42" s="5" t="s">
        <v>94</v>
      </c>
      <c r="G42" s="5" t="s">
        <v>95</v>
      </c>
      <c r="H42" s="63">
        <v>2</v>
      </c>
      <c r="I42" s="63">
        <v>3</v>
      </c>
      <c r="J42" s="63">
        <f t="shared" ref="J42:J51" si="0">H42+I42</f>
        <v>5</v>
      </c>
      <c r="K42" s="65" t="s">
        <v>76</v>
      </c>
      <c r="L42" s="63" t="s">
        <v>79</v>
      </c>
    </row>
    <row r="43" spans="1:12" ht="62" customHeight="1">
      <c r="A43" s="62">
        <v>3</v>
      </c>
      <c r="B43" s="45" t="s">
        <v>86</v>
      </c>
      <c r="C43" s="45" t="s">
        <v>91</v>
      </c>
      <c r="D43" s="45" t="s">
        <v>73</v>
      </c>
      <c r="E43" s="45" t="s">
        <v>83</v>
      </c>
      <c r="F43" s="5" t="s">
        <v>96</v>
      </c>
      <c r="G43" s="5" t="s">
        <v>97</v>
      </c>
      <c r="H43" s="63">
        <v>2</v>
      </c>
      <c r="I43" s="63">
        <v>4</v>
      </c>
      <c r="J43" s="63">
        <f t="shared" si="0"/>
        <v>6</v>
      </c>
      <c r="K43" s="64" t="s">
        <v>78</v>
      </c>
      <c r="L43" s="63" t="s">
        <v>79</v>
      </c>
    </row>
    <row r="44" spans="1:12" ht="62" customHeight="1">
      <c r="A44" s="62">
        <v>4</v>
      </c>
      <c r="B44" s="45" t="s">
        <v>86</v>
      </c>
      <c r="C44" s="45" t="s">
        <v>91</v>
      </c>
      <c r="D44" s="45" t="s">
        <v>73</v>
      </c>
      <c r="E44" s="45" t="s">
        <v>83</v>
      </c>
      <c r="F44" s="5" t="s">
        <v>98</v>
      </c>
      <c r="G44" s="5" t="s">
        <v>99</v>
      </c>
      <c r="H44" s="63">
        <v>1</v>
      </c>
      <c r="I44" s="63">
        <v>5</v>
      </c>
      <c r="J44" s="63">
        <f t="shared" si="0"/>
        <v>6</v>
      </c>
      <c r="K44" s="64" t="s">
        <v>78</v>
      </c>
      <c r="L44" s="63" t="s">
        <v>79</v>
      </c>
    </row>
    <row r="45" spans="1:12" ht="62" customHeight="1">
      <c r="A45" s="62">
        <v>5</v>
      </c>
      <c r="B45" s="45" t="s">
        <v>86</v>
      </c>
      <c r="C45" s="45" t="s">
        <v>91</v>
      </c>
      <c r="D45" s="45" t="s">
        <v>73</v>
      </c>
      <c r="E45" s="45" t="s">
        <v>83</v>
      </c>
      <c r="F45" s="5" t="s">
        <v>100</v>
      </c>
      <c r="G45" s="5" t="s">
        <v>101</v>
      </c>
      <c r="H45" s="63">
        <v>2</v>
      </c>
      <c r="I45" s="63">
        <v>4</v>
      </c>
      <c r="J45" s="63">
        <f t="shared" si="0"/>
        <v>6</v>
      </c>
      <c r="K45" s="64" t="s">
        <v>78</v>
      </c>
      <c r="L45" s="63" t="s">
        <v>79</v>
      </c>
    </row>
    <row r="46" spans="1:12" ht="78" customHeight="1">
      <c r="A46" s="62">
        <v>6</v>
      </c>
      <c r="B46" s="45" t="s">
        <v>86</v>
      </c>
      <c r="C46" s="45" t="s">
        <v>91</v>
      </c>
      <c r="D46" s="45" t="s">
        <v>73</v>
      </c>
      <c r="E46" s="45" t="s">
        <v>83</v>
      </c>
      <c r="F46" s="5" t="s">
        <v>102</v>
      </c>
      <c r="G46" s="5" t="s">
        <v>103</v>
      </c>
      <c r="H46" s="63">
        <v>2</v>
      </c>
      <c r="I46" s="63">
        <v>3</v>
      </c>
      <c r="J46" s="63">
        <f t="shared" si="0"/>
        <v>5</v>
      </c>
      <c r="K46" s="65" t="s">
        <v>76</v>
      </c>
      <c r="L46" s="63" t="s">
        <v>79</v>
      </c>
    </row>
    <row r="47" spans="1:12" ht="62" customHeight="1">
      <c r="A47" s="62">
        <v>7</v>
      </c>
      <c r="B47" s="45" t="s">
        <v>82</v>
      </c>
      <c r="C47" s="45" t="s">
        <v>91</v>
      </c>
      <c r="D47" s="45" t="s">
        <v>73</v>
      </c>
      <c r="E47" s="45" t="s">
        <v>87</v>
      </c>
      <c r="F47" s="5" t="s">
        <v>104</v>
      </c>
      <c r="G47" s="5" t="s">
        <v>105</v>
      </c>
      <c r="H47" s="63">
        <v>3</v>
      </c>
      <c r="I47" s="63">
        <v>3</v>
      </c>
      <c r="J47" s="63">
        <f t="shared" si="0"/>
        <v>6</v>
      </c>
      <c r="K47" s="64" t="s">
        <v>78</v>
      </c>
      <c r="L47" s="63" t="s">
        <v>79</v>
      </c>
    </row>
    <row r="48" spans="1:12" ht="74" customHeight="1">
      <c r="A48" s="62">
        <v>8</v>
      </c>
      <c r="B48" s="45" t="s">
        <v>82</v>
      </c>
      <c r="C48" s="45" t="s">
        <v>91</v>
      </c>
      <c r="D48" s="45" t="s">
        <v>73</v>
      </c>
      <c r="E48" s="45" t="s">
        <v>83</v>
      </c>
      <c r="F48" s="5" t="s">
        <v>106</v>
      </c>
      <c r="G48" s="5" t="s">
        <v>107</v>
      </c>
      <c r="H48" s="63">
        <v>2</v>
      </c>
      <c r="I48" s="63">
        <v>4</v>
      </c>
      <c r="J48" s="63">
        <f t="shared" si="0"/>
        <v>6</v>
      </c>
      <c r="K48" s="64" t="s">
        <v>78</v>
      </c>
      <c r="L48" s="63" t="s">
        <v>79</v>
      </c>
    </row>
    <row r="49" spans="1:12" ht="80" customHeight="1">
      <c r="A49" s="62">
        <v>9</v>
      </c>
      <c r="B49" s="45" t="s">
        <v>82</v>
      </c>
      <c r="C49" s="45" t="s">
        <v>91</v>
      </c>
      <c r="D49" s="45" t="s">
        <v>73</v>
      </c>
      <c r="E49" s="45" t="s">
        <v>153</v>
      </c>
      <c r="F49" s="5" t="s">
        <v>108</v>
      </c>
      <c r="G49" s="5" t="s">
        <v>109</v>
      </c>
      <c r="H49" s="63">
        <v>1</v>
      </c>
      <c r="I49" s="63">
        <v>4</v>
      </c>
      <c r="J49" s="63">
        <f t="shared" si="0"/>
        <v>5</v>
      </c>
      <c r="K49" s="64" t="s">
        <v>78</v>
      </c>
      <c r="L49" s="63" t="s">
        <v>84</v>
      </c>
    </row>
    <row r="50" spans="1:12" ht="62" customHeight="1">
      <c r="A50" s="62">
        <v>10</v>
      </c>
      <c r="B50" s="45" t="s">
        <v>82</v>
      </c>
      <c r="C50" s="45" t="s">
        <v>91</v>
      </c>
      <c r="D50" s="45" t="s">
        <v>73</v>
      </c>
      <c r="E50" s="45" t="s">
        <v>83</v>
      </c>
      <c r="F50" s="5" t="s">
        <v>110</v>
      </c>
      <c r="G50" s="5" t="s">
        <v>111</v>
      </c>
      <c r="H50" s="63">
        <v>2</v>
      </c>
      <c r="I50" s="63">
        <v>3</v>
      </c>
      <c r="J50" s="63">
        <f t="shared" si="0"/>
        <v>5</v>
      </c>
      <c r="K50" s="162" t="s">
        <v>76</v>
      </c>
      <c r="L50" s="63" t="s">
        <v>84</v>
      </c>
    </row>
    <row r="51" spans="1:12" ht="62" customHeight="1">
      <c r="A51" s="62">
        <v>11</v>
      </c>
      <c r="B51" s="45" t="s">
        <v>82</v>
      </c>
      <c r="C51" s="45" t="s">
        <v>91</v>
      </c>
      <c r="D51" s="45" t="s">
        <v>73</v>
      </c>
      <c r="E51" s="45" t="s">
        <v>83</v>
      </c>
      <c r="F51" s="5" t="s">
        <v>112</v>
      </c>
      <c r="G51" s="5" t="s">
        <v>113</v>
      </c>
      <c r="H51" s="63">
        <v>2</v>
      </c>
      <c r="I51" s="63">
        <v>3</v>
      </c>
      <c r="J51" s="63">
        <f t="shared" si="0"/>
        <v>5</v>
      </c>
      <c r="K51" s="65" t="s">
        <v>76</v>
      </c>
      <c r="L51" s="63" t="s">
        <v>84</v>
      </c>
    </row>
    <row r="52" spans="1:12" ht="13" customHeight="1">
      <c r="A52" s="46" t="s">
        <v>75</v>
      </c>
      <c r="B52" s="47"/>
      <c r="C52" s="47"/>
      <c r="D52" s="47"/>
      <c r="E52" s="47"/>
      <c r="F52" s="47"/>
      <c r="G52" s="47"/>
      <c r="H52" s="47"/>
      <c r="I52" s="47"/>
      <c r="J52" s="47"/>
      <c r="K52" s="47"/>
      <c r="L52" s="48"/>
    </row>
    <row r="53" spans="1:12" s="161" customFormat="1" ht="43" customHeight="1">
      <c r="A53" s="26" t="s">
        <v>53</v>
      </c>
      <c r="B53" s="19" t="s">
        <v>65</v>
      </c>
      <c r="C53" s="21" t="s">
        <v>66</v>
      </c>
      <c r="D53" s="22"/>
      <c r="E53" s="22"/>
      <c r="F53" s="23"/>
      <c r="G53" s="17" t="s">
        <v>67</v>
      </c>
      <c r="H53" s="24" t="s">
        <v>81</v>
      </c>
      <c r="I53" s="24" t="s">
        <v>68</v>
      </c>
      <c r="J53" s="21" t="s">
        <v>69</v>
      </c>
      <c r="K53" s="22"/>
      <c r="L53" s="23"/>
    </row>
    <row r="54" spans="1:12" s="161" customFormat="1" ht="82" customHeight="1">
      <c r="A54" s="27"/>
      <c r="B54" s="20"/>
      <c r="C54" s="12" t="s">
        <v>60</v>
      </c>
      <c r="D54" s="12" t="s">
        <v>61</v>
      </c>
      <c r="E54" s="12" t="s">
        <v>70</v>
      </c>
      <c r="F54" s="12" t="s">
        <v>63</v>
      </c>
      <c r="G54" s="20"/>
      <c r="H54" s="25"/>
      <c r="I54" s="25"/>
      <c r="J54" s="17" t="s">
        <v>71</v>
      </c>
      <c r="K54" s="18"/>
      <c r="L54" s="6" t="s">
        <v>72</v>
      </c>
    </row>
    <row r="55" spans="1:12" ht="134" customHeight="1">
      <c r="A55" s="66">
        <v>1</v>
      </c>
      <c r="B55" s="3" t="s">
        <v>114</v>
      </c>
      <c r="C55" s="14">
        <v>2</v>
      </c>
      <c r="D55" s="14">
        <v>2</v>
      </c>
      <c r="E55" s="14">
        <f>SUM(C55+D55)</f>
        <v>4</v>
      </c>
      <c r="F55" s="67" t="s">
        <v>77</v>
      </c>
      <c r="G55" s="5" t="s">
        <v>125</v>
      </c>
      <c r="H55" s="5" t="s">
        <v>126</v>
      </c>
      <c r="I55" s="5" t="s">
        <v>88</v>
      </c>
      <c r="J55" s="16" t="s">
        <v>141</v>
      </c>
      <c r="K55" s="16"/>
      <c r="L55" s="13" t="s">
        <v>134</v>
      </c>
    </row>
    <row r="56" spans="1:12" ht="134" customHeight="1">
      <c r="A56" s="66">
        <v>2</v>
      </c>
      <c r="B56" s="3" t="s">
        <v>115</v>
      </c>
      <c r="C56" s="14">
        <v>1</v>
      </c>
      <c r="D56" s="14">
        <v>2</v>
      </c>
      <c r="E56" s="14">
        <f t="shared" ref="E56:E65" si="1">SUM(C56+D56)</f>
        <v>3</v>
      </c>
      <c r="F56" s="67" t="s">
        <v>77</v>
      </c>
      <c r="G56" s="5" t="s">
        <v>127</v>
      </c>
      <c r="H56" s="5" t="s">
        <v>128</v>
      </c>
      <c r="I56" s="5" t="s">
        <v>129</v>
      </c>
      <c r="J56" s="16" t="s">
        <v>142</v>
      </c>
      <c r="K56" s="16"/>
      <c r="L56" s="13" t="s">
        <v>135</v>
      </c>
    </row>
    <row r="57" spans="1:12" ht="134" customHeight="1">
      <c r="A57" s="66">
        <v>3</v>
      </c>
      <c r="B57" s="3" t="s">
        <v>116</v>
      </c>
      <c r="C57" s="14">
        <v>1</v>
      </c>
      <c r="D57" s="14">
        <v>3</v>
      </c>
      <c r="E57" s="14">
        <f t="shared" si="1"/>
        <v>4</v>
      </c>
      <c r="F57" s="67" t="s">
        <v>77</v>
      </c>
      <c r="G57" s="5" t="s">
        <v>127</v>
      </c>
      <c r="H57" s="5" t="s">
        <v>128</v>
      </c>
      <c r="I57" s="5" t="s">
        <v>129</v>
      </c>
      <c r="J57" s="16" t="s">
        <v>143</v>
      </c>
      <c r="K57" s="16"/>
      <c r="L57" s="13" t="s">
        <v>135</v>
      </c>
    </row>
    <row r="58" spans="1:12" ht="134" customHeight="1">
      <c r="A58" s="66">
        <v>4</v>
      </c>
      <c r="B58" s="3" t="s">
        <v>117</v>
      </c>
      <c r="C58" s="14">
        <v>1</v>
      </c>
      <c r="D58" s="14">
        <v>3</v>
      </c>
      <c r="E58" s="14">
        <f t="shared" si="1"/>
        <v>4</v>
      </c>
      <c r="F58" s="67" t="s">
        <v>77</v>
      </c>
      <c r="G58" s="5" t="s">
        <v>127</v>
      </c>
      <c r="H58" s="5" t="s">
        <v>128</v>
      </c>
      <c r="I58" s="5" t="s">
        <v>129</v>
      </c>
      <c r="J58" s="16" t="s">
        <v>144</v>
      </c>
      <c r="K58" s="16"/>
      <c r="L58" s="13" t="s">
        <v>136</v>
      </c>
    </row>
    <row r="59" spans="1:12" ht="134" customHeight="1">
      <c r="A59" s="66">
        <v>5</v>
      </c>
      <c r="B59" s="3" t="s">
        <v>118</v>
      </c>
      <c r="C59" s="14">
        <v>1</v>
      </c>
      <c r="D59" s="14">
        <v>2</v>
      </c>
      <c r="E59" s="14">
        <f t="shared" si="1"/>
        <v>3</v>
      </c>
      <c r="F59" s="67" t="s">
        <v>77</v>
      </c>
      <c r="G59" s="5" t="s">
        <v>127</v>
      </c>
      <c r="H59" s="5" t="s">
        <v>128</v>
      </c>
      <c r="I59" s="5" t="s">
        <v>129</v>
      </c>
      <c r="J59" s="16" t="s">
        <v>145</v>
      </c>
      <c r="K59" s="16"/>
      <c r="L59" s="13" t="s">
        <v>137</v>
      </c>
    </row>
    <row r="60" spans="1:12" ht="134" customHeight="1">
      <c r="A60" s="66">
        <v>6</v>
      </c>
      <c r="B60" s="3" t="s">
        <v>119</v>
      </c>
      <c r="C60" s="14">
        <v>1</v>
      </c>
      <c r="D60" s="14">
        <v>2</v>
      </c>
      <c r="E60" s="14">
        <f t="shared" si="1"/>
        <v>3</v>
      </c>
      <c r="F60" s="67" t="s">
        <v>77</v>
      </c>
      <c r="G60" s="5" t="s">
        <v>130</v>
      </c>
      <c r="H60" s="5" t="s">
        <v>128</v>
      </c>
      <c r="I60" s="5" t="s">
        <v>129</v>
      </c>
      <c r="J60" s="16" t="s">
        <v>146</v>
      </c>
      <c r="K60" s="16"/>
      <c r="L60" s="13" t="s">
        <v>136</v>
      </c>
    </row>
    <row r="61" spans="1:12" ht="134" customHeight="1">
      <c r="A61" s="66">
        <v>7</v>
      </c>
      <c r="B61" s="3" t="s">
        <v>120</v>
      </c>
      <c r="C61" s="14">
        <v>2</v>
      </c>
      <c r="D61" s="14">
        <v>2</v>
      </c>
      <c r="E61" s="14">
        <f t="shared" si="1"/>
        <v>4</v>
      </c>
      <c r="F61" s="67" t="s">
        <v>77</v>
      </c>
      <c r="G61" s="5" t="s">
        <v>79</v>
      </c>
      <c r="H61" s="5" t="s">
        <v>128</v>
      </c>
      <c r="I61" s="5" t="s">
        <v>129</v>
      </c>
      <c r="J61" s="16" t="s">
        <v>147</v>
      </c>
      <c r="K61" s="16"/>
      <c r="L61" s="13" t="s">
        <v>135</v>
      </c>
    </row>
    <row r="62" spans="1:12" ht="134" customHeight="1">
      <c r="A62" s="66">
        <v>8</v>
      </c>
      <c r="B62" s="3" t="s">
        <v>121</v>
      </c>
      <c r="C62" s="14">
        <v>1</v>
      </c>
      <c r="D62" s="14">
        <v>3</v>
      </c>
      <c r="E62" s="14">
        <f t="shared" si="1"/>
        <v>4</v>
      </c>
      <c r="F62" s="67" t="s">
        <v>77</v>
      </c>
      <c r="G62" s="5" t="s">
        <v>79</v>
      </c>
      <c r="H62" s="5" t="s">
        <v>128</v>
      </c>
      <c r="I62" s="5" t="s">
        <v>129</v>
      </c>
      <c r="J62" s="16" t="s">
        <v>148</v>
      </c>
      <c r="K62" s="16"/>
      <c r="L62" s="13" t="s">
        <v>138</v>
      </c>
    </row>
    <row r="63" spans="1:12" ht="134" customHeight="1">
      <c r="A63" s="66">
        <v>9</v>
      </c>
      <c r="B63" s="3" t="s">
        <v>122</v>
      </c>
      <c r="C63" s="14">
        <v>1</v>
      </c>
      <c r="D63" s="14">
        <v>3</v>
      </c>
      <c r="E63" s="14">
        <f t="shared" si="1"/>
        <v>4</v>
      </c>
      <c r="F63" s="67" t="s">
        <v>77</v>
      </c>
      <c r="G63" s="5" t="s">
        <v>131</v>
      </c>
      <c r="H63" s="5" t="s">
        <v>128</v>
      </c>
      <c r="I63" s="5" t="s">
        <v>129</v>
      </c>
      <c r="J63" s="16" t="s">
        <v>149</v>
      </c>
      <c r="K63" s="16"/>
      <c r="L63" s="13" t="s">
        <v>139</v>
      </c>
    </row>
    <row r="64" spans="1:12" ht="134" customHeight="1">
      <c r="A64" s="66">
        <v>10</v>
      </c>
      <c r="B64" s="3" t="s">
        <v>123</v>
      </c>
      <c r="C64" s="14">
        <v>1</v>
      </c>
      <c r="D64" s="14">
        <v>2</v>
      </c>
      <c r="E64" s="14">
        <f t="shared" si="1"/>
        <v>3</v>
      </c>
      <c r="F64" s="163" t="s">
        <v>77</v>
      </c>
      <c r="G64" s="5" t="s">
        <v>127</v>
      </c>
      <c r="H64" s="5" t="s">
        <v>129</v>
      </c>
      <c r="I64" s="5" t="s">
        <v>89</v>
      </c>
      <c r="J64" s="16" t="s">
        <v>150</v>
      </c>
      <c r="K64" s="16"/>
      <c r="L64" s="13" t="s">
        <v>140</v>
      </c>
    </row>
    <row r="65" spans="1:12" ht="134" customHeight="1">
      <c r="A65" s="66">
        <v>11</v>
      </c>
      <c r="B65" s="3" t="s">
        <v>124</v>
      </c>
      <c r="C65" s="14">
        <v>1</v>
      </c>
      <c r="D65" s="14">
        <v>2</v>
      </c>
      <c r="E65" s="14">
        <f t="shared" si="1"/>
        <v>3</v>
      </c>
      <c r="F65" s="67" t="s">
        <v>77</v>
      </c>
      <c r="G65" s="5" t="s">
        <v>132</v>
      </c>
      <c r="H65" s="5" t="s">
        <v>129</v>
      </c>
      <c r="I65" s="5" t="s">
        <v>133</v>
      </c>
      <c r="J65" s="16" t="s">
        <v>151</v>
      </c>
      <c r="K65" s="16"/>
      <c r="L65" s="13" t="s">
        <v>140</v>
      </c>
    </row>
  </sheetData>
  <mergeCells count="96">
    <mergeCell ref="A5:C5"/>
    <mergeCell ref="D5:L5"/>
    <mergeCell ref="A6:L6"/>
    <mergeCell ref="A7:L7"/>
    <mergeCell ref="A8:L8"/>
    <mergeCell ref="A1:L1"/>
    <mergeCell ref="A2:L2"/>
    <mergeCell ref="A3:C3"/>
    <mergeCell ref="D3:L3"/>
    <mergeCell ref="A4:C4"/>
    <mergeCell ref="D4:L4"/>
    <mergeCell ref="A9:L9"/>
    <mergeCell ref="A10:A15"/>
    <mergeCell ref="C10:E10"/>
    <mergeCell ref="F10:G10"/>
    <mergeCell ref="H10:L15"/>
    <mergeCell ref="C11:E11"/>
    <mergeCell ref="F11:G11"/>
    <mergeCell ref="C12:E12"/>
    <mergeCell ref="F12:G12"/>
    <mergeCell ref="C13:E13"/>
    <mergeCell ref="F13:G13"/>
    <mergeCell ref="C14:E14"/>
    <mergeCell ref="F14:G14"/>
    <mergeCell ref="C15:E15"/>
    <mergeCell ref="F15:G15"/>
    <mergeCell ref="B10:B15"/>
    <mergeCell ref="A16:L16"/>
    <mergeCell ref="A17:A21"/>
    <mergeCell ref="L17:L21"/>
    <mergeCell ref="B18:D18"/>
    <mergeCell ref="E18:F18"/>
    <mergeCell ref="B19:D19"/>
    <mergeCell ref="E19:F19"/>
    <mergeCell ref="B20:C21"/>
    <mergeCell ref="D20:D21"/>
    <mergeCell ref="E20:F20"/>
    <mergeCell ref="E21:F21"/>
    <mergeCell ref="J18:K18"/>
    <mergeCell ref="B17:K17"/>
    <mergeCell ref="A39:L39"/>
    <mergeCell ref="E28:F28"/>
    <mergeCell ref="A22:L22"/>
    <mergeCell ref="A23:B27"/>
    <mergeCell ref="L23:L27"/>
    <mergeCell ref="C24:D24"/>
    <mergeCell ref="E24:F24"/>
    <mergeCell ref="C25:D25"/>
    <mergeCell ref="E25:F25"/>
    <mergeCell ref="C26:C27"/>
    <mergeCell ref="D26:D27"/>
    <mergeCell ref="E26:F26"/>
    <mergeCell ref="E27:F27"/>
    <mergeCell ref="J27:K27"/>
    <mergeCell ref="J26:K26"/>
    <mergeCell ref="J25:K25"/>
    <mergeCell ref="J24:K24"/>
    <mergeCell ref="J20:K20"/>
    <mergeCell ref="J21:K21"/>
    <mergeCell ref="J19:K19"/>
    <mergeCell ref="J28:K28"/>
    <mergeCell ref="C23:K23"/>
    <mergeCell ref="A34:B38"/>
    <mergeCell ref="L28:L32"/>
    <mergeCell ref="B28:B32"/>
    <mergeCell ref="A33:L33"/>
    <mergeCell ref="A28:A32"/>
    <mergeCell ref="E29:F29"/>
    <mergeCell ref="E30:F30"/>
    <mergeCell ref="E31:F31"/>
    <mergeCell ref="E32:F32"/>
    <mergeCell ref="J29:K29"/>
    <mergeCell ref="J30:K30"/>
    <mergeCell ref="J31:K31"/>
    <mergeCell ref="J32:K32"/>
    <mergeCell ref="E34:L38"/>
    <mergeCell ref="A52:L52"/>
    <mergeCell ref="J54:K54"/>
    <mergeCell ref="J55:K55"/>
    <mergeCell ref="B53:B54"/>
    <mergeCell ref="G53:G54"/>
    <mergeCell ref="J53:L53"/>
    <mergeCell ref="H53:H54"/>
    <mergeCell ref="I53:I54"/>
    <mergeCell ref="A53:A54"/>
    <mergeCell ref="C53:F53"/>
    <mergeCell ref="J56:K56"/>
    <mergeCell ref="J57:K57"/>
    <mergeCell ref="J58:K58"/>
    <mergeCell ref="J59:K59"/>
    <mergeCell ref="J60:K60"/>
    <mergeCell ref="J61:K61"/>
    <mergeCell ref="J62:K62"/>
    <mergeCell ref="J63:K63"/>
    <mergeCell ref="J64:K64"/>
    <mergeCell ref="J65:K6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Capacidades Productivas</cp:lastModifiedBy>
  <dcterms:created xsi:type="dcterms:W3CDTF">2026-01-26T17:13:45Z</dcterms:created>
  <dcterms:modified xsi:type="dcterms:W3CDTF">2026-07-02T15:50:08Z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2025-12-03T00:00:00Z</vt:filetime>
  </property>
  <property fmtid="{D5CDD505-2E9C-101B-9397-08002B2CF9AE}" pid="3" name="Creator">
    <vt:lpwstr>Microsoft® Excel® para Microsoft 365</vt:lpwstr>
  </property>
  <property fmtid="{D5CDD505-2E9C-101B-9397-08002B2CF9AE}" pid="4" name="LastSaved">
    <vt:filetime>2026-01-26T00:00:00Z</vt:filetime>
  </property>
  <property fmtid="{D5CDD505-2E9C-101B-9397-08002B2CF9AE}" pid="5" name="Producer">
    <vt:lpwstr>Microsoft® Excel® para Microsoft 365</vt:lpwstr>
  </property>
</Properties>
</file>