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HP\Documents\ANM\2026\EPP\"/>
    </mc:Choice>
  </mc:AlternateContent>
  <xr:revisionPtr revIDLastSave="0" documentId="13_ncr:1_{C7B76330-BAE6-4C66-A0C2-093FDB30B926}" xr6:coauthVersionLast="47" xr6:coauthVersionMax="47" xr10:uidLastSave="{00000000-0000-0000-0000-000000000000}"/>
  <bookViews>
    <workbookView xWindow="-120" yWindow="-120" windowWidth="20730" windowHeight="11040" xr2:uid="{BE9D22B6-9EA1-4E7B-ACE7-553CC4349345}"/>
  </bookViews>
  <sheets>
    <sheet name="OFERTA" sheetId="4" r:id="rId1"/>
  </sheets>
  <definedNames>
    <definedName name="_xlnm._FilterDatabase" localSheetId="0" hidden="1">OFERTA!$B$10:$K$23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 i="4" l="1"/>
  <c r="K25" i="4"/>
  <c r="K24" i="4"/>
  <c r="K23" i="4"/>
  <c r="K22" i="4"/>
  <c r="K21" i="4"/>
  <c r="K20" i="4"/>
  <c r="K19" i="4"/>
  <c r="K18" i="4"/>
  <c r="K17" i="4"/>
  <c r="K16" i="4"/>
  <c r="K15" i="4"/>
  <c r="K14" i="4"/>
  <c r="K13" i="4"/>
  <c r="K12" i="4"/>
  <c r="H15" i="4"/>
  <c r="H16" i="4"/>
  <c r="H17" i="4"/>
  <c r="H18" i="4"/>
  <c r="H19" i="4"/>
  <c r="H20" i="4"/>
  <c r="H21" i="4"/>
  <c r="H22" i="4"/>
  <c r="H23" i="4"/>
  <c r="H24" i="4"/>
  <c r="H25" i="4"/>
  <c r="H26" i="4"/>
  <c r="H13" i="4"/>
  <c r="H14" i="4"/>
  <c r="H12" i="4"/>
  <c r="K27" i="4" l="1"/>
</calcChain>
</file>

<file path=xl/sharedStrings.xml><?xml version="1.0" encoding="utf-8"?>
<sst xmlns="http://schemas.openxmlformats.org/spreadsheetml/2006/main" count="50" uniqueCount="33">
  <si>
    <t xml:space="preserve">ANEXO OFERTA ECONÓMICA </t>
  </si>
  <si>
    <r>
      <rPr>
        <b/>
        <sz val="9"/>
        <color theme="1"/>
        <rFont val="Arial"/>
        <family val="2"/>
      </rPr>
      <t>OBJETO:</t>
    </r>
    <r>
      <rPr>
        <sz val="9"/>
        <color theme="1"/>
        <rFont val="Arial"/>
        <family val="2"/>
      </rPr>
      <t xml:space="preserve"> 300006726- Adquisición de equipos y elementos de protección personal para la atención de emergencias mineras y capacitación en estándares de competencias de seguridad y salvamento minero.</t>
    </r>
  </si>
  <si>
    <r>
      <rPr>
        <b/>
        <sz val="9"/>
        <color theme="1"/>
        <rFont val="Arial"/>
        <family val="2"/>
      </rPr>
      <t xml:space="preserve">NOTAS: </t>
    </r>
    <r>
      <rPr>
        <sz val="9"/>
        <color theme="1"/>
        <rFont val="Arial"/>
        <family val="2"/>
      </rPr>
      <t xml:space="preserve">
1. El proponente deberá diligenciar en su totalidad el Anexo oferta económica complementaria, detallando el Precio unitario, IVA Incluido de cada ítem a adquirir teniendo en cuenta las exenciones que apliquen en cada caso.
2. Diligenciar su oferta económica en las celdas resaltadas en color lila en la columna "Valor unitario ofertado antes de IVA". Para proyectar su oferta, revisar las especificaciones técnicas definidas en el anexo  y demás condiciones establecidas en los documentos del proceso
3. Diligenciar el porcentaje que corresponde a la Tarifa IVA (%) que aplique a cada ITEM, en las celdas resaltadas en color lila en la columna "Tarifa IVA %"
4. El formato debe ser firmado por el representante legal.</t>
    </r>
  </si>
  <si>
    <t>Ítem</t>
  </si>
  <si>
    <t xml:space="preserve">Elemento </t>
  </si>
  <si>
    <t>Unidad</t>
  </si>
  <si>
    <t>Cantidad</t>
  </si>
  <si>
    <t>PRECIO TECHO</t>
  </si>
  <si>
    <t>VALOR A OFERTAR</t>
  </si>
  <si>
    <t>Valor unitario ofertado antes de IVA</t>
  </si>
  <si>
    <t>Tarifa IVA (%)</t>
  </si>
  <si>
    <t>Valor Unitario Ofertado IVA Incluido</t>
  </si>
  <si>
    <t xml:space="preserve">Gafas de seguridad Espejada Transparentes con cordón </t>
  </si>
  <si>
    <t>Gafas de seguridad Gris con cordón</t>
  </si>
  <si>
    <t>Gafas de seguridad malla con cordón</t>
  </si>
  <si>
    <t>Casco para Minería Con Barbuquejo</t>
  </si>
  <si>
    <t xml:space="preserve">Overol Tipo Piloto Bicolor con doble cremallera frontal - Según Colores Institucionales en Talla S, M, L, XL, XXL </t>
  </si>
  <si>
    <t xml:space="preserve"> Camisa tipo Polo Bicolor</t>
  </si>
  <si>
    <t>Camiseta términa primera Capa</t>
  </si>
  <si>
    <t xml:space="preserve">Cinta tubular para trabajo en alturas de 1” </t>
  </si>
  <si>
    <t>Par</t>
  </si>
  <si>
    <t xml:space="preserve">Cinta tubular para trabajo en alturas de 2” </t>
  </si>
  <si>
    <t>Desfibrilador Externo Semi-Automático</t>
  </si>
  <si>
    <t>Chaqueta Térmica Impermeable para Clima Frío y Lluvioso</t>
  </si>
  <si>
    <t>Botas de Seguridad Caña corta</t>
  </si>
  <si>
    <t>Guante Térmico Impermeable Para Lluvia y Frío</t>
  </si>
  <si>
    <t>Chaqueta Rompe-vientos con Capucha</t>
  </si>
  <si>
    <t>Maniquí de entrenamiento diseñado para simulacros de rescate y manejo de pacientes en condiciones extremas.</t>
  </si>
  <si>
    <t>TOTAL PRECIOS UNITARIOS</t>
  </si>
  <si>
    <t>Firma</t>
  </si>
  <si>
    <t>Nombre del Oferente</t>
  </si>
  <si>
    <t>Dirección</t>
  </si>
  <si>
    <t xml:space="preserve">Correo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</si>
</sst>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quot;$&quot;\ * #,##0_-;_-&quot;$&quot;\ * &quot;-&quot;_-;_-@_-"/>
    <numFmt numFmtId="165" formatCode="_-&quot;$&quot;\ * #,##0.00_-;\-&quot;$&quot;\ * #,##0.00_-;_-&quot;$&quot;\ * &quot;-&quot;??_-;_-@_-"/>
    <numFmt numFmtId="166" formatCode="_-[$$-240A]\ * #,##0.00_-;\-[$$-240A]\ * #,##0.00_-;_-[$$-240A]\ * &quot;-&quot;??_-;_-@_-"/>
    <numFmt numFmtId="167" formatCode="&quot;$&quot;#,##0.00"/>
    <numFmt numFmtId="168" formatCode="&quot;$&quot;\ #,##0"/>
  </numFmts>
  <fonts count="9" x14ac:knownFonts="1">
    <font>
      <sz val="11"/>
      <color theme="1"/>
      <name val="Aptos Narrow"/>
      <family val="2"/>
      <scheme val="minor"/>
    </font>
    <font>
      <sz val="11"/>
      <color theme="1"/>
      <name val="Aptos Narrow"/>
      <family val="2"/>
      <scheme val="minor"/>
    </font>
    <font>
      <sz val="9"/>
      <color rgb="FF000000"/>
      <name val="Arial"/>
      <family val="2"/>
    </font>
    <font>
      <b/>
      <sz val="9"/>
      <color theme="1"/>
      <name val="Arial"/>
      <family val="2"/>
    </font>
    <font>
      <sz val="9"/>
      <color theme="1"/>
      <name val="Arial"/>
      <family val="2"/>
    </font>
    <font>
      <sz val="9"/>
      <color rgb="FFFF0000"/>
      <name val="Arial"/>
      <family val="2"/>
    </font>
    <font>
      <b/>
      <sz val="9"/>
      <color theme="0"/>
      <name val="Arial"/>
      <family val="2"/>
    </font>
    <font>
      <b/>
      <sz val="9"/>
      <name val="Arial"/>
      <family val="2"/>
    </font>
    <font>
      <sz val="9"/>
      <name val="Arial"/>
      <family val="2"/>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7" tint="-0.499984740745262"/>
        <bgColor indexed="64"/>
      </patternFill>
    </fill>
    <fill>
      <patternFill patternType="solid">
        <fgColor theme="3" tint="0.249977111117893"/>
        <bgColor indexed="64"/>
      </patternFill>
    </fill>
    <fill>
      <patternFill patternType="solid">
        <fgColor theme="4"/>
        <bgColor indexed="64"/>
      </patternFill>
    </fill>
    <fill>
      <patternFill patternType="solid">
        <fgColor theme="8"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40">
    <xf numFmtId="0" fontId="0" fillId="0" borderId="0" xfId="0"/>
    <xf numFmtId="0" fontId="2" fillId="3" borderId="1" xfId="0" applyFont="1" applyFill="1" applyBorder="1" applyAlignment="1">
      <alignment horizontal="center"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lef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166" fontId="5" fillId="0" borderId="0" xfId="0" applyNumberFormat="1" applyFont="1" applyAlignment="1">
      <alignment vertical="center" wrapText="1"/>
    </xf>
    <xf numFmtId="164" fontId="8" fillId="2" borderId="5"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67" fontId="7" fillId="0" borderId="1" xfId="0" applyNumberFormat="1" applyFont="1" applyBorder="1" applyAlignment="1">
      <alignment horizontal="center" vertical="center" wrapText="1"/>
    </xf>
    <xf numFmtId="0" fontId="8" fillId="0" borderId="0" xfId="0" applyFont="1" applyProtection="1">
      <protection locked="0"/>
    </xf>
    <xf numFmtId="164" fontId="4" fillId="0" borderId="0" xfId="2" applyFont="1" applyAlignment="1">
      <alignment vertical="center" wrapText="1"/>
    </xf>
    <xf numFmtId="166" fontId="4" fillId="0" borderId="0" xfId="0" applyNumberFormat="1" applyFont="1" applyAlignment="1">
      <alignment vertical="center" wrapText="1"/>
    </xf>
    <xf numFmtId="0" fontId="8" fillId="3" borderId="0" xfId="0" applyFont="1" applyFill="1" applyAlignment="1" applyProtection="1">
      <alignment vertical="center"/>
      <protection locked="0"/>
    </xf>
    <xf numFmtId="168" fontId="8" fillId="5" borderId="1" xfId="0" applyNumberFormat="1" applyFont="1" applyFill="1" applyBorder="1" applyAlignment="1">
      <alignment horizontal="center" vertical="center"/>
    </xf>
    <xf numFmtId="9" fontId="8" fillId="5" borderId="1" xfId="3" applyFont="1" applyFill="1" applyBorder="1" applyAlignment="1">
      <alignment horizontal="center" vertical="center"/>
    </xf>
    <xf numFmtId="168" fontId="8" fillId="5" borderId="3" xfId="0" applyNumberFormat="1" applyFont="1" applyFill="1" applyBorder="1" applyAlignment="1">
      <alignment horizontal="center" vertical="center"/>
    </xf>
    <xf numFmtId="164" fontId="6" fillId="7" borderId="1" xfId="2" applyFont="1" applyFill="1" applyBorder="1" applyAlignment="1">
      <alignment horizontal="center" vertical="center" wrapText="1"/>
    </xf>
    <xf numFmtId="164" fontId="6" fillId="7" borderId="1" xfId="0" applyNumberFormat="1" applyFont="1" applyFill="1" applyBorder="1" applyAlignment="1">
      <alignment horizontal="center" vertical="center" wrapText="1"/>
    </xf>
    <xf numFmtId="164" fontId="6" fillId="9" borderId="1" xfId="0" applyNumberFormat="1" applyFont="1" applyFill="1" applyBorder="1" applyAlignment="1">
      <alignment horizontal="center" vertical="center" wrapText="1"/>
    </xf>
    <xf numFmtId="164" fontId="6" fillId="9" borderId="1" xfId="2" applyFont="1" applyFill="1" applyBorder="1" applyAlignment="1">
      <alignment horizontal="center" vertical="center" wrapText="1"/>
    </xf>
    <xf numFmtId="168" fontId="8" fillId="4" borderId="1" xfId="0" applyNumberFormat="1" applyFont="1" applyFill="1" applyBorder="1" applyAlignment="1">
      <alignment horizontal="center" vertical="center"/>
    </xf>
    <xf numFmtId="9" fontId="4" fillId="4" borderId="1" xfId="1" applyNumberFormat="1" applyFont="1" applyFill="1" applyBorder="1" applyAlignment="1">
      <alignment horizontal="center" vertical="center" wrapText="1"/>
    </xf>
    <xf numFmtId="168" fontId="8" fillId="4" borderId="3" xfId="0" applyNumberFormat="1" applyFont="1" applyFill="1" applyBorder="1" applyAlignment="1">
      <alignment horizontal="center" vertical="center"/>
    </xf>
    <xf numFmtId="0" fontId="7" fillId="0" borderId="4"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6" fillId="8" borderId="2" xfId="0" applyNumberFormat="1" applyFont="1" applyFill="1" applyBorder="1" applyAlignment="1">
      <alignment horizontal="center" vertical="center" textRotation="90" wrapText="1"/>
    </xf>
    <xf numFmtId="164" fontId="6" fillId="8" borderId="1" xfId="0" applyNumberFormat="1" applyFont="1" applyFill="1" applyBorder="1" applyAlignment="1">
      <alignment horizontal="center" vertical="center" wrapText="1"/>
    </xf>
    <xf numFmtId="164" fontId="6" fillId="9" borderId="1" xfId="0" applyNumberFormat="1" applyFont="1" applyFill="1" applyBorder="1" applyAlignment="1">
      <alignment horizontal="center" vertical="center" wrapText="1"/>
    </xf>
    <xf numFmtId="164" fontId="6" fillId="9" borderId="3"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164" fontId="6" fillId="6" borderId="3" xfId="0" applyNumberFormat="1" applyFont="1" applyFill="1" applyBorder="1" applyAlignment="1">
      <alignment horizontal="center" vertical="center" wrapText="1"/>
    </xf>
  </cellXfs>
  <cellStyles count="4">
    <cellStyle name="Moneda" xfId="1" builtinId="4"/>
    <cellStyle name="Moneda [0]" xfId="2" builtinId="7"/>
    <cellStyle name="Normal" xfId="0" builtinId="0"/>
    <cellStyle name="Porcentaje" xfId="3"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10582</xdr:colOff>
      <xdr:row>0</xdr:row>
      <xdr:rowOff>39688</xdr:rowOff>
    </xdr:from>
    <xdr:to>
      <xdr:col>2</xdr:col>
      <xdr:colOff>713316</xdr:colOff>
      <xdr:row>5</xdr:row>
      <xdr:rowOff>20477</xdr:rowOff>
    </xdr:to>
    <xdr:pic>
      <xdr:nvPicPr>
        <xdr:cNvPr id="2" name="Imagen 1" descr="Colombia potencia de la vida">
          <a:extLst>
            <a:ext uri="{FF2B5EF4-FFF2-40B4-BE49-F238E27FC236}">
              <a16:creationId xmlns:a16="http://schemas.microsoft.com/office/drawing/2014/main" id="{8BCA5320-B83E-40A8-9EE5-3762077952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707" y="39688"/>
          <a:ext cx="1051984" cy="663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5C9E8-E568-4B65-BBFD-A4AFBC4804BA}">
  <sheetPr>
    <pageSetUpPr fitToPage="1"/>
  </sheetPr>
  <dimension ref="A1:K34"/>
  <sheetViews>
    <sheetView showGridLines="0" tabSelected="1" view="pageBreakPreview" topLeftCell="A20" zoomScaleNormal="100" zoomScaleSheetLayoutView="100" workbookViewId="0">
      <selection activeCell="K27" sqref="K27"/>
    </sheetView>
  </sheetViews>
  <sheetFormatPr baseColWidth="10" defaultColWidth="6.28515625" defaultRowHeight="12" x14ac:dyDescent="0.25"/>
  <cols>
    <col min="1" max="1" width="3.5703125" style="8" customWidth="1"/>
    <col min="2" max="2" width="5.28515625" style="9" customWidth="1"/>
    <col min="3" max="3" width="43.140625" style="9" customWidth="1"/>
    <col min="4" max="4" width="8.7109375" style="9" customWidth="1"/>
    <col min="5" max="5" width="9.85546875" style="9" customWidth="1"/>
    <col min="6" max="6" width="15.7109375" style="9" customWidth="1"/>
    <col min="7" max="7" width="14.5703125" style="9" customWidth="1"/>
    <col min="8" max="8" width="14.140625" style="9" customWidth="1"/>
    <col min="9" max="9" width="15.5703125" style="15" customWidth="1"/>
    <col min="10" max="10" width="15.5703125" style="16" customWidth="1"/>
    <col min="11" max="11" width="15.5703125" style="10" customWidth="1"/>
    <col min="12" max="16384" width="6.28515625" style="8"/>
  </cols>
  <sheetData>
    <row r="1" spans="1:11" x14ac:dyDescent="0.25">
      <c r="A1" s="32" t="s">
        <v>0</v>
      </c>
      <c r="B1" s="33"/>
      <c r="C1" s="33"/>
      <c r="D1" s="33"/>
      <c r="E1" s="33"/>
      <c r="F1" s="33"/>
      <c r="G1" s="33"/>
      <c r="H1" s="33"/>
      <c r="I1" s="33"/>
      <c r="J1" s="33"/>
      <c r="K1" s="33"/>
    </row>
    <row r="2" spans="1:11" ht="2.25" customHeight="1" x14ac:dyDescent="0.25">
      <c r="A2" s="33"/>
      <c r="B2" s="33"/>
      <c r="C2" s="33"/>
      <c r="D2" s="33"/>
      <c r="E2" s="33"/>
      <c r="F2" s="33"/>
      <c r="G2" s="33"/>
      <c r="H2" s="33"/>
      <c r="I2" s="33"/>
      <c r="J2" s="33"/>
      <c r="K2" s="33"/>
    </row>
    <row r="3" spans="1:11" x14ac:dyDescent="0.25">
      <c r="A3" s="33"/>
      <c r="B3" s="33"/>
      <c r="C3" s="33"/>
      <c r="D3" s="33"/>
      <c r="E3" s="33"/>
      <c r="F3" s="33"/>
      <c r="G3" s="33"/>
      <c r="H3" s="33"/>
      <c r="I3" s="33"/>
      <c r="J3" s="33"/>
      <c r="K3" s="33"/>
    </row>
    <row r="4" spans="1:11" ht="4.5" customHeight="1" x14ac:dyDescent="0.25">
      <c r="A4" s="33"/>
      <c r="B4" s="33"/>
      <c r="C4" s="33"/>
      <c r="D4" s="33"/>
      <c r="E4" s="33"/>
      <c r="F4" s="33"/>
      <c r="G4" s="33"/>
      <c r="H4" s="33"/>
      <c r="I4" s="33"/>
      <c r="J4" s="33"/>
      <c r="K4" s="33"/>
    </row>
    <row r="5" spans="1:11" ht="23.25" customHeight="1" x14ac:dyDescent="0.25">
      <c r="A5" s="33"/>
      <c r="B5" s="33"/>
      <c r="C5" s="33"/>
      <c r="D5" s="33"/>
      <c r="E5" s="33"/>
      <c r="F5" s="33"/>
      <c r="G5" s="33"/>
      <c r="H5" s="33"/>
      <c r="I5" s="33"/>
      <c r="J5" s="33"/>
      <c r="K5" s="33"/>
    </row>
    <row r="6" spans="1:11" ht="9.75" customHeight="1" x14ac:dyDescent="0.25"/>
    <row r="7" spans="1:11" ht="23.25" customHeight="1" x14ac:dyDescent="0.25">
      <c r="A7" s="31" t="s">
        <v>1</v>
      </c>
      <c r="B7" s="31"/>
      <c r="C7" s="31"/>
      <c r="D7" s="31"/>
      <c r="E7" s="31"/>
      <c r="F7" s="31"/>
      <c r="G7" s="31"/>
      <c r="H7" s="31"/>
      <c r="I7" s="31"/>
      <c r="J7" s="31"/>
      <c r="K7" s="31"/>
    </row>
    <row r="8" spans="1:11" ht="99.75" customHeight="1" x14ac:dyDescent="0.25">
      <c r="A8" s="31" t="s">
        <v>2</v>
      </c>
      <c r="B8" s="31"/>
      <c r="C8" s="31"/>
      <c r="D8" s="31"/>
      <c r="E8" s="31"/>
      <c r="F8" s="31"/>
      <c r="G8" s="31"/>
      <c r="H8" s="31"/>
      <c r="I8" s="31"/>
      <c r="J8" s="31"/>
      <c r="K8" s="31"/>
    </row>
    <row r="9" spans="1:11" x14ac:dyDescent="0.25">
      <c r="D9" s="10"/>
      <c r="E9" s="10"/>
      <c r="F9" s="10"/>
      <c r="G9" s="10"/>
      <c r="H9" s="10"/>
      <c r="I9" s="10"/>
      <c r="J9" s="10"/>
    </row>
    <row r="10" spans="1:11" ht="14.25" customHeight="1" x14ac:dyDescent="0.25">
      <c r="B10" s="34" t="s">
        <v>3</v>
      </c>
      <c r="C10" s="35" t="s">
        <v>4</v>
      </c>
      <c r="D10" s="35" t="s">
        <v>5</v>
      </c>
      <c r="E10" s="35" t="s">
        <v>6</v>
      </c>
      <c r="F10" s="38" t="s">
        <v>7</v>
      </c>
      <c r="G10" s="38"/>
      <c r="H10" s="39"/>
      <c r="I10" s="36" t="s">
        <v>8</v>
      </c>
      <c r="J10" s="36"/>
      <c r="K10" s="37"/>
    </row>
    <row r="11" spans="1:11" s="9" customFormat="1" ht="39" customHeight="1" x14ac:dyDescent="0.25">
      <c r="B11" s="34"/>
      <c r="C11" s="35"/>
      <c r="D11" s="35"/>
      <c r="E11" s="35"/>
      <c r="F11" s="21" t="s">
        <v>9</v>
      </c>
      <c r="G11" s="22" t="s">
        <v>10</v>
      </c>
      <c r="H11" s="22" t="s">
        <v>11</v>
      </c>
      <c r="I11" s="24" t="s">
        <v>9</v>
      </c>
      <c r="J11" s="23" t="s">
        <v>10</v>
      </c>
      <c r="K11" s="23" t="s">
        <v>11</v>
      </c>
    </row>
    <row r="12" spans="1:11" ht="26.25" customHeight="1" x14ac:dyDescent="0.25">
      <c r="B12" s="3">
        <v>1</v>
      </c>
      <c r="C12" s="4" t="s">
        <v>12</v>
      </c>
      <c r="D12" s="11" t="s">
        <v>5</v>
      </c>
      <c r="E12" s="12">
        <v>1</v>
      </c>
      <c r="F12" s="18">
        <v>14417.64705882353</v>
      </c>
      <c r="G12" s="19">
        <v>0.19</v>
      </c>
      <c r="H12" s="20">
        <f>ROUND(F12*(1+G12),0)</f>
        <v>17157</v>
      </c>
      <c r="I12" s="25"/>
      <c r="J12" s="26"/>
      <c r="K12" s="27">
        <f>ROUND(I12*(1+J12),0)</f>
        <v>0</v>
      </c>
    </row>
    <row r="13" spans="1:11" ht="17.25" customHeight="1" x14ac:dyDescent="0.25">
      <c r="B13" s="3">
        <v>2</v>
      </c>
      <c r="C13" s="4" t="s">
        <v>13</v>
      </c>
      <c r="D13" s="11" t="s">
        <v>5</v>
      </c>
      <c r="E13" s="12">
        <v>1</v>
      </c>
      <c r="F13" s="18">
        <v>14417.64705882353</v>
      </c>
      <c r="G13" s="19">
        <v>0.19</v>
      </c>
      <c r="H13" s="20">
        <f t="shared" ref="H13:H26" si="0">ROUND(F13*(1+G13),0)</f>
        <v>17157</v>
      </c>
      <c r="I13" s="25"/>
      <c r="J13" s="26"/>
      <c r="K13" s="27">
        <f>ROUND(I13*(1+J13),0)</f>
        <v>0</v>
      </c>
    </row>
    <row r="14" spans="1:11" ht="15" customHeight="1" x14ac:dyDescent="0.25">
      <c r="B14" s="1">
        <v>3</v>
      </c>
      <c r="C14" s="5" t="s">
        <v>14</v>
      </c>
      <c r="D14" s="11" t="s">
        <v>5</v>
      </c>
      <c r="E14" s="12">
        <v>1</v>
      </c>
      <c r="F14" s="18">
        <v>57239.495798319331</v>
      </c>
      <c r="G14" s="19">
        <v>0.19</v>
      </c>
      <c r="H14" s="20">
        <f t="shared" si="0"/>
        <v>68115</v>
      </c>
      <c r="I14" s="25"/>
      <c r="J14" s="26"/>
      <c r="K14" s="27">
        <f>ROUND(I14*(1+J14),0)</f>
        <v>0</v>
      </c>
    </row>
    <row r="15" spans="1:11" s="9" customFormat="1" ht="16.5" customHeight="1" x14ac:dyDescent="0.25">
      <c r="B15" s="1">
        <v>4</v>
      </c>
      <c r="C15" s="5" t="s">
        <v>15</v>
      </c>
      <c r="D15" s="11" t="s">
        <v>5</v>
      </c>
      <c r="E15" s="12">
        <v>1</v>
      </c>
      <c r="F15" s="18">
        <v>147827.731092437</v>
      </c>
      <c r="G15" s="19">
        <v>0.19</v>
      </c>
      <c r="H15" s="20">
        <f t="shared" si="0"/>
        <v>175915</v>
      </c>
      <c r="I15" s="25"/>
      <c r="J15" s="26"/>
      <c r="K15" s="27">
        <f>ROUND(I15*(1+J15),0)</f>
        <v>0</v>
      </c>
    </row>
    <row r="16" spans="1:11" s="9" customFormat="1" ht="30" customHeight="1" x14ac:dyDescent="0.25">
      <c r="B16" s="1">
        <v>5</v>
      </c>
      <c r="C16" s="4" t="s">
        <v>16</v>
      </c>
      <c r="D16" s="11" t="s">
        <v>5</v>
      </c>
      <c r="E16" s="12">
        <v>1</v>
      </c>
      <c r="F16" s="18">
        <v>229673.10924369749</v>
      </c>
      <c r="G16" s="19">
        <v>0.19</v>
      </c>
      <c r="H16" s="20">
        <f t="shared" si="0"/>
        <v>273311</v>
      </c>
      <c r="I16" s="25"/>
      <c r="J16" s="26"/>
      <c r="K16" s="27">
        <f>ROUND(I16*(1+J16),0)</f>
        <v>0</v>
      </c>
    </row>
    <row r="17" spans="2:11" s="9" customFormat="1" ht="15" customHeight="1" x14ac:dyDescent="0.25">
      <c r="B17" s="3">
        <v>6</v>
      </c>
      <c r="C17" s="2" t="s">
        <v>17</v>
      </c>
      <c r="D17" s="11" t="s">
        <v>5</v>
      </c>
      <c r="E17" s="12">
        <v>1</v>
      </c>
      <c r="F17" s="18">
        <v>75755.462184873948</v>
      </c>
      <c r="G17" s="19">
        <v>0.19</v>
      </c>
      <c r="H17" s="20">
        <f t="shared" si="0"/>
        <v>90149</v>
      </c>
      <c r="I17" s="25"/>
      <c r="J17" s="26"/>
      <c r="K17" s="27">
        <f>ROUND(I17*(1+J17),0)</f>
        <v>0</v>
      </c>
    </row>
    <row r="18" spans="2:11" s="9" customFormat="1" ht="16.5" customHeight="1" x14ac:dyDescent="0.25">
      <c r="B18" s="6">
        <v>7</v>
      </c>
      <c r="C18" s="7" t="s">
        <v>18</v>
      </c>
      <c r="D18" s="11" t="s">
        <v>5</v>
      </c>
      <c r="E18" s="12"/>
      <c r="F18" s="18">
        <v>84477.310924369755</v>
      </c>
      <c r="G18" s="19">
        <v>0.19</v>
      </c>
      <c r="H18" s="20">
        <f t="shared" si="0"/>
        <v>100528</v>
      </c>
      <c r="I18" s="25"/>
      <c r="J18" s="26"/>
      <c r="K18" s="27">
        <f>ROUND(I18*(1+J18),0)</f>
        <v>0</v>
      </c>
    </row>
    <row r="19" spans="2:11" ht="20.25" customHeight="1" x14ac:dyDescent="0.25">
      <c r="B19" s="3">
        <v>9</v>
      </c>
      <c r="C19" s="2" t="s">
        <v>19</v>
      </c>
      <c r="D19" s="11" t="s">
        <v>20</v>
      </c>
      <c r="E19" s="12">
        <v>1</v>
      </c>
      <c r="F19" s="18">
        <v>604821.00840336143</v>
      </c>
      <c r="G19" s="19">
        <v>0.19</v>
      </c>
      <c r="H19" s="20">
        <f t="shared" si="0"/>
        <v>719737</v>
      </c>
      <c r="I19" s="25"/>
      <c r="J19" s="26"/>
      <c r="K19" s="27">
        <f>ROUND(I19*(1+J19),0)</f>
        <v>0</v>
      </c>
    </row>
    <row r="20" spans="2:11" ht="18" customHeight="1" x14ac:dyDescent="0.25">
      <c r="B20" s="3">
        <v>10</v>
      </c>
      <c r="C20" s="2" t="s">
        <v>21</v>
      </c>
      <c r="D20" s="11" t="s">
        <v>5</v>
      </c>
      <c r="E20" s="12">
        <v>1</v>
      </c>
      <c r="F20" s="18">
        <v>955273.94957983203</v>
      </c>
      <c r="G20" s="19">
        <v>0.19</v>
      </c>
      <c r="H20" s="20">
        <f t="shared" si="0"/>
        <v>1136776</v>
      </c>
      <c r="I20" s="25"/>
      <c r="J20" s="26"/>
      <c r="K20" s="27">
        <f>ROUND(I20*(1+J20),0)</f>
        <v>0</v>
      </c>
    </row>
    <row r="21" spans="2:11" s="9" customFormat="1" ht="19.5" customHeight="1" x14ac:dyDescent="0.25">
      <c r="B21" s="3">
        <v>11</v>
      </c>
      <c r="C21" s="2" t="s">
        <v>22</v>
      </c>
      <c r="D21" s="11" t="s">
        <v>5</v>
      </c>
      <c r="E21" s="12">
        <v>1</v>
      </c>
      <c r="F21" s="18">
        <v>10467508.403361345</v>
      </c>
      <c r="G21" s="19">
        <v>0.19</v>
      </c>
      <c r="H21" s="20">
        <f t="shared" si="0"/>
        <v>12456335</v>
      </c>
      <c r="I21" s="25"/>
      <c r="J21" s="26"/>
      <c r="K21" s="27">
        <f>ROUND(I21*(1+J21),0)</f>
        <v>0</v>
      </c>
    </row>
    <row r="22" spans="2:11" s="9" customFormat="1" ht="25.5" customHeight="1" x14ac:dyDescent="0.25">
      <c r="B22" s="3">
        <v>12</v>
      </c>
      <c r="C22" s="2" t="s">
        <v>23</v>
      </c>
      <c r="D22" s="11" t="s">
        <v>5</v>
      </c>
      <c r="E22" s="12">
        <v>1</v>
      </c>
      <c r="F22" s="18">
        <v>554456.30252100842</v>
      </c>
      <c r="G22" s="19">
        <v>0.19</v>
      </c>
      <c r="H22" s="20">
        <f t="shared" si="0"/>
        <v>659803</v>
      </c>
      <c r="I22" s="25"/>
      <c r="J22" s="26"/>
      <c r="K22" s="27">
        <f>ROUND(I22*(1+J22),0)</f>
        <v>0</v>
      </c>
    </row>
    <row r="23" spans="2:11" ht="18" customHeight="1" x14ac:dyDescent="0.25">
      <c r="B23" s="3">
        <v>13</v>
      </c>
      <c r="C23" s="2" t="s">
        <v>24</v>
      </c>
      <c r="D23" s="11" t="s">
        <v>5</v>
      </c>
      <c r="E23" s="12">
        <v>1</v>
      </c>
      <c r="F23" s="18">
        <v>327154.62184873951</v>
      </c>
      <c r="G23" s="19">
        <v>0.19</v>
      </c>
      <c r="H23" s="20">
        <f t="shared" si="0"/>
        <v>389314</v>
      </c>
      <c r="I23" s="25"/>
      <c r="J23" s="26"/>
      <c r="K23" s="27">
        <f>ROUND(I23*(1+J23),0)</f>
        <v>0</v>
      </c>
    </row>
    <row r="24" spans="2:11" s="9" customFormat="1" ht="16.5" customHeight="1" x14ac:dyDescent="0.25">
      <c r="B24" s="3">
        <v>14</v>
      </c>
      <c r="C24" s="2" t="s">
        <v>25</v>
      </c>
      <c r="D24" s="11" t="s">
        <v>20</v>
      </c>
      <c r="E24" s="12">
        <v>1</v>
      </c>
      <c r="F24" s="18">
        <v>117348.73949579832</v>
      </c>
      <c r="G24" s="19">
        <v>0.19</v>
      </c>
      <c r="H24" s="20">
        <f t="shared" si="0"/>
        <v>139645</v>
      </c>
      <c r="I24" s="25"/>
      <c r="J24" s="26"/>
      <c r="K24" s="27">
        <f>ROUND(I24*(1+J24),0)</f>
        <v>0</v>
      </c>
    </row>
    <row r="25" spans="2:11" s="9" customFormat="1" ht="16.5" customHeight="1" x14ac:dyDescent="0.25">
      <c r="B25" s="3">
        <v>15</v>
      </c>
      <c r="C25" s="2" t="s">
        <v>26</v>
      </c>
      <c r="D25" s="11" t="s">
        <v>20</v>
      </c>
      <c r="E25" s="12">
        <v>1</v>
      </c>
      <c r="F25" s="18">
        <v>214589.91596638656</v>
      </c>
      <c r="G25" s="19">
        <v>0.19</v>
      </c>
      <c r="H25" s="20">
        <f t="shared" si="0"/>
        <v>255362</v>
      </c>
      <c r="I25" s="25"/>
      <c r="J25" s="26"/>
      <c r="K25" s="27">
        <f>ROUND(I25*(1+J25),0)</f>
        <v>0</v>
      </c>
    </row>
    <row r="26" spans="2:11" s="9" customFormat="1" ht="27.75" customHeight="1" x14ac:dyDescent="0.25">
      <c r="B26" s="3">
        <v>16</v>
      </c>
      <c r="C26" s="4" t="s">
        <v>27</v>
      </c>
      <c r="D26" s="11" t="s">
        <v>5</v>
      </c>
      <c r="E26" s="12">
        <v>1</v>
      </c>
      <c r="F26" s="18">
        <v>20492928.571428571</v>
      </c>
      <c r="G26" s="19">
        <v>0.19</v>
      </c>
      <c r="H26" s="20">
        <f t="shared" si="0"/>
        <v>24386585</v>
      </c>
      <c r="I26" s="25"/>
      <c r="J26" s="26"/>
      <c r="K26" s="27">
        <f>ROUND(I26*(1+J26),0)</f>
        <v>0</v>
      </c>
    </row>
    <row r="27" spans="2:11" s="9" customFormat="1" ht="19.5" customHeight="1" x14ac:dyDescent="0.25">
      <c r="B27" s="28" t="s">
        <v>28</v>
      </c>
      <c r="C27" s="29"/>
      <c r="D27" s="29"/>
      <c r="E27" s="29"/>
      <c r="F27" s="29"/>
      <c r="G27" s="29"/>
      <c r="H27" s="29"/>
      <c r="I27" s="29"/>
      <c r="J27" s="30"/>
      <c r="K27" s="13">
        <f>SUM(K12:K26)</f>
        <v>0</v>
      </c>
    </row>
    <row r="28" spans="2:11" s="9" customFormat="1" x14ac:dyDescent="0.2">
      <c r="B28" s="14"/>
      <c r="C28" s="14"/>
      <c r="I28" s="15"/>
      <c r="J28" s="16"/>
      <c r="K28" s="10"/>
    </row>
    <row r="29" spans="2:11" s="9" customFormat="1" x14ac:dyDescent="0.2">
      <c r="B29" s="14"/>
      <c r="C29" s="14"/>
      <c r="I29" s="15"/>
      <c r="J29" s="16"/>
      <c r="K29" s="10"/>
    </row>
    <row r="30" spans="2:11" s="9" customFormat="1" x14ac:dyDescent="0.2">
      <c r="B30" s="14" t="s">
        <v>29</v>
      </c>
      <c r="C30" s="14"/>
      <c r="I30" s="15"/>
      <c r="J30" s="16"/>
      <c r="K30" s="10"/>
    </row>
    <row r="31" spans="2:11" s="9" customFormat="1" x14ac:dyDescent="0.2">
      <c r="B31" s="14" t="s">
        <v>30</v>
      </c>
      <c r="C31" s="14"/>
      <c r="I31" s="15"/>
      <c r="J31" s="16"/>
      <c r="K31" s="10"/>
    </row>
    <row r="32" spans="2:11" s="9" customFormat="1" x14ac:dyDescent="0.2">
      <c r="B32" s="14" t="s">
        <v>31</v>
      </c>
      <c r="C32" s="14"/>
      <c r="I32" s="15"/>
      <c r="J32" s="16"/>
      <c r="K32" s="10"/>
    </row>
    <row r="33" spans="2:11" x14ac:dyDescent="0.2">
      <c r="B33" s="14" t="s">
        <v>32</v>
      </c>
      <c r="C33" s="14"/>
      <c r="I33" s="9"/>
      <c r="J33" s="9"/>
      <c r="K33" s="9"/>
    </row>
    <row r="34" spans="2:11" x14ac:dyDescent="0.2">
      <c r="B34" s="17"/>
      <c r="C34" s="14"/>
    </row>
  </sheetData>
  <mergeCells count="10">
    <mergeCell ref="B27:J27"/>
    <mergeCell ref="A7:K7"/>
    <mergeCell ref="A8:K8"/>
    <mergeCell ref="A1:K5"/>
    <mergeCell ref="B10:B11"/>
    <mergeCell ref="C10:C11"/>
    <mergeCell ref="D10:D11"/>
    <mergeCell ref="E10:E11"/>
    <mergeCell ref="I10:K10"/>
    <mergeCell ref="F10:H10"/>
  </mergeCells>
  <pageMargins left="0.7" right="0.7" top="0.75" bottom="0.75" header="0.3" footer="0.3"/>
  <pageSetup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morales</dc:creator>
  <cp:keywords/>
  <dc:description/>
  <cp:lastModifiedBy>Natalia Morales Lopez</cp:lastModifiedBy>
  <cp:revision/>
  <dcterms:created xsi:type="dcterms:W3CDTF">2025-06-10T19:50:02Z</dcterms:created>
  <dcterms:modified xsi:type="dcterms:W3CDTF">2026-06-22T13:15:11Z</dcterms:modified>
  <cp:category/>
  <cp:contentStatus/>
</cp:coreProperties>
</file>