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ENA\Desktop\1. FABIAN E\1. FABIAN ESPINOSA COMPRAS 2026\1. PROCESOS 2026\18.  MC-VLL-CBI-0018-2026  MANTENIMIENTO LOCATIVOS CBI\9.4. FORMULARIOS\"/>
    </mc:Choice>
  </mc:AlternateContent>
  <xr:revisionPtr revIDLastSave="0" documentId="13_ncr:1_{CADC2ECC-AC50-48F8-BB96-DC79A1A2ED2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PPTO OFICIAL" sheetId="4" r:id="rId1"/>
    <sheet name="PPTO OFICIAL (En blanco)" sheetId="7" r:id="rId2"/>
    <sheet name="ESTUDIO DE MERCADO " sheetId="2" r:id="rId3"/>
    <sheet name="INDICAR CÓDIGO DE ÍTEM DE PAGO" sheetId="5" r:id="rId4"/>
  </sheets>
  <externalReferences>
    <externalReference r:id="rId5"/>
    <externalReference r:id="rId6"/>
  </externalReferences>
  <definedNames>
    <definedName name="Adm" localSheetId="2">#REF!</definedName>
    <definedName name="Adm" localSheetId="0">#REF!</definedName>
    <definedName name="Adm" localSheetId="1">#REF!</definedName>
    <definedName name="Adm">#REF!</definedName>
    <definedName name="akjhgbksdbj" localSheetId="2">#REF!</definedName>
    <definedName name="akjhgbksdbj" localSheetId="0">#REF!</definedName>
    <definedName name="akjhgbksdbj" localSheetId="1">#REF!</definedName>
    <definedName name="akjhgbksdbj">#REF!</definedName>
    <definedName name="_xlnm.Print_Area" localSheetId="2">'ESTUDIO DE MERCADO '!$A$1:$J$44</definedName>
    <definedName name="_xlnm.Print_Area" localSheetId="0">'PPTO OFICIAL'!$A$1:$F$43</definedName>
    <definedName name="_xlnm.Print_Area" localSheetId="1">'PPTO OFICIAL (En blanco)'!$A$1:$F$43</definedName>
    <definedName name="ASDF" localSheetId="2">#REF!</definedName>
    <definedName name="ASDF" localSheetId="0">#REF!</definedName>
    <definedName name="ASDF" localSheetId="1">#REF!</definedName>
    <definedName name="ASDF">#REF!</definedName>
    <definedName name="CENTROGESTOR" localSheetId="2">#REF!</definedName>
    <definedName name="CENTROGESTOR" localSheetId="0">#REF!</definedName>
    <definedName name="CENTROGESTOR" localSheetId="1">#REF!</definedName>
    <definedName name="CENTROGESTOR">#REF!</definedName>
    <definedName name="CENTROGESTORDEPENDENCIA" localSheetId="2">#REF!</definedName>
    <definedName name="CENTROGESTORDEPENDENCIA" localSheetId="0">#REF!</definedName>
    <definedName name="CENTROGESTORDEPENDENCIA" localSheetId="1">#REF!</definedName>
    <definedName name="CENTROGESTORDEPENDENCIA">#REF!</definedName>
    <definedName name="CONTABILIDADADMON" localSheetId="2">#REF!</definedName>
    <definedName name="CONTABILIDADADMON" localSheetId="0">#REF!</definedName>
    <definedName name="CONTABILIDADADMON" localSheetId="1">#REF!</definedName>
    <definedName name="CONTABILIDADADMON">#REF!</definedName>
    <definedName name="DEPENDENCIA" localSheetId="2">#REF!</definedName>
    <definedName name="DEPENDENCIA" localSheetId="0">#REF!</definedName>
    <definedName name="DEPENDENCIA" localSheetId="1">#REF!</definedName>
    <definedName name="DEPENDENCIA">#REF!</definedName>
    <definedName name="DWQ" localSheetId="2">#REF!</definedName>
    <definedName name="DWQ" localSheetId="0">#REF!</definedName>
    <definedName name="DWQ" localSheetId="1">#REF!</definedName>
    <definedName name="DWQ">#REF!</definedName>
    <definedName name="EQU" localSheetId="2">#REF!</definedName>
    <definedName name="EQU" localSheetId="0">#REF!</definedName>
    <definedName name="EQU" localSheetId="1">#REF!</definedName>
    <definedName name="EQU">#REF!</definedName>
    <definedName name="EQUIPOS" localSheetId="2">#REF!</definedName>
    <definedName name="EQUIPOS" localSheetId="0">#REF!</definedName>
    <definedName name="EQUIPOS" localSheetId="1">#REF!</definedName>
    <definedName name="EQUIPOS">#REF!</definedName>
    <definedName name="ESTACION" localSheetId="2">#REF!</definedName>
    <definedName name="ESTACION" localSheetId="0">#REF!</definedName>
    <definedName name="ESTACION" localSheetId="1">#REF!</definedName>
    <definedName name="ESTACION">#REF!</definedName>
    <definedName name="FONDO" localSheetId="2">#REF!</definedName>
    <definedName name="FONDO" localSheetId="0">#REF!</definedName>
    <definedName name="FONDO" localSheetId="1">#REF!</definedName>
    <definedName name="FONDO">#REF!</definedName>
    <definedName name="FONDO1" localSheetId="2">#REF!</definedName>
    <definedName name="FONDO1" localSheetId="0">#REF!</definedName>
    <definedName name="FONDO1" localSheetId="1">#REF!</definedName>
    <definedName name="FONDO1">#REF!</definedName>
    <definedName name="FONDOS">[1]MYLIST!$C$2:$C$126</definedName>
    <definedName name="FUT" localSheetId="2">#REF!</definedName>
    <definedName name="FUT" localSheetId="0">#REF!</definedName>
    <definedName name="FUT" localSheetId="1">#REF!</definedName>
    <definedName name="FUT">#REF!</definedName>
    <definedName name="GASTOSADMON" localSheetId="2">#REF!</definedName>
    <definedName name="GASTOSADMON" localSheetId="0">#REF!</definedName>
    <definedName name="GASTOSADMON" localSheetId="1">#REF!</definedName>
    <definedName name="GASTOSADMON">#REF!</definedName>
    <definedName name="Imprev" localSheetId="2">#REF!</definedName>
    <definedName name="Imprev" localSheetId="0">#REF!</definedName>
    <definedName name="Imprev" localSheetId="1">#REF!</definedName>
    <definedName name="Imprev">#REF!</definedName>
    <definedName name="ITEM" localSheetId="2">#REF!</definedName>
    <definedName name="ITEM" localSheetId="0">#REF!</definedName>
    <definedName name="ITEM" localSheetId="1">#REF!</definedName>
    <definedName name="ITEM">#REF!</definedName>
    <definedName name="ITEMS" localSheetId="2">#REF!</definedName>
    <definedName name="ITEMS" localSheetId="0">#REF!</definedName>
    <definedName name="ITEMS" localSheetId="1">#REF!</definedName>
    <definedName name="ITEMS">#REF!</definedName>
    <definedName name="IvaSUtl" localSheetId="2">#REF!</definedName>
    <definedName name="IvaSUtl" localSheetId="0">#REF!</definedName>
    <definedName name="IvaSUtl" localSheetId="1">#REF!</definedName>
    <definedName name="IvaSUtl">#REF!</definedName>
    <definedName name="MAN" localSheetId="2">#REF!</definedName>
    <definedName name="MAN" localSheetId="0">#REF!</definedName>
    <definedName name="MAN" localSheetId="1">#REF!</definedName>
    <definedName name="MAN">#REF!</definedName>
    <definedName name="MANO_DE_OBRA" localSheetId="2">#REF!</definedName>
    <definedName name="MANO_DE_OBRA" localSheetId="0">#REF!</definedName>
    <definedName name="MANO_DE_OBRA" localSheetId="1">#REF!</definedName>
    <definedName name="MANO_DE_OBRA">#REF!</definedName>
    <definedName name="MARIO" localSheetId="2">#REF!</definedName>
    <definedName name="MARIO" localSheetId="0">#REF!</definedName>
    <definedName name="MARIO" localSheetId="1">#REF!</definedName>
    <definedName name="MARIO">#REF!</definedName>
    <definedName name="MAT" localSheetId="2">#REF!</definedName>
    <definedName name="MAT" localSheetId="0">#REF!</definedName>
    <definedName name="MAT" localSheetId="1">#REF!</definedName>
    <definedName name="MAT">#REF!</definedName>
    <definedName name="MATERIALES" localSheetId="2">#REF!</definedName>
    <definedName name="MATERIALES" localSheetId="0">#REF!</definedName>
    <definedName name="MATERIALES" localSheetId="1">#REF!</definedName>
    <definedName name="MATERIALES">#REF!</definedName>
    <definedName name="METAAFPDCC" localSheetId="2">#REF!</definedName>
    <definedName name="METAAFPDCC" localSheetId="0">#REF!</definedName>
    <definedName name="METAAFPDCC" localSheetId="1">#REF!</definedName>
    <definedName name="METAAFPDCC">#REF!</definedName>
    <definedName name="METAPDCC" localSheetId="2">#REF!</definedName>
    <definedName name="METAPDCC" localSheetId="0">#REF!</definedName>
    <definedName name="METAPDCC" localSheetId="1">#REF!</definedName>
    <definedName name="METAPDCC">#REF!</definedName>
    <definedName name="METASAFPDCC" localSheetId="2">#REF!</definedName>
    <definedName name="METASAFPDCC" localSheetId="0">#REF!</definedName>
    <definedName name="METASAFPDCC" localSheetId="1">#REF!</definedName>
    <definedName name="METASAFPDCC">#REF!</definedName>
    <definedName name="METASAFPDM" localSheetId="2">#REF!</definedName>
    <definedName name="METASAFPDM" localSheetId="0">#REF!</definedName>
    <definedName name="METASAFPDM" localSheetId="1">#REF!</definedName>
    <definedName name="METASAFPDM">#REF!</definedName>
    <definedName name="METASPDCC" localSheetId="2">#REF!</definedName>
    <definedName name="METASPDCC" localSheetId="0">#REF!</definedName>
    <definedName name="METASPDCC" localSheetId="1">#REF!</definedName>
    <definedName name="METASPDCC">#REF!</definedName>
    <definedName name="METASPDM">'[2]LISTA MPD'!$A$2:$A$616</definedName>
    <definedName name="POSPRE" localSheetId="2">#REF!</definedName>
    <definedName name="POSPRE" localSheetId="0">#REF!</definedName>
    <definedName name="POSPRE" localSheetId="1">#REF!</definedName>
    <definedName name="POSPRE">#REF!</definedName>
    <definedName name="PPTO" localSheetId="2">#REF!</definedName>
    <definedName name="PPTO" localSheetId="0">#REF!</definedName>
    <definedName name="PPTO" localSheetId="1">#REF!</definedName>
    <definedName name="PPTO">#REF!</definedName>
    <definedName name="SbtPpto" localSheetId="2">#REF!</definedName>
    <definedName name="SbtPpto" localSheetId="0">#REF!</definedName>
    <definedName name="SbtPpto" localSheetId="1">#REF!</definedName>
    <definedName name="SbtPpto">#REF!</definedName>
    <definedName name="TRA" localSheetId="2">#REF!</definedName>
    <definedName name="TRA" localSheetId="0">#REF!</definedName>
    <definedName name="TRA" localSheetId="1">#REF!</definedName>
    <definedName name="TRA">#REF!</definedName>
    <definedName name="TRANSPORTE" localSheetId="2">#REF!</definedName>
    <definedName name="TRANSPORTE" localSheetId="0">#REF!</definedName>
    <definedName name="TRANSPORTE" localSheetId="1">#REF!</definedName>
    <definedName name="TRANSPORTE">#REF!</definedName>
    <definedName name="TtlCD" localSheetId="2">#REF!</definedName>
    <definedName name="TtlCD" localSheetId="0">#REF!</definedName>
    <definedName name="TtlCD" localSheetId="1">#REF!</definedName>
    <definedName name="TtlCD">#REF!</definedName>
    <definedName name="Utilidad" localSheetId="2">#REF!</definedName>
    <definedName name="Utilidad" localSheetId="0">#REF!</definedName>
    <definedName name="Utilidad" localSheetId="1">#REF!</definedName>
    <definedName name="Utilidad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Ekfx1Qs/CVMNNnDNTkVlpG3HspA=="/>
    </ext>
  </extLst>
</workbook>
</file>

<file path=xl/calcChain.xml><?xml version="1.0" encoding="utf-8"?>
<calcChain xmlns="http://schemas.openxmlformats.org/spreadsheetml/2006/main">
  <c r="E34" i="7" l="1"/>
  <c r="F27" i="7"/>
  <c r="F26" i="7"/>
  <c r="F25" i="7"/>
  <c r="D24" i="7"/>
  <c r="F24" i="7" s="1"/>
  <c r="F23" i="7"/>
  <c r="F22" i="7"/>
  <c r="F31" i="4"/>
  <c r="F28" i="4"/>
  <c r="F28" i="7" l="1"/>
  <c r="F31" i="7" s="1"/>
  <c r="F33" i="7" s="1"/>
  <c r="F35" i="7" s="1"/>
  <c r="G35" i="2"/>
  <c r="D24" i="4"/>
  <c r="F22" i="4"/>
  <c r="F23" i="4"/>
  <c r="F24" i="4"/>
  <c r="F25" i="4"/>
  <c r="F26" i="4"/>
  <c r="F27" i="4"/>
  <c r="E34" i="4"/>
  <c r="H36" i="2"/>
  <c r="F36" i="2"/>
  <c r="F35" i="2"/>
  <c r="J34" i="2"/>
  <c r="J35" i="2"/>
  <c r="J33" i="2"/>
  <c r="I27" i="2"/>
  <c r="I23" i="2"/>
  <c r="I24" i="2"/>
  <c r="I25" i="2"/>
  <c r="I26" i="2"/>
  <c r="I22" i="2"/>
  <c r="F32" i="7" l="1"/>
  <c r="F34" i="7"/>
  <c r="F36" i="7" s="1"/>
  <c r="J36" i="2"/>
  <c r="F32" i="4" l="1"/>
  <c r="H25" i="2"/>
  <c r="H26" i="2"/>
  <c r="H27" i="2"/>
  <c r="I35" i="2"/>
  <c r="D24" i="2"/>
  <c r="F24" i="2" s="1"/>
  <c r="D23" i="2"/>
  <c r="F23" i="2" s="1"/>
  <c r="D22" i="2"/>
  <c r="F22" i="2" s="1"/>
  <c r="F25" i="2"/>
  <c r="F26" i="2"/>
  <c r="F27" i="2"/>
  <c r="F28" i="2" l="1"/>
  <c r="F33" i="4"/>
  <c r="F35" i="4" s="1"/>
  <c r="J27" i="2"/>
  <c r="J26" i="2"/>
  <c r="J25" i="2"/>
  <c r="H24" i="2"/>
  <c r="J24" i="2" s="1"/>
  <c r="H22" i="2"/>
  <c r="H23" i="2"/>
  <c r="J23" i="2" s="1"/>
  <c r="F32" i="2" l="1"/>
  <c r="J32" i="2" s="1"/>
  <c r="F34" i="4"/>
  <c r="F36" i="4" s="1"/>
  <c r="J22" i="2"/>
  <c r="H28" i="2"/>
  <c r="H32" i="2" s="1"/>
  <c r="J28" i="2"/>
  <c r="E35" i="2"/>
  <c r="H37" i="2" l="1"/>
  <c r="F37" i="2" l="1"/>
  <c r="J37" i="2" s="1"/>
</calcChain>
</file>

<file path=xl/sharedStrings.xml><?xml version="1.0" encoding="utf-8"?>
<sst xmlns="http://schemas.openxmlformats.org/spreadsheetml/2006/main" count="204" uniqueCount="93">
  <si>
    <t>CANT.</t>
  </si>
  <si>
    <t>UTILIDAD</t>
  </si>
  <si>
    <t>IVA SOBRE LA UTILIDAD</t>
  </si>
  <si>
    <t>PROMEDIO</t>
  </si>
  <si>
    <t>ITEM</t>
  </si>
  <si>
    <t>DESCRIPCION</t>
  </si>
  <si>
    <t>UND</t>
  </si>
  <si>
    <t>VR. UNIT</t>
  </si>
  <si>
    <t>VR. TOTAL</t>
  </si>
  <si>
    <t>ADMINISTRACION</t>
  </si>
  <si>
    <t>TOTAL A-U</t>
  </si>
  <si>
    <t>Área de Infraestructura Dirección Regional Valle</t>
  </si>
  <si>
    <r>
      <t>SENA:</t>
    </r>
    <r>
      <rPr>
        <sz val="11"/>
        <color rgb="FF000000"/>
        <rFont val="Arial"/>
        <family val="2"/>
      </rPr>
      <t xml:space="preserve"> Regional Valle del Cauca</t>
    </r>
  </si>
  <si>
    <t xml:space="preserve">
Formato general de Estudio de Mercado
 (Minima, Menor o Licitacion publica)</t>
  </si>
  <si>
    <t>MANTENIMIENTO AMBIENTES DE FORMACIÓN-BLOQUE TALLERES</t>
  </si>
  <si>
    <t>Reemplazo de pasamanos en acero inoxidable 2". El sistema deberá permitir un agarre firme y cómodo, sin interrupciones, cumpliendo criterios de accesibilidad y seguridad establecidos en la NTC 6047 y la Ley 1618 de 2013.
La actividad comprende: suministro, instalación, alineación y fijación del pasamanos mediante soportes metálicos anclados a la estructura existente, garantizando estabilidad, resistencia y seguridad en su uso. 
El pasamanos deberá instalarse de forma continua en todo el recorrido, a una altura entre 1.00 m medida desde el nivel del piso terminado, y deberá garantizar una separación mínima de 4 cm respecto al muro para permitir el agarre adecuado.</t>
  </si>
  <si>
    <t>1.1</t>
  </si>
  <si>
    <t>1.2</t>
  </si>
  <si>
    <t>1.3</t>
  </si>
  <si>
    <t>1.4</t>
  </si>
  <si>
    <t>1.5</t>
  </si>
  <si>
    <t>1.6</t>
  </si>
  <si>
    <t>m2</t>
  </si>
  <si>
    <t>un</t>
  </si>
  <si>
    <t>m</t>
  </si>
  <si>
    <t>SUB-TOTAL AMBIENTES DE FORMACIÓN-BLOQUE TALLERES</t>
  </si>
  <si>
    <r>
      <t xml:space="preserve">Centro: </t>
    </r>
    <r>
      <rPr>
        <sz val="11"/>
        <color rgb="FF000000"/>
        <rFont val="Arial"/>
        <family val="2"/>
      </rPr>
      <t xml:space="preserve">Centro de Biotecnología Industrial </t>
    </r>
  </si>
  <si>
    <r>
      <t>Objeto:</t>
    </r>
    <r>
      <rPr>
        <sz val="11"/>
        <color rgb="FF000000"/>
        <rFont val="Arial"/>
        <family val="2"/>
      </rPr>
      <t>Contratar el servicio de mantenimiento locativo a todo costo para los diferentes ambientes y áreas del Centro de Biotecnología Industrial de Palmira CBI- Sede Administrativa y Sede Industrial; que incluye el acondicionamiento, reparación y/o mantenimiento de la Infraestructura.</t>
    </r>
  </si>
  <si>
    <r>
      <t>Elaboró:</t>
    </r>
    <r>
      <rPr>
        <sz val="11"/>
        <color rgb="FF000000"/>
        <rFont val="Arial"/>
        <family val="2"/>
      </rPr>
      <t xml:space="preserve"> Lorena Patricia Barcos Mosquera </t>
    </r>
  </si>
  <si>
    <r>
      <t>Lugar de Ejecucion:</t>
    </r>
    <r>
      <rPr>
        <sz val="11"/>
        <color rgb="FF000000"/>
        <rFont val="Arial"/>
        <family val="2"/>
      </rPr>
      <t xml:space="preserve"> Carrera 33a #15- 33 de la ciudad de Palmira- Valle del Cauca.</t>
    </r>
  </si>
  <si>
    <t>Cotización No. 2                                                                            JULIAN MAURICIO LONDOÑO</t>
  </si>
  <si>
    <t>Cotización No. 1
SANCHEZ RUIZ S.A.S</t>
  </si>
  <si>
    <t>TOTAL COSTOS DIRECTOS</t>
  </si>
  <si>
    <t>VALOR TOTAL PRESUPUESTO</t>
  </si>
  <si>
    <t>Aprobó:</t>
  </si>
  <si>
    <r>
      <t>Elaboró:</t>
    </r>
    <r>
      <rPr>
        <sz val="12"/>
        <color theme="1"/>
        <rFont val="Arial"/>
        <family val="2"/>
      </rPr>
      <t xml:space="preserve"> </t>
    </r>
  </si>
  <si>
    <t xml:space="preserve">Lorena Patricia Barcos Mosquera </t>
  </si>
  <si>
    <t xml:space="preserve">Centro: </t>
  </si>
  <si>
    <t>CENTRO DE BIOTECNOLOGIA INDUSTRIAL</t>
  </si>
  <si>
    <t>Ruben Dario Ruiz Hurtado</t>
  </si>
  <si>
    <t>Arquitecto regional</t>
  </si>
  <si>
    <t>Rol:</t>
  </si>
  <si>
    <t>Leidy Johana Alvarez Gomez</t>
  </si>
  <si>
    <t>Reemplazo de puerta en aluminio, elaborada en perfiles de aluminio aleación 6063, acabado natural/anodizado, con dimensiones de 1.20 m de ancho por 2.45 m de alto. Incluye marco en aluminio del mismo material y acabado.
La actividad comprende: suministro, instalación, nivelación, plomeo y fijación mediante anclajes mecánicos adecuados, así como sellado perimetral para garantizar estabilidad, ajuste y correcto funcionamiento.
Incluye suministro e instalación de bisagras tipo libro de alta resistencia y cerradura tipo manija (palanca) con pestillo de seguridad, de uso institucional, diseñada para fácil accionamiento, permitiendo operación con una sola mano y sin requerir fuerza excesiva, en cumplimiento de los criterios de accesibilidad establecidos en la NTC 6047 y la Ley 1618 de 2013.
La puerta deberá quedar correctamente instalada, alineada, sin holguras, con apertura y cierre suave, garantizando condiciones de seguridad, funcionalidad y accesibilidad.</t>
  </si>
  <si>
    <t>Recubrimiento de muros interiores de placa de fibrocemento mediante la aplicación de estuco plástico, incluye: filos y dilataciones
La actividad comprende la preparación, alistamiento y afinado de superficies en material de placas de fibrocemento mediante la  aplicación de estuco especial para este material en mínimo dos (2) manos o las necesarias para obtener un acabado liso, uniforme y continuo, conformación y afinado de filos, tratamiento de juntas o dilataciones existentes y retiro de sobrantes.
-Incluye demarcación de áreas de trabajo con cinta amarilla y señalizacion adecuada y suficiente.</t>
  </si>
  <si>
    <t>Recubrimiento de muros interiores de placa de fibrocemento mediante la aplicación de pintura blanca vinilo tipo I tres manos, para muros en placa de fibrocemento  en interiores.
-Incluye demarcación de áreas de trabajo con cinta amarilla y señalizacion adecuada y suficiente</t>
  </si>
  <si>
    <t>Mantenimiento de piso mediante la corrección de imperfecciones y la nivelación de la superficie con mortero de nivelación para garantizar  una base uniforme y estable para la instalación del nuevo piso. 
La actividad incluye corrección de imperfecciones menores y nivelación mediante la aplicación de mortero de nivelación  de mínimo 5 cm de 2500 psi. Para garantizar la adherencia a la losa antigua, lo ideal es aplicar un puente de adherencia químico (como un adhesivo de base látex, acrílica o epóxica o una lechada de cemento ).
Posteriormente, incluye el suministro e instalación de piso en cerámica de alto tráfico de 60x60, antideslizante, borde rectificado, en formatos, diseños y colores previamente aprobados por el supervisor del contrato. La instalación comprende: extendido de mortero de pega o adhesivo, colocación, alineación, nivelación, cortes, emboquillado (boquilla), limpieza final y protección del área intervenida.
Incluye igualmente el suministro e instalación de guardaescoba en material cerámico sobre placa de fibrocemento, del mismo tipo o compatible con el piso instalado.</t>
  </si>
  <si>
    <t>Mantenimiento y ajuste de ventana en aluminio existente, de dimensiones aproximadas 5.05 m de ancho por 1.40 m de alto, con el fin de optimizar su funcionamiento y configuración.
La actividad comprende la reestructuración del módulo central, mediante la instalación o ajuste de dos (2) naves corredizas, cada una de 2.00 m de ancho por 1.40 m de alto, garantizando desplazamiento suave, cierre adecuado y correcto traslape entre hojas.  Además de la revisión general, el desmonte parcial , limpieza, corrección de deformaciones menores, ajuste y/o reposición de rieles, rodamientos, empaques y herrajes, así como alineación y nivelación de la estructura cuando aplique.
Incluye cortes, ajustes de perfilería, fijaciones, sellos perimetrales y todos los elementos necesarios para asegurar correcto funcionamiento.
La ventana deberá quedar en óptimas condiciones de operación, sin interferencias, con deslizamiento continuo y sin holguras excesivas.</t>
  </si>
  <si>
    <t>Formato general de Análisis de Precios Unitarios
 Menor cuantía</t>
  </si>
  <si>
    <t/>
  </si>
  <si>
    <t>ÍTEM</t>
  </si>
  <si>
    <t>DESCRIPCIÓN</t>
  </si>
  <si>
    <t>UNIDAD</t>
  </si>
  <si>
    <t>CANTIDAD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</si>
  <si>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</si>
  <si>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</si>
  <si>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</si>
  <si>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</si>
  <si>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</si>
  <si>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</si>
  <si>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</si>
  <si>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</si>
  <si>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</si>
  <si>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</si>
  <si>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</si>
  <si>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</si>
  <si>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</si>
  <si>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M3 O TON/KM</t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</si>
  <si>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</si>
  <si>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</si>
  <si>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</si>
  <si>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</si>
  <si>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</si>
  <si>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</si>
  <si>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</si>
  <si>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</si>
  <si>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PORCENTAJE</t>
  </si>
  <si>
    <t>VALOR TOTAL</t>
  </si>
  <si>
    <t xml:space="preserve">IMPREVISTOS 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</si>
  <si>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</si>
  <si>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</si>
  <si>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</si>
  <si>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</si>
  <si>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</si>
  <si>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</si>
  <si>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SUPERVISIÓN: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</si>
  <si>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</si>
  <si>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</si>
  <si>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</si>
  <si>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Supervisor</t>
  </si>
  <si>
    <t xml:space="preserve">Centro: Centro de Biotecnología Industrial </t>
  </si>
  <si>
    <t>Lugar de Ejecucion:  Carrera 33a #15- 33 de la ciudad de Palmira- Valle del Cauca.</t>
  </si>
  <si>
    <t>Objeto: Contratar el servicio de mantenimiento locativo a todo costo para los diferentes ambientes y áreas del Centro de Biotecnología Industrial de Palmira CBI- Sede Administrativa y Sede Industrial; que incluye el acondicionamiento, reparación y/o mantenimiento de la Infraestructura.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</si>
</sst>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"/>
    <numFmt numFmtId="165" formatCode="_-* #,##0.00_-;\-* #,##0.00_-;_-* &quot;-&quot;??_-;_-@"/>
    <numFmt numFmtId="166" formatCode="_-* #,##0_-;\-* #,##0_-;_-* &quot;-&quot;??_-;_-@_-"/>
    <numFmt numFmtId="167" formatCode="_-&quot;$&quot;\ * #,##0_-;\-&quot;$&quot;\ * #,##0_-;_-&quot;$&quot;\ * &quot;-&quot;??_-;_-@_-"/>
    <numFmt numFmtId="168" formatCode="_ * #,##0.00_ ;_ * \-#,##0.00_ ;_ * &quot;-&quot;??_ ;_ @_ "/>
    <numFmt numFmtId="169" formatCode="_-* #,##0.00\ _€_-;\-* #,##0.00\ _€_-;_-* &quot;-&quot;??\ _€_-;_-@_-"/>
  </numFmts>
  <fonts count="2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 "/>
    </font>
    <font>
      <sz val="10"/>
      <color theme="1"/>
      <name val="Calibri"/>
      <family val="2"/>
      <scheme val="minor"/>
    </font>
    <font>
      <sz val="10"/>
      <color theme="1"/>
      <name val="Arial "/>
    </font>
    <font>
      <sz val="12"/>
      <name val="Arial"/>
      <family val="2"/>
    </font>
    <font>
      <b/>
      <sz val="10"/>
      <color theme="1"/>
      <name val="Arial 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theme="0" tint="-0.14999847407452621"/>
        <bgColor rgb="FFF1F1F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6" fillId="0" borderId="0"/>
    <xf numFmtId="43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42">
    <xf numFmtId="0" fontId="0" fillId="0" borderId="0" xfId="0"/>
    <xf numFmtId="0" fontId="1" fillId="0" borderId="0" xfId="3"/>
    <xf numFmtId="166" fontId="0" fillId="0" borderId="0" xfId="2" applyNumberFormat="1" applyFont="1"/>
    <xf numFmtId="0" fontId="4" fillId="3" borderId="1" xfId="3" applyFont="1" applyFill="1" applyBorder="1" applyAlignment="1" applyProtection="1">
      <alignment horizontal="center" vertical="center" wrapText="1"/>
      <protection hidden="1"/>
    </xf>
    <xf numFmtId="4" fontId="4" fillId="3" borderId="1" xfId="3" applyNumberFormat="1" applyFont="1" applyFill="1" applyBorder="1" applyAlignment="1" applyProtection="1">
      <alignment horizontal="center" vertical="center" wrapText="1"/>
      <protection hidden="1"/>
    </xf>
    <xf numFmtId="4" fontId="4" fillId="3" borderId="9" xfId="3" applyNumberFormat="1" applyFont="1" applyFill="1" applyBorder="1" applyAlignment="1" applyProtection="1">
      <alignment horizontal="center" vertical="center" wrapText="1"/>
      <protection hidden="1"/>
    </xf>
    <xf numFmtId="166" fontId="0" fillId="2" borderId="0" xfId="2" applyNumberFormat="1" applyFont="1" applyFill="1"/>
    <xf numFmtId="166" fontId="0" fillId="2" borderId="0" xfId="2" applyNumberFormat="1" applyFont="1" applyFill="1" applyBorder="1"/>
    <xf numFmtId="0" fontId="3" fillId="2" borderId="0" xfId="0" applyFont="1" applyFill="1" applyAlignment="1">
      <alignment vertical="top" wrapText="1"/>
    </xf>
    <xf numFmtId="0" fontId="1" fillId="2" borderId="0" xfId="3" applyFill="1"/>
    <xf numFmtId="0" fontId="4" fillId="3" borderId="16" xfId="3" applyFont="1" applyFill="1" applyBorder="1" applyAlignment="1" applyProtection="1">
      <alignment horizontal="center" vertical="center" wrapText="1"/>
      <protection hidden="1"/>
    </xf>
    <xf numFmtId="4" fontId="4" fillId="3" borderId="17" xfId="3" applyNumberFormat="1" applyFont="1" applyFill="1" applyBorder="1" applyAlignment="1" applyProtection="1">
      <alignment horizontal="center" vertical="center" wrapText="1"/>
      <protection hidden="1"/>
    </xf>
    <xf numFmtId="166" fontId="7" fillId="2" borderId="0" xfId="2" applyNumberFormat="1" applyFont="1" applyFill="1" applyBorder="1" applyAlignment="1">
      <alignment horizontal="center" vertical="center"/>
    </xf>
    <xf numFmtId="4" fontId="4" fillId="3" borderId="21" xfId="3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3" applyFill="1" applyAlignment="1">
      <alignment vertical="center"/>
    </xf>
    <xf numFmtId="0" fontId="4" fillId="3" borderId="10" xfId="3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5" fillId="0" borderId="0" xfId="3" applyFont="1"/>
    <xf numFmtId="44" fontId="14" fillId="0" borderId="1" xfId="5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7" fontId="10" fillId="2" borderId="0" xfId="5" applyNumberFormat="1" applyFont="1" applyFill="1" applyBorder="1"/>
    <xf numFmtId="0" fontId="11" fillId="2" borderId="0" xfId="3" applyFont="1" applyFill="1"/>
    <xf numFmtId="10" fontId="11" fillId="4" borderId="1" xfId="3" applyNumberFormat="1" applyFont="1" applyFill="1" applyBorder="1" applyAlignment="1" applyProtection="1">
      <alignment horizontal="center" vertical="center"/>
      <protection hidden="1"/>
    </xf>
    <xf numFmtId="10" fontId="7" fillId="3" borderId="11" xfId="3" applyNumberFormat="1" applyFont="1" applyFill="1" applyBorder="1" applyAlignment="1" applyProtection="1">
      <alignment horizontal="center" vertical="center"/>
      <protection hidden="1"/>
    </xf>
    <xf numFmtId="10" fontId="17" fillId="4" borderId="1" xfId="3" applyNumberFormat="1" applyFont="1" applyFill="1" applyBorder="1" applyAlignment="1" applyProtection="1">
      <alignment horizontal="center" vertical="center"/>
      <protection hidden="1"/>
    </xf>
    <xf numFmtId="0" fontId="7" fillId="2" borderId="0" xfId="3" applyFont="1" applyFill="1" applyAlignment="1" applyProtection="1">
      <alignment horizontal="right" vertical="center"/>
      <protection hidden="1"/>
    </xf>
    <xf numFmtId="44" fontId="6" fillId="0" borderId="1" xfId="5" applyFont="1" applyFill="1" applyBorder="1" applyAlignment="1" applyProtection="1">
      <alignment horizontal="right" vertical="center" wrapText="1"/>
      <protection hidden="1"/>
    </xf>
    <xf numFmtId="167" fontId="6" fillId="0" borderId="1" xfId="5" applyNumberFormat="1" applyFont="1" applyFill="1" applyBorder="1" applyAlignment="1" applyProtection="1">
      <alignment vertical="center" wrapText="1"/>
      <protection hidden="1"/>
    </xf>
    <xf numFmtId="44" fontId="6" fillId="0" borderId="1" xfId="5" applyFont="1" applyFill="1" applyBorder="1" applyAlignment="1" applyProtection="1">
      <alignment vertical="center" wrapText="1"/>
      <protection hidden="1"/>
    </xf>
    <xf numFmtId="4" fontId="6" fillId="0" borderId="1" xfId="3" applyNumberFormat="1" applyFont="1" applyBorder="1" applyAlignment="1" applyProtection="1">
      <alignment horizontal="right" vertical="center" wrapText="1"/>
      <protection hidden="1"/>
    </xf>
    <xf numFmtId="167" fontId="15" fillId="0" borderId="1" xfId="5" applyNumberFormat="1" applyFont="1" applyFill="1" applyBorder="1" applyAlignment="1">
      <alignment vertical="center"/>
    </xf>
    <xf numFmtId="0" fontId="6" fillId="0" borderId="1" xfId="3" applyFont="1" applyBorder="1" applyAlignment="1" applyProtection="1">
      <alignment horizontal="justify" vertical="center" wrapText="1"/>
      <protection hidden="1"/>
    </xf>
    <xf numFmtId="3" fontId="14" fillId="0" borderId="1" xfId="3" applyNumberFormat="1" applyFont="1" applyBorder="1" applyAlignment="1" applyProtection="1">
      <alignment vertical="center" wrapText="1"/>
      <protection hidden="1"/>
    </xf>
    <xf numFmtId="44" fontId="6" fillId="0" borderId="10" xfId="5" applyFont="1" applyFill="1" applyBorder="1" applyAlignment="1" applyProtection="1">
      <alignment vertical="center" wrapText="1"/>
      <protection hidden="1"/>
    </xf>
    <xf numFmtId="4" fontId="6" fillId="0" borderId="10" xfId="3" applyNumberFormat="1" applyFont="1" applyBorder="1" applyAlignment="1" applyProtection="1">
      <alignment horizontal="right" vertical="center" wrapText="1"/>
      <protection hidden="1"/>
    </xf>
    <xf numFmtId="0" fontId="13" fillId="3" borderId="1" xfId="3" applyFont="1" applyFill="1" applyBorder="1" applyAlignment="1" applyProtection="1">
      <alignment vertical="center"/>
      <protection locked="0" hidden="1"/>
    </xf>
    <xf numFmtId="167" fontId="16" fillId="3" borderId="1" xfId="5" applyNumberFormat="1" applyFont="1" applyFill="1" applyBorder="1" applyAlignment="1">
      <alignment vertical="center"/>
    </xf>
    <xf numFmtId="166" fontId="11" fillId="2" borderId="0" xfId="2" applyNumberFormat="1" applyFont="1" applyFill="1" applyBorder="1"/>
    <xf numFmtId="1" fontId="2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7" fontId="10" fillId="2" borderId="0" xfId="5" applyNumberFormat="1" applyFont="1" applyFill="1" applyBorder="1" applyAlignment="1" applyProtection="1">
      <alignment vertical="center"/>
      <protection hidden="1"/>
    </xf>
    <xf numFmtId="167" fontId="10" fillId="6" borderId="1" xfId="5" applyNumberFormat="1" applyFont="1" applyFill="1" applyBorder="1" applyAlignment="1" applyProtection="1">
      <alignment vertical="center"/>
      <protection hidden="1"/>
    </xf>
    <xf numFmtId="167" fontId="10" fillId="6" borderId="1" xfId="5" applyNumberFormat="1" applyFont="1" applyFill="1" applyBorder="1"/>
    <xf numFmtId="167" fontId="11" fillId="4" borderId="1" xfId="5" applyNumberFormat="1" applyFont="1" applyFill="1" applyBorder="1" applyAlignment="1" applyProtection="1">
      <alignment vertical="center"/>
      <protection hidden="1"/>
    </xf>
    <xf numFmtId="167" fontId="7" fillId="3" borderId="1" xfId="5" applyNumberFormat="1" applyFont="1" applyFill="1" applyBorder="1" applyAlignment="1" applyProtection="1">
      <alignment vertical="center"/>
      <protection hidden="1"/>
    </xf>
    <xf numFmtId="10" fontId="7" fillId="3" borderId="1" xfId="3" applyNumberFormat="1" applyFont="1" applyFill="1" applyBorder="1" applyAlignment="1" applyProtection="1">
      <alignment horizontal="center" vertical="center"/>
      <protection hidden="1"/>
    </xf>
    <xf numFmtId="167" fontId="7" fillId="4" borderId="1" xfId="5" applyNumberFormat="1" applyFont="1" applyFill="1" applyBorder="1" applyAlignment="1" applyProtection="1">
      <alignment vertical="center"/>
      <protection hidden="1"/>
    </xf>
    <xf numFmtId="167" fontId="7" fillId="3" borderId="1" xfId="5" applyNumberFormat="1" applyFont="1" applyFill="1" applyBorder="1" applyAlignment="1" applyProtection="1">
      <alignment horizontal="right" vertical="center"/>
      <protection hidden="1"/>
    </xf>
    <xf numFmtId="166" fontId="11" fillId="2" borderId="11" xfId="2" applyNumberFormat="1" applyFont="1" applyFill="1" applyBorder="1"/>
    <xf numFmtId="10" fontId="11" fillId="4" borderId="11" xfId="3" applyNumberFormat="1" applyFont="1" applyFill="1" applyBorder="1" applyAlignment="1" applyProtection="1">
      <alignment horizontal="center" vertical="center"/>
      <protection hidden="1"/>
    </xf>
    <xf numFmtId="10" fontId="17" fillId="4" borderId="11" xfId="3" applyNumberFormat="1" applyFont="1" applyFill="1" applyBorder="1" applyAlignment="1" applyProtection="1">
      <alignment horizontal="center" vertical="center"/>
      <protection hidden="1"/>
    </xf>
    <xf numFmtId="167" fontId="11" fillId="0" borderId="11" xfId="5" applyNumberFormat="1" applyFont="1" applyBorder="1"/>
    <xf numFmtId="0" fontId="10" fillId="2" borderId="0" xfId="0" applyFont="1" applyFill="1"/>
    <xf numFmtId="167" fontId="18" fillId="3" borderId="1" xfId="5" applyNumberFormat="1" applyFont="1" applyFill="1" applyBorder="1" applyAlignment="1">
      <alignment vertical="center"/>
    </xf>
    <xf numFmtId="0" fontId="18" fillId="3" borderId="1" xfId="3" applyFont="1" applyFill="1" applyBorder="1" applyAlignment="1">
      <alignment vertical="center"/>
    </xf>
    <xf numFmtId="44" fontId="18" fillId="3" borderId="1" xfId="3" applyNumberFormat="1" applyFont="1" applyFill="1" applyBorder="1" applyAlignment="1">
      <alignment vertical="center"/>
    </xf>
    <xf numFmtId="166" fontId="18" fillId="3" borderId="1" xfId="2" applyNumberFormat="1" applyFont="1" applyFill="1" applyBorder="1" applyAlignment="1">
      <alignment vertical="center"/>
    </xf>
    <xf numFmtId="0" fontId="1" fillId="0" borderId="0" xfId="3" applyAlignment="1">
      <alignment vertical="center"/>
    </xf>
    <xf numFmtId="9" fontId="1" fillId="0" borderId="0" xfId="6" applyFont="1" applyAlignment="1">
      <alignment vertical="center"/>
    </xf>
    <xf numFmtId="9" fontId="1" fillId="0" borderId="0" xfId="3" applyNumberFormat="1"/>
    <xf numFmtId="0" fontId="20" fillId="0" borderId="2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23" xfId="7" applyFont="1" applyBorder="1" applyAlignment="1">
      <alignment horizontal="center" vertical="center" wrapText="1"/>
    </xf>
    <xf numFmtId="0" fontId="20" fillId="0" borderId="4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24" xfId="7" applyFont="1" applyBorder="1" applyAlignment="1">
      <alignment horizontal="center" vertical="center" wrapText="1"/>
    </xf>
    <xf numFmtId="0" fontId="20" fillId="0" borderId="5" xfId="7" applyFont="1" applyBorder="1" applyAlignment="1">
      <alignment horizontal="center" vertical="center" wrapText="1"/>
    </xf>
    <xf numFmtId="0" fontId="20" fillId="0" borderId="6" xfId="7" applyFont="1" applyBorder="1" applyAlignment="1">
      <alignment horizontal="center" vertical="center" wrapText="1"/>
    </xf>
    <xf numFmtId="0" fontId="20" fillId="0" borderId="25" xfId="7" applyFont="1" applyBorder="1" applyAlignment="1">
      <alignment horizontal="center" vertical="center" wrapText="1"/>
    </xf>
    <xf numFmtId="0" fontId="20" fillId="2" borderId="0" xfId="7" applyFont="1" applyFill="1" applyAlignment="1">
      <alignment horizontal="center" vertical="center"/>
    </xf>
    <xf numFmtId="2" fontId="20" fillId="2" borderId="0" xfId="7" applyNumberFormat="1" applyFont="1" applyFill="1" applyAlignment="1">
      <alignment horizontal="center" vertical="center"/>
    </xf>
    <xf numFmtId="164" fontId="2" fillId="2" borderId="0" xfId="7" applyNumberFormat="1" applyFont="1" applyFill="1" applyAlignment="1">
      <alignment horizontal="center"/>
    </xf>
    <xf numFmtId="0" fontId="21" fillId="2" borderId="0" xfId="3" applyFont="1" applyFill="1" applyAlignment="1">
      <alignment horizontal="left" vertical="center"/>
    </xf>
    <xf numFmtId="2" fontId="22" fillId="2" borderId="0" xfId="3" applyNumberFormat="1" applyFont="1" applyFill="1" applyAlignment="1">
      <alignment horizontal="center" vertical="center"/>
    </xf>
    <xf numFmtId="2" fontId="2" fillId="2" borderId="0" xfId="3" applyNumberFormat="1" applyFont="1" applyFill="1"/>
    <xf numFmtId="164" fontId="2" fillId="2" borderId="0" xfId="3" applyNumberFormat="1" applyFont="1" applyFill="1" applyAlignment="1">
      <alignment horizontal="center"/>
    </xf>
    <xf numFmtId="0" fontId="23" fillId="7" borderId="26" xfId="8" applyFont="1" applyFill="1" applyBorder="1" applyAlignment="1">
      <alignment horizontal="center" vertical="center"/>
    </xf>
    <xf numFmtId="0" fontId="23" fillId="7" borderId="27" xfId="8" applyFont="1" applyFill="1" applyBorder="1" applyAlignment="1">
      <alignment horizontal="center" vertical="center" wrapText="1"/>
    </xf>
    <xf numFmtId="0" fontId="23" fillId="7" borderId="7" xfId="8" applyFont="1" applyFill="1" applyBorder="1" applyAlignment="1">
      <alignment horizontal="center" vertical="center" wrapText="1"/>
    </xf>
    <xf numFmtId="0" fontId="23" fillId="7" borderId="28" xfId="8" applyFont="1" applyFill="1" applyBorder="1" applyAlignment="1">
      <alignment horizontal="center" vertical="center" wrapText="1"/>
    </xf>
    <xf numFmtId="0" fontId="23" fillId="7" borderId="27" xfId="8" applyFont="1" applyFill="1" applyBorder="1" applyAlignment="1">
      <alignment horizontal="center" vertical="center"/>
    </xf>
    <xf numFmtId="0" fontId="23" fillId="7" borderId="28" xfId="8" applyFont="1" applyFill="1" applyBorder="1" applyAlignment="1">
      <alignment horizontal="center" vertical="center"/>
    </xf>
    <xf numFmtId="0" fontId="24" fillId="0" borderId="2" xfId="8" applyFont="1" applyBorder="1" applyAlignment="1">
      <alignment horizontal="left" vertical="center"/>
    </xf>
    <xf numFmtId="0" fontId="24" fillId="0" borderId="3" xfId="8" applyFont="1" applyBorder="1" applyAlignment="1">
      <alignment horizontal="left" vertical="center"/>
    </xf>
    <xf numFmtId="0" fontId="24" fillId="0" borderId="23" xfId="8" applyFont="1" applyBorder="1" applyAlignment="1">
      <alignment horizontal="left" vertical="center"/>
    </xf>
    <xf numFmtId="0" fontId="24" fillId="0" borderId="4" xfId="8" applyFont="1" applyBorder="1" applyAlignment="1">
      <alignment horizontal="left" vertical="center"/>
    </xf>
    <xf numFmtId="0" fontId="24" fillId="0" borderId="0" xfId="8" applyFont="1" applyAlignment="1">
      <alignment horizontal="left" vertical="center"/>
    </xf>
    <xf numFmtId="0" fontId="24" fillId="0" borderId="24" xfId="8" applyFont="1" applyBorder="1" applyAlignment="1">
      <alignment horizontal="left" vertical="center"/>
    </xf>
    <xf numFmtId="0" fontId="24" fillId="0" borderId="5" xfId="8" applyFont="1" applyBorder="1" applyAlignment="1">
      <alignment horizontal="left" vertical="center"/>
    </xf>
    <xf numFmtId="0" fontId="24" fillId="0" borderId="6" xfId="8" applyFont="1" applyBorder="1" applyAlignment="1">
      <alignment horizontal="left" vertical="center"/>
    </xf>
    <xf numFmtId="0" fontId="24" fillId="0" borderId="25" xfId="8" applyFont="1" applyBorder="1" applyAlignment="1">
      <alignment horizontal="left" vertical="center"/>
    </xf>
    <xf numFmtId="0" fontId="23" fillId="7" borderId="27" xfId="8" applyFont="1" applyFill="1" applyBorder="1" applyAlignment="1">
      <alignment horizontal="center"/>
    </xf>
    <xf numFmtId="0" fontId="25" fillId="7" borderId="7" xfId="8" applyFont="1" applyFill="1" applyBorder="1" applyAlignment="1">
      <alignment horizontal="center"/>
    </xf>
    <xf numFmtId="0" fontId="25" fillId="7" borderId="14" xfId="8" applyFont="1" applyFill="1" applyBorder="1" applyAlignment="1">
      <alignment horizontal="center"/>
    </xf>
    <xf numFmtId="0" fontId="23" fillId="7" borderId="29" xfId="8" applyFont="1" applyFill="1" applyBorder="1" applyAlignment="1">
      <alignment horizontal="center"/>
    </xf>
    <xf numFmtId="0" fontId="23" fillId="7" borderId="21" xfId="8" applyFont="1" applyFill="1" applyBorder="1" applyAlignment="1">
      <alignment horizontal="center"/>
    </xf>
    <xf numFmtId="0" fontId="23" fillId="7" borderId="30" xfId="8" applyFont="1" applyFill="1" applyBorder="1" applyAlignment="1">
      <alignment horizontal="center"/>
    </xf>
    <xf numFmtId="0" fontId="23" fillId="7" borderId="31" xfId="8" applyFont="1" applyFill="1" applyBorder="1" applyAlignment="1">
      <alignment horizontal="center"/>
    </xf>
    <xf numFmtId="0" fontId="23" fillId="7" borderId="14" xfId="8" applyFont="1" applyFill="1" applyBorder="1" applyAlignment="1">
      <alignment horizontal="center"/>
    </xf>
    <xf numFmtId="0" fontId="23" fillId="7" borderId="32" xfId="8" applyFont="1" applyFill="1" applyBorder="1" applyAlignment="1">
      <alignment horizontal="center"/>
    </xf>
    <xf numFmtId="0" fontId="26" fillId="0" borderId="33" xfId="8" applyFont="1" applyBorder="1"/>
    <xf numFmtId="0" fontId="26" fillId="0" borderId="11" xfId="8" applyFont="1" applyBorder="1"/>
    <xf numFmtId="0" fontId="26" fillId="0" borderId="13" xfId="8" applyFont="1" applyBorder="1"/>
    <xf numFmtId="0" fontId="26" fillId="0" borderId="8" xfId="8" applyFont="1" applyBorder="1"/>
    <xf numFmtId="168" fontId="26" fillId="0" borderId="1" xfId="9" applyFont="1" applyBorder="1"/>
    <xf numFmtId="0" fontId="26" fillId="0" borderId="8" xfId="8" applyFont="1" applyBorder="1" applyAlignment="1">
      <alignment horizontal="center"/>
    </xf>
    <xf numFmtId="0" fontId="26" fillId="0" borderId="13" xfId="8" applyFont="1" applyBorder="1" applyAlignment="1">
      <alignment horizontal="center"/>
    </xf>
    <xf numFmtId="168" fontId="26" fillId="0" borderId="9" xfId="9" applyFont="1" applyBorder="1"/>
    <xf numFmtId="0" fontId="26" fillId="0" borderId="34" xfId="8" applyFont="1" applyBorder="1"/>
    <xf numFmtId="0" fontId="26" fillId="0" borderId="35" xfId="8" applyFont="1" applyBorder="1"/>
    <xf numFmtId="0" fontId="26" fillId="0" borderId="36" xfId="8" applyFont="1" applyBorder="1"/>
    <xf numFmtId="0" fontId="26" fillId="0" borderId="37" xfId="8" applyFont="1" applyBorder="1"/>
    <xf numFmtId="0" fontId="26" fillId="0" borderId="38" xfId="8" applyFont="1" applyBorder="1"/>
    <xf numFmtId="0" fontId="26" fillId="0" borderId="39" xfId="8" applyFont="1" applyBorder="1"/>
    <xf numFmtId="0" fontId="26" fillId="0" borderId="40" xfId="8" applyFont="1" applyBorder="1"/>
    <xf numFmtId="0" fontId="26" fillId="0" borderId="41" xfId="8" applyFont="1" applyBorder="1"/>
    <xf numFmtId="168" fontId="26" fillId="0" borderId="42" xfId="9" applyFont="1" applyBorder="1"/>
    <xf numFmtId="2" fontId="26" fillId="0" borderId="41" xfId="8" applyNumberFormat="1" applyFont="1" applyBorder="1" applyAlignment="1">
      <alignment horizontal="center"/>
    </xf>
    <xf numFmtId="2" fontId="26" fillId="0" borderId="40" xfId="8" applyNumberFormat="1" applyFont="1" applyBorder="1" applyAlignment="1">
      <alignment horizontal="center"/>
    </xf>
    <xf numFmtId="0" fontId="24" fillId="0" borderId="12" xfId="8" applyFont="1" applyBorder="1" applyAlignment="1">
      <alignment horizontal="right"/>
    </xf>
    <xf numFmtId="0" fontId="24" fillId="0" borderId="43" xfId="8" applyFont="1" applyBorder="1" applyAlignment="1">
      <alignment horizontal="right"/>
    </xf>
    <xf numFmtId="0" fontId="24" fillId="0" borderId="20" xfId="8" applyFont="1" applyBorder="1" applyAlignment="1">
      <alignment horizontal="right"/>
    </xf>
    <xf numFmtId="168" fontId="26" fillId="0" borderId="44" xfId="8" applyNumberFormat="1" applyFont="1" applyBorder="1"/>
    <xf numFmtId="0" fontId="23" fillId="7" borderId="7" xfId="8" applyFont="1" applyFill="1" applyBorder="1" applyAlignment="1">
      <alignment horizontal="center"/>
    </xf>
    <xf numFmtId="0" fontId="26" fillId="0" borderId="11" xfId="8" applyFont="1" applyBorder="1" applyAlignment="1">
      <alignment horizontal="center"/>
    </xf>
    <xf numFmtId="2" fontId="26" fillId="0" borderId="1" xfId="8" applyNumberFormat="1" applyFont="1" applyBorder="1"/>
    <xf numFmtId="168" fontId="26" fillId="0" borderId="8" xfId="9" applyFont="1" applyBorder="1" applyAlignment="1">
      <alignment horizontal="center"/>
    </xf>
    <xf numFmtId="168" fontId="26" fillId="0" borderId="13" xfId="9" applyFont="1" applyBorder="1" applyAlignment="1">
      <alignment horizontal="center"/>
    </xf>
    <xf numFmtId="0" fontId="26" fillId="0" borderId="45" xfId="8" applyFont="1" applyBorder="1"/>
    <xf numFmtId="0" fontId="26" fillId="0" borderId="41" xfId="8" applyFont="1" applyBorder="1" applyAlignment="1">
      <alignment horizontal="center"/>
    </xf>
    <xf numFmtId="0" fontId="26" fillId="0" borderId="40" xfId="8" applyFont="1" applyBorder="1" applyAlignment="1">
      <alignment horizontal="center"/>
    </xf>
    <xf numFmtId="168" fontId="26" fillId="0" borderId="46" xfId="9" applyFont="1" applyBorder="1"/>
    <xf numFmtId="168" fontId="26" fillId="0" borderId="44" xfId="9" applyFont="1" applyBorder="1"/>
    <xf numFmtId="0" fontId="2" fillId="0" borderId="0" xfId="7" applyFont="1"/>
    <xf numFmtId="0" fontId="23" fillId="7" borderId="7" xfId="8" applyFont="1" applyFill="1" applyBorder="1" applyAlignment="1">
      <alignment horizontal="center" vertical="center"/>
    </xf>
    <xf numFmtId="0" fontId="23" fillId="7" borderId="31" xfId="8" applyFont="1" applyFill="1" applyBorder="1" applyAlignment="1">
      <alignment horizontal="center" vertical="center"/>
    </xf>
    <xf numFmtId="0" fontId="23" fillId="7" borderId="29" xfId="8" applyFont="1" applyFill="1" applyBorder="1" applyAlignment="1">
      <alignment horizontal="center" vertical="center"/>
    </xf>
    <xf numFmtId="0" fontId="23" fillId="7" borderId="14" xfId="8" applyFont="1" applyFill="1" applyBorder="1" applyAlignment="1">
      <alignment horizontal="center" vertical="center"/>
    </xf>
    <xf numFmtId="0" fontId="23" fillId="7" borderId="32" xfId="8" applyFont="1" applyFill="1" applyBorder="1" applyAlignment="1">
      <alignment horizontal="center" vertical="center"/>
    </xf>
    <xf numFmtId="2" fontId="26" fillId="0" borderId="1" xfId="8" applyNumberFormat="1" applyFont="1" applyBorder="1" applyAlignment="1">
      <alignment horizontal="center"/>
    </xf>
    <xf numFmtId="2" fontId="26" fillId="0" borderId="11" xfId="8" applyNumberFormat="1" applyFont="1" applyBorder="1" applyAlignment="1">
      <alignment horizontal="center"/>
    </xf>
    <xf numFmtId="2" fontId="26" fillId="0" borderId="8" xfId="8" applyNumberFormat="1" applyFont="1" applyBorder="1" applyAlignment="1">
      <alignment horizontal="center"/>
    </xf>
    <xf numFmtId="2" fontId="26" fillId="0" borderId="13" xfId="8" applyNumberFormat="1" applyFont="1" applyBorder="1" applyAlignment="1">
      <alignment horizontal="center"/>
    </xf>
    <xf numFmtId="0" fontId="26" fillId="0" borderId="42" xfId="8" applyFont="1" applyBorder="1"/>
    <xf numFmtId="0" fontId="26" fillId="0" borderId="6" xfId="8" applyFont="1" applyBorder="1"/>
    <xf numFmtId="168" fontId="26" fillId="0" borderId="47" xfId="9" applyFont="1" applyBorder="1"/>
    <xf numFmtId="0" fontId="23" fillId="7" borderId="7" xfId="8" applyFont="1" applyFill="1" applyBorder="1" applyAlignment="1">
      <alignment horizontal="center" wrapText="1"/>
    </xf>
    <xf numFmtId="0" fontId="23" fillId="7" borderId="31" xfId="8" applyFont="1" applyFill="1" applyBorder="1" applyAlignment="1">
      <alignment horizontal="center" wrapText="1"/>
    </xf>
    <xf numFmtId="0" fontId="23" fillId="7" borderId="29" xfId="8" applyFont="1" applyFill="1" applyBorder="1" applyAlignment="1">
      <alignment horizontal="center" wrapText="1"/>
    </xf>
    <xf numFmtId="0" fontId="23" fillId="7" borderId="14" xfId="8" applyFont="1" applyFill="1" applyBorder="1" applyAlignment="1">
      <alignment horizontal="center" wrapText="1"/>
    </xf>
    <xf numFmtId="0" fontId="23" fillId="7" borderId="32" xfId="8" applyFont="1" applyFill="1" applyBorder="1" applyAlignment="1">
      <alignment horizontal="center" wrapText="1"/>
    </xf>
    <xf numFmtId="0" fontId="26" fillId="0" borderId="33" xfId="8" applyFont="1" applyBorder="1" applyAlignment="1">
      <alignment horizontal="left"/>
    </xf>
    <xf numFmtId="0" fontId="26" fillId="0" borderId="11" xfId="8" applyFont="1" applyBorder="1" applyAlignment="1">
      <alignment horizontal="left"/>
    </xf>
    <xf numFmtId="168" fontId="26" fillId="0" borderId="1" xfId="9" applyFont="1" applyBorder="1" applyAlignment="1">
      <alignment horizontal="center"/>
    </xf>
    <xf numFmtId="0" fontId="26" fillId="0" borderId="11" xfId="10" applyNumberFormat="1" applyFont="1" applyBorder="1" applyAlignment="1">
      <alignment horizontal="center"/>
    </xf>
    <xf numFmtId="169" fontId="26" fillId="0" borderId="48" xfId="8" applyNumberFormat="1" applyFont="1" applyBorder="1" applyAlignment="1">
      <alignment horizontal="center" wrapText="1"/>
    </xf>
    <xf numFmtId="2" fontId="26" fillId="0" borderId="8" xfId="8" applyNumberFormat="1" applyFont="1" applyBorder="1" applyAlignment="1">
      <alignment horizontal="center" wrapText="1"/>
    </xf>
    <xf numFmtId="2" fontId="26" fillId="0" borderId="13" xfId="8" applyNumberFormat="1" applyFont="1" applyBorder="1" applyAlignment="1">
      <alignment horizontal="center" wrapText="1"/>
    </xf>
    <xf numFmtId="168" fontId="26" fillId="0" borderId="17" xfId="9" applyFont="1" applyBorder="1" applyAlignment="1">
      <alignment horizontal="center" wrapText="1"/>
    </xf>
    <xf numFmtId="0" fontId="26" fillId="0" borderId="4" xfId="8" applyFont="1" applyBorder="1"/>
    <xf numFmtId="0" fontId="26" fillId="0" borderId="24" xfId="8" applyFont="1" applyBorder="1"/>
    <xf numFmtId="0" fontId="23" fillId="7" borderId="12" xfId="8" applyFont="1" applyFill="1" applyBorder="1" applyAlignment="1">
      <alignment horizontal="right"/>
    </xf>
    <xf numFmtId="0" fontId="23" fillId="7" borderId="43" xfId="8" applyFont="1" applyFill="1" applyBorder="1" applyAlignment="1">
      <alignment horizontal="right"/>
    </xf>
    <xf numFmtId="0" fontId="23" fillId="7" borderId="20" xfId="8" applyFont="1" applyFill="1" applyBorder="1" applyAlignment="1">
      <alignment horizontal="right"/>
    </xf>
    <xf numFmtId="169" fontId="26" fillId="7" borderId="44" xfId="8" applyNumberFormat="1" applyFont="1" applyFill="1" applyBorder="1"/>
    <xf numFmtId="0" fontId="24" fillId="7" borderId="32" xfId="8" applyFont="1" applyFill="1" applyBorder="1" applyAlignment="1">
      <alignment horizontal="center" wrapText="1"/>
    </xf>
    <xf numFmtId="43" fontId="26" fillId="0" borderId="11" xfId="9" applyNumberFormat="1" applyFont="1" applyBorder="1"/>
    <xf numFmtId="9" fontId="26" fillId="0" borderId="13" xfId="10" applyFont="1" applyBorder="1"/>
    <xf numFmtId="9" fontId="26" fillId="0" borderId="1" xfId="10" applyFont="1" applyBorder="1" applyAlignment="1">
      <alignment horizontal="center"/>
    </xf>
    <xf numFmtId="43" fontId="26" fillId="0" borderId="8" xfId="9" applyNumberFormat="1" applyFont="1" applyBorder="1" applyAlignment="1">
      <alignment horizontal="center"/>
    </xf>
    <xf numFmtId="43" fontId="26" fillId="0" borderId="13" xfId="9" applyNumberFormat="1" applyFont="1" applyBorder="1" applyAlignment="1">
      <alignment horizontal="center"/>
    </xf>
    <xf numFmtId="43" fontId="26" fillId="0" borderId="9" xfId="9" applyNumberFormat="1" applyFont="1" applyBorder="1"/>
    <xf numFmtId="43" fontId="26" fillId="0" borderId="39" xfId="9" applyNumberFormat="1" applyFont="1" applyBorder="1"/>
    <xf numFmtId="9" fontId="26" fillId="0" borderId="40" xfId="10" applyFont="1" applyBorder="1"/>
    <xf numFmtId="43" fontId="26" fillId="0" borderId="41" xfId="9" applyNumberFormat="1" applyFont="1" applyBorder="1" applyAlignment="1">
      <alignment horizontal="center"/>
    </xf>
    <xf numFmtId="43" fontId="26" fillId="0" borderId="40" xfId="9" applyNumberFormat="1" applyFont="1" applyBorder="1" applyAlignment="1">
      <alignment horizontal="center"/>
    </xf>
    <xf numFmtId="43" fontId="26" fillId="0" borderId="44" xfId="8" applyNumberFormat="1" applyFont="1" applyBorder="1"/>
    <xf numFmtId="43" fontId="26" fillId="7" borderId="44" xfId="8" applyNumberFormat="1" applyFont="1" applyFill="1" applyBorder="1"/>
    <xf numFmtId="0" fontId="26" fillId="0" borderId="2" xfId="8" applyFont="1" applyBorder="1"/>
    <xf numFmtId="0" fontId="26" fillId="0" borderId="3" xfId="8" applyFont="1" applyBorder="1"/>
    <xf numFmtId="0" fontId="26" fillId="0" borderId="23" xfId="8" applyFont="1" applyBorder="1"/>
    <xf numFmtId="0" fontId="26" fillId="0" borderId="49" xfId="8" applyFont="1" applyBorder="1"/>
    <xf numFmtId="0" fontId="26" fillId="0" borderId="0" xfId="8" applyFont="1"/>
    <xf numFmtId="0" fontId="26" fillId="0" borderId="4" xfId="8" applyFont="1" applyBorder="1" applyAlignment="1">
      <alignment horizontal="center"/>
    </xf>
    <xf numFmtId="0" fontId="26" fillId="0" borderId="0" xfId="8" applyFont="1" applyAlignment="1">
      <alignment horizontal="center"/>
    </xf>
    <xf numFmtId="0" fontId="26" fillId="0" borderId="24" xfId="8" applyFont="1" applyBorder="1" applyAlignment="1">
      <alignment horizontal="center"/>
    </xf>
    <xf numFmtId="0" fontId="24" fillId="0" borderId="34" xfId="8" applyFont="1" applyBorder="1" applyAlignment="1">
      <alignment horizontal="left" vertical="top"/>
    </xf>
    <xf numFmtId="0" fontId="24" fillId="0" borderId="35" xfId="8" applyFont="1" applyBorder="1" applyAlignment="1">
      <alignment horizontal="left" vertical="top"/>
    </xf>
    <xf numFmtId="0" fontId="24" fillId="0" borderId="50" xfId="8" applyFont="1" applyBorder="1" applyAlignment="1">
      <alignment horizontal="left" vertical="top"/>
    </xf>
    <xf numFmtId="0" fontId="24" fillId="0" borderId="4" xfId="8" applyFont="1" applyBorder="1" applyAlignment="1">
      <alignment horizontal="left" vertical="top"/>
    </xf>
    <xf numFmtId="0" fontId="24" fillId="0" borderId="0" xfId="8" applyFont="1" applyAlignment="1">
      <alignment horizontal="left" vertical="top"/>
    </xf>
    <xf numFmtId="0" fontId="24" fillId="0" borderId="24" xfId="8" applyFont="1" applyBorder="1" applyAlignment="1">
      <alignment horizontal="left" vertical="top"/>
    </xf>
    <xf numFmtId="0" fontId="24" fillId="0" borderId="51" xfId="8" applyFont="1" applyBorder="1" applyAlignment="1">
      <alignment horizontal="left" vertical="top"/>
    </xf>
    <xf numFmtId="0" fontId="24" fillId="0" borderId="49" xfId="8" applyFont="1" applyBorder="1" applyAlignment="1">
      <alignment horizontal="left" vertical="top"/>
    </xf>
    <xf numFmtId="0" fontId="24" fillId="0" borderId="52" xfId="8" applyFont="1" applyBorder="1" applyAlignment="1">
      <alignment horizontal="left" vertical="top"/>
    </xf>
    <xf numFmtId="0" fontId="26" fillId="0" borderId="4" xfId="8" applyFont="1" applyBorder="1" applyAlignment="1">
      <alignment horizontal="left"/>
    </xf>
    <xf numFmtId="0" fontId="26" fillId="0" borderId="4" xfId="8" applyFont="1" applyBorder="1" applyAlignment="1">
      <alignment vertical="center" wrapText="1"/>
    </xf>
    <xf numFmtId="0" fontId="26" fillId="0" borderId="0" xfId="8" applyFont="1" applyAlignment="1">
      <alignment vertical="center" wrapText="1"/>
    </xf>
    <xf numFmtId="0" fontId="26" fillId="0" borderId="24" xfId="8" applyFont="1" applyBorder="1" applyAlignment="1">
      <alignment vertical="center" wrapText="1"/>
    </xf>
    <xf numFmtId="0" fontId="26" fillId="0" borderId="4" xfId="8" applyFont="1" applyBorder="1" applyAlignment="1">
      <alignment vertical="top" wrapText="1"/>
    </xf>
    <xf numFmtId="0" fontId="26" fillId="0" borderId="0" xfId="8" applyFont="1" applyAlignment="1">
      <alignment vertical="top" wrapText="1"/>
    </xf>
    <xf numFmtId="0" fontId="26" fillId="0" borderId="24" xfId="8" applyFont="1" applyBorder="1" applyAlignment="1">
      <alignment vertical="top" wrapText="1"/>
    </xf>
    <xf numFmtId="0" fontId="26" fillId="0" borderId="0" xfId="8" applyFont="1" applyAlignment="1">
      <alignment horizontal="left"/>
    </xf>
    <xf numFmtId="0" fontId="26" fillId="0" borderId="0" xfId="8" applyFont="1" applyAlignment="1">
      <alignment horizontal="right"/>
    </xf>
    <xf numFmtId="0" fontId="26" fillId="0" borderId="24" xfId="8" applyFont="1" applyBorder="1" applyAlignment="1">
      <alignment horizontal="right"/>
    </xf>
    <xf numFmtId="0" fontId="26" fillId="0" borderId="5" xfId="8" applyFont="1" applyBorder="1" applyAlignment="1">
      <alignment horizontal="left"/>
    </xf>
    <xf numFmtId="0" fontId="26" fillId="0" borderId="6" xfId="8" applyFont="1" applyBorder="1" applyAlignment="1">
      <alignment horizontal="left"/>
    </xf>
    <xf numFmtId="0" fontId="26" fillId="0" borderId="6" xfId="8" applyFont="1" applyBorder="1" applyAlignment="1">
      <alignment horizontal="right"/>
    </xf>
    <xf numFmtId="0" fontId="26" fillId="0" borderId="25" xfId="8" applyFont="1" applyBorder="1" applyAlignment="1">
      <alignment horizontal="right"/>
    </xf>
    <xf numFmtId="0" fontId="11" fillId="4" borderId="1" xfId="3" applyFont="1" applyFill="1" applyBorder="1" applyAlignment="1" applyProtection="1">
      <alignment horizontal="right" vertical="center"/>
      <protection hidden="1"/>
    </xf>
    <xf numFmtId="0" fontId="7" fillId="3" borderId="1" xfId="3" applyFont="1" applyFill="1" applyBorder="1" applyAlignment="1" applyProtection="1">
      <alignment horizontal="right" vertical="center"/>
      <protection hidden="1"/>
    </xf>
    <xf numFmtId="0" fontId="17" fillId="4" borderId="1" xfId="3" applyFont="1" applyFill="1" applyBorder="1" applyAlignment="1" applyProtection="1">
      <alignment horizontal="right" vertical="center"/>
      <protection hidden="1"/>
    </xf>
    <xf numFmtId="0" fontId="10" fillId="3" borderId="8" xfId="3" applyFont="1" applyFill="1" applyBorder="1" applyAlignment="1" applyProtection="1">
      <alignment horizontal="right" vertical="center" wrapText="1"/>
      <protection hidden="1"/>
    </xf>
    <xf numFmtId="0" fontId="10" fillId="3" borderId="11" xfId="3" applyFont="1" applyFill="1" applyBorder="1" applyAlignment="1" applyProtection="1">
      <alignment horizontal="right" vertical="center" wrapText="1"/>
      <protection hidden="1"/>
    </xf>
    <xf numFmtId="0" fontId="3" fillId="0" borderId="1" xfId="0" applyFont="1" applyBorder="1" applyAlignment="1">
      <alignment horizontal="left" vertical="center"/>
    </xf>
    <xf numFmtId="0" fontId="4" fillId="2" borderId="0" xfId="3" applyFont="1" applyFill="1" applyAlignment="1" applyProtection="1">
      <alignment horizontal="center" vertical="center" wrapText="1"/>
      <protection hidden="1"/>
    </xf>
    <xf numFmtId="0" fontId="3" fillId="5" borderId="11" xfId="0" applyFont="1" applyFill="1" applyBorder="1" applyAlignment="1">
      <alignment horizontal="left" vertical="center" wrapText="1"/>
    </xf>
    <xf numFmtId="0" fontId="12" fillId="3" borderId="1" xfId="3" applyFont="1" applyFill="1" applyBorder="1" applyAlignment="1" applyProtection="1">
      <alignment horizontal="right" vertical="center"/>
      <protection locked="0" hidden="1"/>
    </xf>
    <xf numFmtId="0" fontId="10" fillId="3" borderId="1" xfId="3" applyFont="1" applyFill="1" applyBorder="1" applyAlignment="1" applyProtection="1">
      <alignment horizontal="right" vertical="center" wrapText="1"/>
      <protection hidden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4" fillId="3" borderId="12" xfId="3" applyFont="1" applyFill="1" applyBorder="1" applyAlignment="1" applyProtection="1">
      <alignment horizontal="center" vertical="center" wrapText="1"/>
      <protection hidden="1"/>
    </xf>
    <xf numFmtId="0" fontId="4" fillId="3" borderId="20" xfId="3" applyFont="1" applyFill="1" applyBorder="1" applyAlignment="1" applyProtection="1">
      <alignment horizontal="center" vertical="center" wrapText="1"/>
      <protection hidden="1"/>
    </xf>
    <xf numFmtId="0" fontId="3" fillId="5" borderId="22" xfId="0" applyFont="1" applyFill="1" applyBorder="1" applyAlignment="1">
      <alignment horizontal="left" vertical="center" wrapText="1"/>
    </xf>
    <xf numFmtId="0" fontId="21" fillId="2" borderId="0" xfId="3" applyFont="1" applyFill="1" applyAlignment="1">
      <alignment horizontal="left" vertical="center" wrapText="1"/>
    </xf>
  </cellXfs>
  <cellStyles count="11">
    <cellStyle name="Millares 2" xfId="2" xr:uid="{CAD61FC6-D7F7-4098-8284-2BDDB901C22B}"/>
    <cellStyle name="Millares 3 6" xfId="9" xr:uid="{C979CEB8-3555-7D42-B0E0-B6A373A746DA}"/>
    <cellStyle name="Moneda" xfId="5" builtinId="4"/>
    <cellStyle name="Moneda [0] 2" xfId="4" xr:uid="{F9EC1DBB-60D5-4BE4-8C5D-9630D6C3855E}"/>
    <cellStyle name="Normal" xfId="0" builtinId="0"/>
    <cellStyle name="Normal 2" xfId="1" xr:uid="{FEEEE47F-C497-45EC-A6C9-73D87AA30345}"/>
    <cellStyle name="Normal 2 10 2 2" xfId="8" xr:uid="{3E12164E-39A6-4F47-8B8A-34FD96322FCE}"/>
    <cellStyle name="Normal 3" xfId="3" xr:uid="{9510B85C-2221-4BFE-AC5F-9A04DE17E163}"/>
    <cellStyle name="Normal 3 3" xfId="7" xr:uid="{3D69053A-E3E9-824C-823C-2E95B761433A}"/>
    <cellStyle name="Porcentaje" xfId="6" builtinId="5"/>
    <cellStyle name="Porcentaje 2" xfId="10" xr:uid="{77EC4557-AE4C-734C-B318-0CF1D3AA6DC4}"/>
  </cellStyles>
  <dxfs count="16"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2</xdr:row>
      <xdr:rowOff>133350</xdr:rowOff>
    </xdr:from>
    <xdr:to>
      <xdr:col>1</xdr:col>
      <xdr:colOff>992281</xdr:colOff>
      <xdr:row>7</xdr:row>
      <xdr:rowOff>181317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36BBA3-8FE3-3846-8227-B578C8E8E91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539750"/>
          <a:ext cx="1119281" cy="1000467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8</xdr:row>
      <xdr:rowOff>190500</xdr:rowOff>
    </xdr:from>
    <xdr:to>
      <xdr:col>5</xdr:col>
      <xdr:colOff>1357930</xdr:colOff>
      <xdr:row>9</xdr:row>
      <xdr:rowOff>151839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43A680D-E371-8748-B7FB-6B43F542E78F}"/>
            </a:ext>
          </a:extLst>
        </xdr:cNvPr>
        <xdr:cNvSpPr txBox="1"/>
      </xdr:nvSpPr>
      <xdr:spPr>
        <a:xfrm>
          <a:off x="8680450" y="1816100"/>
          <a:ext cx="1110280" cy="1645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700"/>
            <a:t>DOCUMENTO DE APOYO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2</xdr:row>
      <xdr:rowOff>133350</xdr:rowOff>
    </xdr:from>
    <xdr:to>
      <xdr:col>1</xdr:col>
      <xdr:colOff>992281</xdr:colOff>
      <xdr:row>7</xdr:row>
      <xdr:rowOff>181317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C0708C-AC8C-7644-A231-BEDADA54FF6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514350"/>
          <a:ext cx="1119281" cy="1000467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8</xdr:row>
      <xdr:rowOff>190500</xdr:rowOff>
    </xdr:from>
    <xdr:to>
      <xdr:col>5</xdr:col>
      <xdr:colOff>1357930</xdr:colOff>
      <xdr:row>9</xdr:row>
      <xdr:rowOff>151839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C0756B41-862B-5D43-B806-C398A88A65ED}"/>
            </a:ext>
          </a:extLst>
        </xdr:cNvPr>
        <xdr:cNvSpPr txBox="1"/>
      </xdr:nvSpPr>
      <xdr:spPr>
        <a:xfrm>
          <a:off x="8769350" y="1714500"/>
          <a:ext cx="945180" cy="1518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700"/>
            <a:t>DOCUMENTO DE APOYO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2</xdr:row>
      <xdr:rowOff>133350</xdr:rowOff>
    </xdr:from>
    <xdr:to>
      <xdr:col>1</xdr:col>
      <xdr:colOff>992281</xdr:colOff>
      <xdr:row>7</xdr:row>
      <xdr:rowOff>117817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7AFF10-85C3-4233-80CE-9ED00551FEC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529590"/>
          <a:ext cx="1038001" cy="975067"/>
        </a:xfrm>
        <a:prstGeom prst="rect">
          <a:avLst/>
        </a:prstGeom>
      </xdr:spPr>
    </xdr:pic>
    <xdr:clientData/>
  </xdr:twoCellAnchor>
  <xdr:twoCellAnchor>
    <xdr:from>
      <xdr:col>5</xdr:col>
      <xdr:colOff>247650</xdr:colOff>
      <xdr:row>8</xdr:row>
      <xdr:rowOff>190500</xdr:rowOff>
    </xdr:from>
    <xdr:to>
      <xdr:col>5</xdr:col>
      <xdr:colOff>1357930</xdr:colOff>
      <xdr:row>9</xdr:row>
      <xdr:rowOff>151839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C03AC28-F324-45A6-87D7-9A5E33068ECA}"/>
            </a:ext>
          </a:extLst>
        </xdr:cNvPr>
        <xdr:cNvSpPr txBox="1"/>
      </xdr:nvSpPr>
      <xdr:spPr>
        <a:xfrm>
          <a:off x="8477250" y="1790700"/>
          <a:ext cx="1110280" cy="1613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700"/>
            <a:t>DOCUMENTO DE APOYO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E42F03EF/DATA%202010" TargetMode="External"/><Relationship Id="rId1" Type="http://schemas.openxmlformats.org/officeDocument/2006/relationships/externalLinkPath" Target="/E42F03EF/DATA%202010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ATRIC~1/AppData/Local/Temp/4.%20PLANTILLA%20EJEMPLO%20ANEXO%20PPTO%20POAI%202015%20AJUSTADO.xls" TargetMode="External"/><Relationship Id="rId1" Type="http://schemas.openxmlformats.org/officeDocument/2006/relationships/externalLinkPath" Target="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Y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 MPD"/>
      <sheetName val="ACTIVIDADES PPTO GRAL."/>
      <sheetName val="Hoja1"/>
      <sheetName val="ANEXO DETALLE POBLACION"/>
      <sheetName val="1,1 CAFETERIA"/>
      <sheetName val="Hoja2"/>
      <sheetName val="Listados"/>
      <sheetName val="MYLIST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5CA8-EE4C-3946-910E-86EFC77E49F5}">
  <sheetPr>
    <pageSetUpPr fitToPage="1"/>
  </sheetPr>
  <dimension ref="A1:J43"/>
  <sheetViews>
    <sheetView view="pageBreakPreview" zoomScaleNormal="80" zoomScaleSheetLayoutView="100" workbookViewId="0">
      <selection activeCell="A16" sqref="A16:F16"/>
    </sheetView>
  </sheetViews>
  <sheetFormatPr baseColWidth="10" defaultColWidth="10.7109375" defaultRowHeight="15"/>
  <cols>
    <col min="1" max="1" width="10.7109375" style="1"/>
    <col min="2" max="2" width="49.42578125" style="1" customWidth="1"/>
    <col min="3" max="3" width="10.7109375" style="1"/>
    <col min="4" max="4" width="26.85546875" style="1" customWidth="1"/>
    <col min="5" max="5" width="14.140625" style="1" bestFit="1" customWidth="1"/>
    <col min="6" max="6" width="15.7109375" style="2" bestFit="1" customWidth="1"/>
    <col min="7" max="7" width="10.7109375" style="1"/>
    <col min="8" max="8" width="10.7109375" style="62"/>
    <col min="9" max="16384" width="10.7109375" style="1"/>
  </cols>
  <sheetData>
    <row r="1" spans="1:6">
      <c r="A1" s="224" t="s">
        <v>13</v>
      </c>
      <c r="B1" s="225"/>
      <c r="C1" s="225"/>
      <c r="D1" s="225"/>
      <c r="E1" s="225"/>
      <c r="F1" s="226"/>
    </row>
    <row r="2" spans="1:6">
      <c r="A2" s="227"/>
      <c r="B2" s="228"/>
      <c r="C2" s="228"/>
      <c r="D2" s="228"/>
      <c r="E2" s="228"/>
      <c r="F2" s="229"/>
    </row>
    <row r="3" spans="1:6">
      <c r="A3" s="227"/>
      <c r="B3" s="228"/>
      <c r="C3" s="228"/>
      <c r="D3" s="228"/>
      <c r="E3" s="228"/>
      <c r="F3" s="229"/>
    </row>
    <row r="4" spans="1:6">
      <c r="A4" s="227"/>
      <c r="B4" s="228"/>
      <c r="C4" s="228"/>
      <c r="D4" s="228"/>
      <c r="E4" s="228"/>
      <c r="F4" s="229"/>
    </row>
    <row r="5" spans="1:6">
      <c r="A5" s="227"/>
      <c r="B5" s="228"/>
      <c r="C5" s="228"/>
      <c r="D5" s="228"/>
      <c r="E5" s="228"/>
      <c r="F5" s="229"/>
    </row>
    <row r="6" spans="1:6">
      <c r="A6" s="227"/>
      <c r="B6" s="228"/>
      <c r="C6" s="228"/>
      <c r="D6" s="228"/>
      <c r="E6" s="228"/>
      <c r="F6" s="229"/>
    </row>
    <row r="7" spans="1:6">
      <c r="A7" s="227"/>
      <c r="B7" s="228"/>
      <c r="C7" s="228"/>
      <c r="D7" s="228"/>
      <c r="E7" s="228"/>
      <c r="F7" s="229"/>
    </row>
    <row r="8" spans="1:6">
      <c r="A8" s="227"/>
      <c r="B8" s="228"/>
      <c r="C8" s="228"/>
      <c r="D8" s="228"/>
      <c r="E8" s="228"/>
      <c r="F8" s="229"/>
    </row>
    <row r="9" spans="1:6">
      <c r="A9" s="227"/>
      <c r="B9" s="228"/>
      <c r="C9" s="228"/>
      <c r="D9" s="228"/>
      <c r="E9" s="228"/>
      <c r="F9" s="229"/>
    </row>
    <row r="10" spans="1:6" ht="15.75" thickBot="1">
      <c r="A10" s="230"/>
      <c r="B10" s="231"/>
      <c r="C10" s="231"/>
      <c r="D10" s="231"/>
      <c r="E10" s="231"/>
      <c r="F10" s="232"/>
    </row>
    <row r="11" spans="1:6" ht="15.75">
      <c r="A11" s="233"/>
      <c r="B11" s="233"/>
      <c r="C11" s="233"/>
      <c r="D11" s="233"/>
      <c r="E11" s="233"/>
      <c r="F11" s="234"/>
    </row>
    <row r="12" spans="1:6">
      <c r="A12" s="219" t="s">
        <v>12</v>
      </c>
      <c r="B12" s="219"/>
      <c r="C12" s="219"/>
      <c r="D12" s="219"/>
      <c r="E12" s="219"/>
      <c r="F12" s="219"/>
    </row>
    <row r="13" spans="1:6">
      <c r="A13" s="219" t="s">
        <v>26</v>
      </c>
      <c r="B13" s="219"/>
      <c r="C13" s="219"/>
      <c r="D13" s="219"/>
      <c r="E13" s="219"/>
      <c r="F13" s="219"/>
    </row>
    <row r="14" spans="1:6">
      <c r="A14" s="219" t="s">
        <v>29</v>
      </c>
      <c r="B14" s="219"/>
      <c r="C14" s="219"/>
      <c r="D14" s="219"/>
      <c r="E14" s="219"/>
      <c r="F14" s="219"/>
    </row>
    <row r="15" spans="1:6" ht="40.5" customHeight="1">
      <c r="A15" s="235" t="s">
        <v>27</v>
      </c>
      <c r="B15" s="236"/>
      <c r="C15" s="236"/>
      <c r="D15" s="236"/>
      <c r="E15" s="236"/>
      <c r="F15" s="237"/>
    </row>
    <row r="16" spans="1:6">
      <c r="A16" s="219" t="s">
        <v>28</v>
      </c>
      <c r="B16" s="219"/>
      <c r="C16" s="219"/>
      <c r="D16" s="219"/>
      <c r="E16" s="219"/>
      <c r="F16" s="219"/>
    </row>
    <row r="17" spans="1:10">
      <c r="A17" s="219" t="s">
        <v>11</v>
      </c>
      <c r="B17" s="219"/>
      <c r="C17" s="219"/>
      <c r="D17" s="219"/>
      <c r="E17" s="219"/>
      <c r="F17" s="219"/>
    </row>
    <row r="18" spans="1:10" ht="18" customHeight="1">
      <c r="A18" s="9"/>
      <c r="B18" s="9"/>
      <c r="C18" s="9"/>
      <c r="D18" s="9"/>
      <c r="E18" s="9"/>
      <c r="F18" s="7"/>
    </row>
    <row r="19" spans="1:10" ht="33" customHeight="1">
      <c r="A19" s="9"/>
      <c r="B19" s="9"/>
      <c r="C19" s="9"/>
      <c r="D19" s="9"/>
      <c r="E19" s="220"/>
      <c r="F19" s="220"/>
    </row>
    <row r="20" spans="1:10">
      <c r="A20" s="15" t="s">
        <v>4</v>
      </c>
      <c r="B20" s="4" t="s">
        <v>5</v>
      </c>
      <c r="C20" s="3" t="s">
        <v>6</v>
      </c>
      <c r="D20" s="4" t="s">
        <v>0</v>
      </c>
      <c r="E20" s="3" t="s">
        <v>7</v>
      </c>
      <c r="F20" s="4" t="s">
        <v>8</v>
      </c>
    </row>
    <row r="21" spans="1:10" ht="30.75" customHeight="1">
      <c r="A21" s="16">
        <v>1</v>
      </c>
      <c r="B21" s="221" t="s">
        <v>14</v>
      </c>
      <c r="C21" s="221"/>
      <c r="D21" s="221"/>
      <c r="E21" s="221"/>
      <c r="F21" s="221"/>
    </row>
    <row r="22" spans="1:10" ht="153">
      <c r="A22" s="24" t="s">
        <v>16</v>
      </c>
      <c r="B22" s="17" t="s">
        <v>44</v>
      </c>
      <c r="C22" s="18" t="s">
        <v>22</v>
      </c>
      <c r="D22" s="23">
        <v>202</v>
      </c>
      <c r="E22" s="33">
        <v>58315.5</v>
      </c>
      <c r="F22" s="31">
        <f>D22*E22</f>
        <v>11779731</v>
      </c>
      <c r="G22" s="20"/>
      <c r="H22" s="63"/>
      <c r="J22" s="64"/>
    </row>
    <row r="23" spans="1:10" ht="76.5">
      <c r="A23" s="24" t="s">
        <v>17</v>
      </c>
      <c r="B23" s="17" t="s">
        <v>45</v>
      </c>
      <c r="C23" s="18" t="s">
        <v>22</v>
      </c>
      <c r="D23" s="23">
        <v>202</v>
      </c>
      <c r="E23" s="33">
        <v>37990</v>
      </c>
      <c r="F23" s="31">
        <f t="shared" ref="F23:F27" si="0">D23*E23</f>
        <v>7673980</v>
      </c>
      <c r="G23" s="20"/>
      <c r="H23" s="63"/>
      <c r="J23" s="64"/>
    </row>
    <row r="24" spans="1:10" ht="293.25">
      <c r="A24" s="24" t="s">
        <v>18</v>
      </c>
      <c r="B24" s="36" t="s">
        <v>46</v>
      </c>
      <c r="C24" s="18" t="s">
        <v>22</v>
      </c>
      <c r="D24" s="23">
        <f>(7.9*6.5)+(7.9*8.9)+(7.9*8.9)</f>
        <v>191.97</v>
      </c>
      <c r="E24" s="33">
        <v>193500</v>
      </c>
      <c r="F24" s="31">
        <f t="shared" si="0"/>
        <v>37146195</v>
      </c>
      <c r="G24" s="20"/>
      <c r="H24" s="63"/>
      <c r="J24" s="64"/>
    </row>
    <row r="25" spans="1:10" ht="267.75">
      <c r="A25" s="24" t="s">
        <v>19</v>
      </c>
      <c r="B25" s="17" t="s">
        <v>43</v>
      </c>
      <c r="C25" s="18" t="s">
        <v>23</v>
      </c>
      <c r="D25" s="23">
        <v>3</v>
      </c>
      <c r="E25" s="33">
        <v>1400000</v>
      </c>
      <c r="F25" s="31">
        <f t="shared" si="0"/>
        <v>4200000</v>
      </c>
      <c r="G25" s="20"/>
      <c r="H25" s="63"/>
      <c r="J25" s="64"/>
    </row>
    <row r="26" spans="1:10" ht="280.5">
      <c r="A26" s="24" t="s">
        <v>20</v>
      </c>
      <c r="B26" s="17" t="s">
        <v>47</v>
      </c>
      <c r="C26" s="18" t="s">
        <v>23</v>
      </c>
      <c r="D26" s="23">
        <v>0</v>
      </c>
      <c r="E26" s="33">
        <v>1500000</v>
      </c>
      <c r="F26" s="31">
        <f t="shared" si="0"/>
        <v>0</v>
      </c>
      <c r="G26" s="20"/>
    </row>
    <row r="27" spans="1:10" ht="191.25">
      <c r="A27" s="24" t="s">
        <v>21</v>
      </c>
      <c r="B27" s="17" t="s">
        <v>15</v>
      </c>
      <c r="C27" s="18" t="s">
        <v>24</v>
      </c>
      <c r="D27" s="22">
        <v>0</v>
      </c>
      <c r="E27" s="38">
        <v>302500</v>
      </c>
      <c r="F27" s="31">
        <f t="shared" si="0"/>
        <v>0</v>
      </c>
      <c r="G27" s="20"/>
    </row>
    <row r="28" spans="1:10">
      <c r="A28" s="222" t="s">
        <v>25</v>
      </c>
      <c r="B28" s="222"/>
      <c r="C28" s="222"/>
      <c r="D28" s="222"/>
      <c r="E28" s="40"/>
      <c r="F28" s="41">
        <f>SUM(F22:F27)</f>
        <v>60799906</v>
      </c>
      <c r="G28" s="20"/>
    </row>
    <row r="29" spans="1:10" s="9" customFormat="1" ht="15.75">
      <c r="A29" s="43"/>
      <c r="B29" s="44"/>
      <c r="C29" s="44"/>
      <c r="D29" s="44"/>
      <c r="E29" s="44"/>
      <c r="F29" s="45"/>
      <c r="H29" s="14"/>
    </row>
    <row r="30" spans="1:10" s="9" customFormat="1" ht="15.75">
      <c r="A30" s="43"/>
      <c r="B30" s="44"/>
      <c r="C30" s="44"/>
      <c r="D30" s="44"/>
      <c r="E30" s="44"/>
      <c r="F30" s="45"/>
      <c r="H30" s="14"/>
    </row>
    <row r="31" spans="1:10" ht="15.95" customHeight="1">
      <c r="A31" s="14"/>
      <c r="B31" s="26"/>
      <c r="C31" s="223" t="s">
        <v>32</v>
      </c>
      <c r="D31" s="223"/>
      <c r="E31" s="223"/>
      <c r="F31" s="46">
        <f>F28</f>
        <v>60799906</v>
      </c>
    </row>
    <row r="32" spans="1:10" ht="15.75">
      <c r="A32" s="14"/>
      <c r="B32" s="26"/>
      <c r="C32" s="214" t="s">
        <v>9</v>
      </c>
      <c r="D32" s="214"/>
      <c r="E32" s="27">
        <v>0.2</v>
      </c>
      <c r="F32" s="48">
        <f>F31*E32</f>
        <v>12159981.200000001</v>
      </c>
    </row>
    <row r="33" spans="1:6" ht="15.75">
      <c r="A33" s="57" t="s">
        <v>35</v>
      </c>
      <c r="B33" s="26" t="s">
        <v>42</v>
      </c>
      <c r="C33" s="214" t="s">
        <v>1</v>
      </c>
      <c r="D33" s="214"/>
      <c r="E33" s="27">
        <v>0.05</v>
      </c>
      <c r="F33" s="48">
        <f>F31*E33</f>
        <v>3039995.3000000003</v>
      </c>
    </row>
    <row r="34" spans="1:6" ht="15.75">
      <c r="A34" s="57" t="s">
        <v>37</v>
      </c>
      <c r="B34" s="26" t="s">
        <v>38</v>
      </c>
      <c r="C34" s="215" t="s">
        <v>10</v>
      </c>
      <c r="D34" s="215"/>
      <c r="E34" s="50">
        <f>SUM(E32:E33)</f>
        <v>0.25</v>
      </c>
      <c r="F34" s="49">
        <f>F32+F33</f>
        <v>15199976.500000002</v>
      </c>
    </row>
    <row r="35" spans="1:6" ht="15.75">
      <c r="A35" s="14"/>
      <c r="B35" s="26"/>
      <c r="C35" s="216" t="s">
        <v>2</v>
      </c>
      <c r="D35" s="216"/>
      <c r="E35" s="29">
        <v>0.19</v>
      </c>
      <c r="F35" s="51">
        <f>F33*0.19</f>
        <v>577599.10700000008</v>
      </c>
    </row>
    <row r="36" spans="1:6" ht="15.75">
      <c r="A36" s="57" t="s">
        <v>34</v>
      </c>
      <c r="B36" s="26" t="s">
        <v>39</v>
      </c>
      <c r="C36" s="217" t="s">
        <v>33</v>
      </c>
      <c r="D36" s="218"/>
      <c r="E36" s="218"/>
      <c r="F36" s="52">
        <f>F31+F34+F35</f>
        <v>76577481.606999993</v>
      </c>
    </row>
    <row r="37" spans="1:6" ht="15.75">
      <c r="A37" s="57" t="s">
        <v>41</v>
      </c>
      <c r="B37" s="26" t="s">
        <v>40</v>
      </c>
      <c r="C37" s="9"/>
      <c r="D37" s="9"/>
      <c r="E37" s="9"/>
      <c r="F37" s="6"/>
    </row>
    <row r="38" spans="1:6">
      <c r="A38" s="9"/>
      <c r="B38" s="9"/>
      <c r="C38" s="9"/>
      <c r="D38" s="9"/>
      <c r="E38" s="9"/>
      <c r="F38" s="6"/>
    </row>
    <row r="39" spans="1:6">
      <c r="A39" s="9"/>
      <c r="B39" s="9"/>
      <c r="C39" s="9"/>
      <c r="D39" s="9"/>
      <c r="E39" s="9"/>
      <c r="F39" s="6"/>
    </row>
    <row r="40" spans="1:6">
      <c r="A40" s="9"/>
      <c r="B40" s="9"/>
      <c r="C40" s="9"/>
      <c r="D40" s="9"/>
      <c r="E40" s="9"/>
      <c r="F40" s="6"/>
    </row>
    <row r="41" spans="1:6">
      <c r="A41" s="9"/>
      <c r="B41" s="9"/>
      <c r="C41" s="9"/>
      <c r="D41" s="9"/>
      <c r="E41" s="9"/>
      <c r="F41" s="6"/>
    </row>
    <row r="42" spans="1:6">
      <c r="A42" s="9"/>
      <c r="B42" s="9"/>
      <c r="C42" s="9"/>
      <c r="D42" s="9"/>
      <c r="E42" s="9"/>
      <c r="F42" s="6"/>
    </row>
    <row r="43" spans="1:6">
      <c r="A43" s="9"/>
      <c r="B43" s="9"/>
      <c r="C43" s="9"/>
      <c r="D43" s="9"/>
      <c r="E43" s="9"/>
      <c r="F43" s="6"/>
    </row>
  </sheetData>
  <mergeCells count="17">
    <mergeCell ref="C32:D32"/>
    <mergeCell ref="C33:D33"/>
    <mergeCell ref="C34:D34"/>
    <mergeCell ref="C35:D35"/>
    <mergeCell ref="C36:E36"/>
    <mergeCell ref="C31:E31"/>
    <mergeCell ref="A16:F16"/>
    <mergeCell ref="A17:F17"/>
    <mergeCell ref="E19:F19"/>
    <mergeCell ref="B21:F21"/>
    <mergeCell ref="A28:D28"/>
    <mergeCell ref="A15:F15"/>
    <mergeCell ref="A1:F10"/>
    <mergeCell ref="A11:F11"/>
    <mergeCell ref="A12:F12"/>
    <mergeCell ref="A13:F13"/>
    <mergeCell ref="A14:F14"/>
  </mergeCells>
  <conditionalFormatting sqref="A22:B22">
    <cfRule type="cellIs" dxfId="15" priority="7" operator="equal">
      <formula>"ESCRIBA AQUÍ EL NOMBRE DEL CAPITULO"</formula>
    </cfRule>
  </conditionalFormatting>
  <conditionalFormatting sqref="A24:B24">
    <cfRule type="cellIs" dxfId="14" priority="8" operator="equal">
      <formula>"ESCRIBA AQUÍ EL NOMBRE DEL CAPITULO"</formula>
    </cfRule>
  </conditionalFormatting>
  <conditionalFormatting sqref="F36">
    <cfRule type="expression" dxfId="13" priority="5" stopIfTrue="1">
      <formula>"&gt;G29"</formula>
    </cfRule>
    <cfRule type="expression" dxfId="12" priority="6" stopIfTrue="1">
      <formula>"&lt;G29"""</formula>
    </cfRule>
  </conditionalFormatting>
  <dataValidations count="1">
    <dataValidation type="whole" allowBlank="1" showInputMessage="1" showErrorMessage="1" sqref="D27" xr:uid="{EB27527E-CFEA-FA41-9383-EB8E64BA7F31}">
      <formula1>0</formula1>
      <formula2>9.99999999999999E+30</formula2>
    </dataValidation>
  </dataValidations>
  <printOptions horizontalCentered="1"/>
  <pageMargins left="0.43307086614173229" right="0.43307086614173229" top="0.43307086614173229" bottom="0.43307086614173229" header="0.31496062992125984" footer="0.31496062992125984"/>
  <pageSetup scale="29" orientation="landscape" r:id="rId1"/>
  <rowBreaks count="1" manualBreakCount="1">
    <brk id="43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0695-C28B-814B-BD50-68E5AC6ABFB6}">
  <sheetPr>
    <pageSetUpPr fitToPage="1"/>
  </sheetPr>
  <dimension ref="A1:J43"/>
  <sheetViews>
    <sheetView tabSelected="1" view="pageBreakPreview" topLeftCell="A7" zoomScale="80" zoomScaleNormal="80" zoomScaleSheetLayoutView="80" workbookViewId="0">
      <selection activeCell="A14" sqref="A14:F14"/>
    </sheetView>
  </sheetViews>
  <sheetFormatPr baseColWidth="10" defaultColWidth="10.7109375" defaultRowHeight="15"/>
  <cols>
    <col min="1" max="1" width="10.7109375" style="1"/>
    <col min="2" max="2" width="49.42578125" style="1" customWidth="1"/>
    <col min="3" max="3" width="10.7109375" style="1"/>
    <col min="4" max="4" width="26.85546875" style="1" customWidth="1"/>
    <col min="5" max="5" width="14.140625" style="1" bestFit="1" customWidth="1"/>
    <col min="6" max="6" width="45.7109375" style="2" customWidth="1"/>
    <col min="7" max="7" width="10.7109375" style="1"/>
    <col min="8" max="8" width="10.7109375" style="62"/>
    <col min="9" max="16384" width="10.7109375" style="1"/>
  </cols>
  <sheetData>
    <row r="1" spans="1:6">
      <c r="A1" s="224" t="s">
        <v>13</v>
      </c>
      <c r="B1" s="225"/>
      <c r="C1" s="225"/>
      <c r="D1" s="225"/>
      <c r="E1" s="225"/>
      <c r="F1" s="226"/>
    </row>
    <row r="2" spans="1:6">
      <c r="A2" s="227"/>
      <c r="B2" s="228"/>
      <c r="C2" s="228"/>
      <c r="D2" s="228"/>
      <c r="E2" s="228"/>
      <c r="F2" s="229"/>
    </row>
    <row r="3" spans="1:6">
      <c r="A3" s="227"/>
      <c r="B3" s="228"/>
      <c r="C3" s="228"/>
      <c r="D3" s="228"/>
      <c r="E3" s="228"/>
      <c r="F3" s="229"/>
    </row>
    <row r="4" spans="1:6">
      <c r="A4" s="227"/>
      <c r="B4" s="228"/>
      <c r="C4" s="228"/>
      <c r="D4" s="228"/>
      <c r="E4" s="228"/>
      <c r="F4" s="229"/>
    </row>
    <row r="5" spans="1:6">
      <c r="A5" s="227"/>
      <c r="B5" s="228"/>
      <c r="C5" s="228"/>
      <c r="D5" s="228"/>
      <c r="E5" s="228"/>
      <c r="F5" s="229"/>
    </row>
    <row r="6" spans="1:6">
      <c r="A6" s="227"/>
      <c r="B6" s="228"/>
      <c r="C6" s="228"/>
      <c r="D6" s="228"/>
      <c r="E6" s="228"/>
      <c r="F6" s="229"/>
    </row>
    <row r="7" spans="1:6">
      <c r="A7" s="227"/>
      <c r="B7" s="228"/>
      <c r="C7" s="228"/>
      <c r="D7" s="228"/>
      <c r="E7" s="228"/>
      <c r="F7" s="229"/>
    </row>
    <row r="8" spans="1:6">
      <c r="A8" s="227"/>
      <c r="B8" s="228"/>
      <c r="C8" s="228"/>
      <c r="D8" s="228"/>
      <c r="E8" s="228"/>
      <c r="F8" s="229"/>
    </row>
    <row r="9" spans="1:6">
      <c r="A9" s="227"/>
      <c r="B9" s="228"/>
      <c r="C9" s="228"/>
      <c r="D9" s="228"/>
      <c r="E9" s="228"/>
      <c r="F9" s="229"/>
    </row>
    <row r="10" spans="1:6" ht="15.75" thickBot="1">
      <c r="A10" s="230"/>
      <c r="B10" s="231"/>
      <c r="C10" s="231"/>
      <c r="D10" s="231"/>
      <c r="E10" s="231"/>
      <c r="F10" s="232"/>
    </row>
    <row r="11" spans="1:6" ht="15.75">
      <c r="A11" s="233"/>
      <c r="B11" s="233"/>
      <c r="C11" s="233"/>
      <c r="D11" s="233"/>
      <c r="E11" s="233"/>
      <c r="F11" s="234"/>
    </row>
    <row r="12" spans="1:6">
      <c r="A12" s="219" t="s">
        <v>12</v>
      </c>
      <c r="B12" s="219"/>
      <c r="C12" s="219"/>
      <c r="D12" s="219"/>
      <c r="E12" s="219"/>
      <c r="F12" s="219"/>
    </row>
    <row r="13" spans="1:6">
      <c r="A13" s="219" t="s">
        <v>26</v>
      </c>
      <c r="B13" s="219"/>
      <c r="C13" s="219"/>
      <c r="D13" s="219"/>
      <c r="E13" s="219"/>
      <c r="F13" s="219"/>
    </row>
    <row r="14" spans="1:6">
      <c r="A14" s="219" t="s">
        <v>29</v>
      </c>
      <c r="B14" s="219"/>
      <c r="C14" s="219"/>
      <c r="D14" s="219"/>
      <c r="E14" s="219"/>
      <c r="F14" s="219"/>
    </row>
    <row r="15" spans="1:6" ht="54.75" customHeight="1">
      <c r="A15" s="235" t="s">
        <v>27</v>
      </c>
      <c r="B15" s="236"/>
      <c r="C15" s="236"/>
      <c r="D15" s="236"/>
      <c r="E15" s="236"/>
      <c r="F15" s="237"/>
    </row>
    <row r="16" spans="1:6">
      <c r="A16" s="219" t="s">
        <v>28</v>
      </c>
      <c r="B16" s="219"/>
      <c r="C16" s="219"/>
      <c r="D16" s="219"/>
      <c r="E16" s="219"/>
      <c r="F16" s="219"/>
    </row>
    <row r="17" spans="1:10">
      <c r="A17" s="219" t="s">
        <v>11</v>
      </c>
      <c r="B17" s="219"/>
      <c r="C17" s="219"/>
      <c r="D17" s="219"/>
      <c r="E17" s="219"/>
      <c r="F17" s="219"/>
    </row>
    <row r="18" spans="1:10" ht="18" customHeight="1">
      <c r="A18" s="9"/>
      <c r="B18" s="9"/>
      <c r="C18" s="9"/>
      <c r="D18" s="9"/>
      <c r="E18" s="9"/>
      <c r="F18" s="7"/>
    </row>
    <row r="19" spans="1:10" ht="33" customHeight="1">
      <c r="A19" s="9"/>
      <c r="B19" s="9"/>
      <c r="C19" s="9"/>
      <c r="D19" s="9"/>
      <c r="E19" s="220"/>
      <c r="F19" s="220"/>
    </row>
    <row r="20" spans="1:10">
      <c r="A20" s="15" t="s">
        <v>4</v>
      </c>
      <c r="B20" s="4" t="s">
        <v>5</v>
      </c>
      <c r="C20" s="3" t="s">
        <v>6</v>
      </c>
      <c r="D20" s="4" t="s">
        <v>0</v>
      </c>
      <c r="E20" s="3" t="s">
        <v>7</v>
      </c>
      <c r="F20" s="4" t="s">
        <v>8</v>
      </c>
    </row>
    <row r="21" spans="1:10" ht="30.75" customHeight="1">
      <c r="A21" s="16">
        <v>1</v>
      </c>
      <c r="B21" s="221" t="s">
        <v>14</v>
      </c>
      <c r="C21" s="221"/>
      <c r="D21" s="221"/>
      <c r="E21" s="221"/>
      <c r="F21" s="221"/>
    </row>
    <row r="22" spans="1:10" ht="153">
      <c r="A22" s="24" t="s">
        <v>16</v>
      </c>
      <c r="B22" s="17" t="s">
        <v>44</v>
      </c>
      <c r="C22" s="18" t="s">
        <v>22</v>
      </c>
      <c r="D22" s="23">
        <v>202</v>
      </c>
      <c r="E22" s="33"/>
      <c r="F22" s="31">
        <f>D22*E22</f>
        <v>0</v>
      </c>
      <c r="G22" s="20"/>
      <c r="H22" s="63"/>
      <c r="J22" s="64"/>
    </row>
    <row r="23" spans="1:10" ht="76.5">
      <c r="A23" s="24" t="s">
        <v>17</v>
      </c>
      <c r="B23" s="17" t="s">
        <v>45</v>
      </c>
      <c r="C23" s="18" t="s">
        <v>22</v>
      </c>
      <c r="D23" s="23">
        <v>202</v>
      </c>
      <c r="E23" s="33"/>
      <c r="F23" s="31">
        <f t="shared" ref="F23:F27" si="0">D23*E23</f>
        <v>0</v>
      </c>
      <c r="G23" s="20"/>
      <c r="H23" s="63"/>
      <c r="J23" s="64"/>
    </row>
    <row r="24" spans="1:10" ht="293.25">
      <c r="A24" s="24" t="s">
        <v>18</v>
      </c>
      <c r="B24" s="36" t="s">
        <v>46</v>
      </c>
      <c r="C24" s="18" t="s">
        <v>22</v>
      </c>
      <c r="D24" s="23">
        <f>(7.9*6.5)+(7.9*8.9)+(7.9*8.9)</f>
        <v>191.97</v>
      </c>
      <c r="E24" s="33"/>
      <c r="F24" s="31">
        <f t="shared" si="0"/>
        <v>0</v>
      </c>
      <c r="G24" s="20"/>
      <c r="H24" s="63"/>
      <c r="J24" s="64"/>
    </row>
    <row r="25" spans="1:10" ht="267.75">
      <c r="A25" s="24" t="s">
        <v>19</v>
      </c>
      <c r="B25" s="17" t="s">
        <v>43</v>
      </c>
      <c r="C25" s="18" t="s">
        <v>23</v>
      </c>
      <c r="D25" s="23">
        <v>3</v>
      </c>
      <c r="E25" s="33"/>
      <c r="F25" s="31">
        <f t="shared" si="0"/>
        <v>0</v>
      </c>
      <c r="G25" s="20"/>
      <c r="H25" s="63"/>
      <c r="J25" s="64"/>
    </row>
    <row r="26" spans="1:10" ht="280.5">
      <c r="A26" s="24" t="s">
        <v>20</v>
      </c>
      <c r="B26" s="17" t="s">
        <v>47</v>
      </c>
      <c r="C26" s="18" t="s">
        <v>23</v>
      </c>
      <c r="D26" s="23">
        <v>0</v>
      </c>
      <c r="E26" s="33"/>
      <c r="F26" s="31">
        <f t="shared" si="0"/>
        <v>0</v>
      </c>
      <c r="G26" s="20"/>
    </row>
    <row r="27" spans="1:10" ht="191.25">
      <c r="A27" s="24" t="s">
        <v>21</v>
      </c>
      <c r="B27" s="17" t="s">
        <v>15</v>
      </c>
      <c r="C27" s="18" t="s">
        <v>24</v>
      </c>
      <c r="D27" s="22">
        <v>0</v>
      </c>
      <c r="E27" s="38"/>
      <c r="F27" s="31">
        <f t="shared" si="0"/>
        <v>0</v>
      </c>
      <c r="G27" s="20"/>
    </row>
    <row r="28" spans="1:10">
      <c r="A28" s="222" t="s">
        <v>25</v>
      </c>
      <c r="B28" s="222"/>
      <c r="C28" s="222"/>
      <c r="D28" s="222"/>
      <c r="E28" s="40"/>
      <c r="F28" s="41">
        <f>SUM(F22:F27)</f>
        <v>0</v>
      </c>
      <c r="G28" s="20"/>
    </row>
    <row r="29" spans="1:10" s="9" customFormat="1" ht="15.75">
      <c r="A29" s="43"/>
      <c r="B29" s="44"/>
      <c r="C29" s="44"/>
      <c r="D29" s="44"/>
      <c r="E29" s="44"/>
      <c r="F29" s="45"/>
      <c r="H29" s="14"/>
    </row>
    <row r="30" spans="1:10" s="9" customFormat="1" ht="15.75">
      <c r="A30" s="43"/>
      <c r="B30" s="44"/>
      <c r="C30" s="44"/>
      <c r="D30" s="44"/>
      <c r="E30" s="44"/>
      <c r="F30" s="45"/>
      <c r="H30" s="14"/>
    </row>
    <row r="31" spans="1:10" ht="15.95" customHeight="1">
      <c r="A31" s="14"/>
      <c r="B31" s="26"/>
      <c r="C31" s="223" t="s">
        <v>32</v>
      </c>
      <c r="D31" s="223"/>
      <c r="E31" s="223"/>
      <c r="F31" s="46">
        <f>F28</f>
        <v>0</v>
      </c>
    </row>
    <row r="32" spans="1:10" ht="15.75">
      <c r="A32" s="14"/>
      <c r="B32" s="26"/>
      <c r="C32" s="214" t="s">
        <v>9</v>
      </c>
      <c r="D32" s="214"/>
      <c r="E32" s="27">
        <v>0.2</v>
      </c>
      <c r="F32" s="48">
        <f>F31*E32</f>
        <v>0</v>
      </c>
    </row>
    <row r="33" spans="1:6" ht="15.75">
      <c r="A33" s="57"/>
      <c r="B33" s="26"/>
      <c r="C33" s="214" t="s">
        <v>1</v>
      </c>
      <c r="D33" s="214"/>
      <c r="E33" s="27">
        <v>0.05</v>
      </c>
      <c r="F33" s="48">
        <f>F31*E33</f>
        <v>0</v>
      </c>
    </row>
    <row r="34" spans="1:6" ht="15.75">
      <c r="A34" s="57"/>
      <c r="B34" s="26"/>
      <c r="C34" s="215" t="s">
        <v>10</v>
      </c>
      <c r="D34" s="215"/>
      <c r="E34" s="50">
        <f>SUM(E32:E33)</f>
        <v>0.25</v>
      </c>
      <c r="F34" s="49">
        <f>F32+F33</f>
        <v>0</v>
      </c>
    </row>
    <row r="35" spans="1:6" ht="15.75">
      <c r="A35" s="14"/>
      <c r="B35" s="26"/>
      <c r="C35" s="216" t="s">
        <v>2</v>
      </c>
      <c r="D35" s="216"/>
      <c r="E35" s="29">
        <v>0.19</v>
      </c>
      <c r="F35" s="51">
        <f>F33*0.19</f>
        <v>0</v>
      </c>
    </row>
    <row r="36" spans="1:6" ht="15.75">
      <c r="A36" s="57"/>
      <c r="B36" s="26"/>
      <c r="C36" s="217" t="s">
        <v>33</v>
      </c>
      <c r="D36" s="218"/>
      <c r="E36" s="218"/>
      <c r="F36" s="52">
        <f>F31+F34+F35</f>
        <v>0</v>
      </c>
    </row>
    <row r="37" spans="1:6" ht="15.75">
      <c r="A37" s="57"/>
      <c r="B37" s="26"/>
      <c r="C37" s="9"/>
      <c r="D37" s="9"/>
      <c r="E37" s="9"/>
      <c r="F37" s="6"/>
    </row>
    <row r="38" spans="1:6">
      <c r="A38" s="9"/>
      <c r="B38" s="9"/>
      <c r="C38" s="9"/>
      <c r="D38" s="9"/>
      <c r="E38" s="9"/>
      <c r="F38" s="6"/>
    </row>
    <row r="39" spans="1:6">
      <c r="A39" s="9"/>
      <c r="B39" s="9"/>
      <c r="C39" s="9"/>
      <c r="D39" s="9"/>
      <c r="E39" s="9"/>
      <c r="F39" s="6"/>
    </row>
    <row r="40" spans="1:6">
      <c r="A40" s="9"/>
      <c r="B40" s="9"/>
      <c r="C40" s="9"/>
      <c r="D40" s="9"/>
      <c r="E40" s="9"/>
      <c r="F40" s="6"/>
    </row>
    <row r="41" spans="1:6">
      <c r="A41" s="9"/>
      <c r="B41" s="9"/>
      <c r="C41" s="9"/>
      <c r="D41" s="9"/>
      <c r="E41" s="9"/>
      <c r="F41" s="6"/>
    </row>
    <row r="42" spans="1:6">
      <c r="A42" s="9"/>
      <c r="B42" s="9"/>
      <c r="C42" s="9"/>
      <c r="D42" s="9"/>
      <c r="E42" s="9"/>
      <c r="F42" s="6"/>
    </row>
    <row r="43" spans="1:6">
      <c r="A43" s="9"/>
      <c r="B43" s="9"/>
      <c r="C43" s="9"/>
      <c r="D43" s="9"/>
      <c r="E43" s="9"/>
      <c r="F43" s="6"/>
    </row>
  </sheetData>
  <mergeCells count="17">
    <mergeCell ref="C31:E31"/>
    <mergeCell ref="A1:F10"/>
    <mergeCell ref="A11:F11"/>
    <mergeCell ref="A12:F12"/>
    <mergeCell ref="A13:F13"/>
    <mergeCell ref="A14:F14"/>
    <mergeCell ref="A15:F15"/>
    <mergeCell ref="A16:F16"/>
    <mergeCell ref="A17:F17"/>
    <mergeCell ref="E19:F19"/>
    <mergeCell ref="B21:F21"/>
    <mergeCell ref="A28:D28"/>
    <mergeCell ref="C32:D32"/>
    <mergeCell ref="C33:D33"/>
    <mergeCell ref="C34:D34"/>
    <mergeCell ref="C35:D35"/>
    <mergeCell ref="C36:E36"/>
  </mergeCells>
  <conditionalFormatting sqref="A22:B22">
    <cfRule type="cellIs" dxfId="11" priority="3" operator="equal">
      <formula>"ESCRIBA AQUÍ EL NOMBRE DEL CAPITULO"</formula>
    </cfRule>
  </conditionalFormatting>
  <conditionalFormatting sqref="A24:B24">
    <cfRule type="cellIs" dxfId="10" priority="4" operator="equal">
      <formula>"ESCRIBA AQUÍ EL NOMBRE DEL CAPITULO"</formula>
    </cfRule>
  </conditionalFormatting>
  <conditionalFormatting sqref="F36">
    <cfRule type="expression" dxfId="9" priority="1" stopIfTrue="1">
      <formula>"&gt;G29"</formula>
    </cfRule>
    <cfRule type="expression" dxfId="8" priority="2" stopIfTrue="1">
      <formula>"&lt;G29"""</formula>
    </cfRule>
  </conditionalFormatting>
  <dataValidations count="1">
    <dataValidation type="whole" allowBlank="1" showInputMessage="1" showErrorMessage="1" sqref="D27" xr:uid="{5B452054-5C76-454D-80B4-44C349F9757F}">
      <formula1>0</formula1>
      <formula2>9.99999999999999E+30</formula2>
    </dataValidation>
  </dataValidations>
  <printOptions horizontalCentered="1"/>
  <pageMargins left="0.43307086614173229" right="0.43307086614173229" top="0.43307086614173229" bottom="0.43307086614173229" header="0.31496062992125984" footer="0.31496062992125984"/>
  <pageSetup scale="29" orientation="landscape" r:id="rId1"/>
  <rowBreaks count="1" manualBreakCount="1">
    <brk id="43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71DC1-DB68-4D79-B379-17FA6D56F07E}">
  <sheetPr>
    <pageSetUpPr fitToPage="1"/>
  </sheetPr>
  <dimension ref="A1:K44"/>
  <sheetViews>
    <sheetView view="pageBreakPreview" zoomScaleNormal="80" zoomScaleSheetLayoutView="100" workbookViewId="0">
      <selection activeCell="A15" sqref="A15:F15"/>
    </sheetView>
  </sheetViews>
  <sheetFormatPr baseColWidth="10" defaultColWidth="10.7109375" defaultRowHeight="15"/>
  <cols>
    <col min="1" max="1" width="10.7109375" style="1"/>
    <col min="2" max="2" width="49.42578125" style="1" customWidth="1"/>
    <col min="3" max="3" width="10.7109375" style="1"/>
    <col min="4" max="4" width="26.85546875" style="1" customWidth="1"/>
    <col min="5" max="5" width="13" style="1" customWidth="1"/>
    <col min="6" max="6" width="15.7109375" style="2" bestFit="1" customWidth="1"/>
    <col min="7" max="7" width="14.140625" style="2" bestFit="1" customWidth="1"/>
    <col min="8" max="8" width="15.7109375" style="2" bestFit="1" customWidth="1"/>
    <col min="9" max="9" width="14.140625" style="1" bestFit="1" customWidth="1"/>
    <col min="10" max="10" width="15.7109375" style="1" bestFit="1" customWidth="1"/>
    <col min="11" max="16384" width="10.7109375" style="1"/>
  </cols>
  <sheetData>
    <row r="1" spans="1:10" ht="15.75">
      <c r="A1" s="224" t="s">
        <v>13</v>
      </c>
      <c r="B1" s="225"/>
      <c r="C1" s="225"/>
      <c r="D1" s="225"/>
      <c r="E1" s="225"/>
      <c r="F1" s="226"/>
      <c r="G1" s="12"/>
      <c r="H1" s="12"/>
      <c r="I1" s="9"/>
      <c r="J1" s="9"/>
    </row>
    <row r="2" spans="1:10" ht="15.75">
      <c r="A2" s="227"/>
      <c r="B2" s="228"/>
      <c r="C2" s="228"/>
      <c r="D2" s="228"/>
      <c r="E2" s="228"/>
      <c r="F2" s="229"/>
      <c r="G2" s="12"/>
      <c r="H2" s="12"/>
      <c r="I2" s="9"/>
      <c r="J2" s="9"/>
    </row>
    <row r="3" spans="1:10" ht="15.75">
      <c r="A3" s="227"/>
      <c r="B3" s="228"/>
      <c r="C3" s="228"/>
      <c r="D3" s="228"/>
      <c r="E3" s="228"/>
      <c r="F3" s="229"/>
      <c r="G3" s="12"/>
      <c r="H3" s="12"/>
      <c r="I3" s="9"/>
      <c r="J3" s="9"/>
    </row>
    <row r="4" spans="1:10" ht="15.75">
      <c r="A4" s="227"/>
      <c r="B4" s="228"/>
      <c r="C4" s="228"/>
      <c r="D4" s="228"/>
      <c r="E4" s="228"/>
      <c r="F4" s="229"/>
      <c r="G4" s="12"/>
      <c r="H4" s="12"/>
      <c r="I4" s="9"/>
      <c r="J4" s="9"/>
    </row>
    <row r="5" spans="1:10" ht="15.75">
      <c r="A5" s="227"/>
      <c r="B5" s="228"/>
      <c r="C5" s="228"/>
      <c r="D5" s="228"/>
      <c r="E5" s="228"/>
      <c r="F5" s="229"/>
      <c r="G5" s="12"/>
      <c r="H5" s="12"/>
      <c r="I5" s="9"/>
      <c r="J5" s="9"/>
    </row>
    <row r="6" spans="1:10" ht="15.75">
      <c r="A6" s="227"/>
      <c r="B6" s="228"/>
      <c r="C6" s="228"/>
      <c r="D6" s="228"/>
      <c r="E6" s="228"/>
      <c r="F6" s="229"/>
      <c r="G6" s="12"/>
      <c r="H6" s="12"/>
      <c r="I6" s="9"/>
      <c r="J6" s="9"/>
    </row>
    <row r="7" spans="1:10" ht="15.75">
      <c r="A7" s="227"/>
      <c r="B7" s="228"/>
      <c r="C7" s="228"/>
      <c r="D7" s="228"/>
      <c r="E7" s="228"/>
      <c r="F7" s="229"/>
      <c r="G7" s="12"/>
      <c r="H7" s="12"/>
      <c r="I7" s="9"/>
      <c r="J7" s="9"/>
    </row>
    <row r="8" spans="1:10" ht="15.75">
      <c r="A8" s="227"/>
      <c r="B8" s="228"/>
      <c r="C8" s="228"/>
      <c r="D8" s="228"/>
      <c r="E8" s="228"/>
      <c r="F8" s="229"/>
      <c r="G8" s="12"/>
      <c r="H8" s="12"/>
      <c r="I8" s="9"/>
      <c r="J8" s="9"/>
    </row>
    <row r="9" spans="1:10" ht="15.75">
      <c r="A9" s="227"/>
      <c r="B9" s="228"/>
      <c r="C9" s="228"/>
      <c r="D9" s="228"/>
      <c r="E9" s="228"/>
      <c r="F9" s="229"/>
      <c r="G9" s="12"/>
      <c r="H9" s="12"/>
      <c r="I9" s="9"/>
      <c r="J9" s="9"/>
    </row>
    <row r="10" spans="1:10" ht="16.5" thickBot="1">
      <c r="A10" s="230"/>
      <c r="B10" s="231"/>
      <c r="C10" s="231"/>
      <c r="D10" s="231"/>
      <c r="E10" s="231"/>
      <c r="F10" s="232"/>
      <c r="G10" s="12"/>
      <c r="H10" s="12"/>
      <c r="I10" s="9"/>
      <c r="J10" s="9"/>
    </row>
    <row r="11" spans="1:10" ht="15.75">
      <c r="A11" s="233"/>
      <c r="B11" s="233"/>
      <c r="C11" s="233"/>
      <c r="D11" s="233"/>
      <c r="E11" s="233"/>
      <c r="F11" s="234"/>
      <c r="G11" s="7"/>
      <c r="H11" s="7"/>
      <c r="I11" s="9"/>
      <c r="J11" s="9"/>
    </row>
    <row r="12" spans="1:10">
      <c r="A12" s="219" t="s">
        <v>12</v>
      </c>
      <c r="B12" s="219"/>
      <c r="C12" s="219"/>
      <c r="D12" s="219"/>
      <c r="E12" s="219"/>
      <c r="F12" s="219"/>
      <c r="G12" s="7"/>
      <c r="H12" s="7"/>
      <c r="I12" s="9"/>
      <c r="J12" s="9"/>
    </row>
    <row r="13" spans="1:10">
      <c r="A13" s="219" t="s">
        <v>26</v>
      </c>
      <c r="B13" s="219"/>
      <c r="C13" s="219"/>
      <c r="D13" s="219"/>
      <c r="E13" s="219"/>
      <c r="F13" s="219"/>
      <c r="G13" s="7"/>
      <c r="H13" s="7"/>
      <c r="I13" s="9"/>
      <c r="J13" s="9"/>
    </row>
    <row r="14" spans="1:10">
      <c r="A14" s="219" t="s">
        <v>29</v>
      </c>
      <c r="B14" s="219"/>
      <c r="C14" s="219"/>
      <c r="D14" s="219"/>
      <c r="E14" s="219"/>
      <c r="F14" s="219"/>
      <c r="G14" s="7"/>
      <c r="H14" s="7"/>
      <c r="I14" s="9"/>
      <c r="J14" s="9"/>
    </row>
    <row r="15" spans="1:10" ht="40.5" customHeight="1">
      <c r="A15" s="235" t="s">
        <v>27</v>
      </c>
      <c r="B15" s="236"/>
      <c r="C15" s="236"/>
      <c r="D15" s="236"/>
      <c r="E15" s="236"/>
      <c r="F15" s="237"/>
      <c r="G15" s="8"/>
      <c r="H15" s="7"/>
      <c r="I15" s="9"/>
      <c r="J15" s="9"/>
    </row>
    <row r="16" spans="1:10">
      <c r="A16" s="219" t="s">
        <v>28</v>
      </c>
      <c r="B16" s="219"/>
      <c r="C16" s="219"/>
      <c r="D16" s="219"/>
      <c r="E16" s="219"/>
      <c r="F16" s="219"/>
      <c r="G16" s="7"/>
      <c r="H16" s="7"/>
      <c r="I16" s="9"/>
      <c r="J16" s="9"/>
    </row>
    <row r="17" spans="1:11">
      <c r="A17" s="219" t="s">
        <v>11</v>
      </c>
      <c r="B17" s="219"/>
      <c r="C17" s="219"/>
      <c r="D17" s="219"/>
      <c r="E17" s="219"/>
      <c r="F17" s="219"/>
      <c r="G17" s="7"/>
      <c r="H17" s="7"/>
      <c r="I17" s="9"/>
      <c r="J17" s="9"/>
    </row>
    <row r="18" spans="1:11" ht="18" customHeight="1" thickBot="1">
      <c r="A18" s="9"/>
      <c r="B18" s="9"/>
      <c r="C18" s="9"/>
      <c r="D18" s="9"/>
      <c r="E18" s="9"/>
      <c r="F18" s="7"/>
      <c r="G18" s="7"/>
      <c r="H18" s="7"/>
      <c r="I18" s="9"/>
      <c r="J18" s="9"/>
    </row>
    <row r="19" spans="1:11" ht="33" customHeight="1" thickBot="1">
      <c r="A19" s="9"/>
      <c r="B19" s="9"/>
      <c r="C19" s="9"/>
      <c r="D19" s="9"/>
      <c r="E19" s="238" t="s">
        <v>31</v>
      </c>
      <c r="F19" s="239"/>
      <c r="G19" s="238" t="s">
        <v>30</v>
      </c>
      <c r="H19" s="239"/>
      <c r="I19" s="238" t="s">
        <v>3</v>
      </c>
      <c r="J19" s="239"/>
    </row>
    <row r="20" spans="1:11">
      <c r="A20" s="15" t="s">
        <v>4</v>
      </c>
      <c r="B20" s="4" t="s">
        <v>5</v>
      </c>
      <c r="C20" s="3" t="s">
        <v>6</v>
      </c>
      <c r="D20" s="5" t="s">
        <v>0</v>
      </c>
      <c r="E20" s="10" t="s">
        <v>7</v>
      </c>
      <c r="F20" s="11" t="s">
        <v>8</v>
      </c>
      <c r="G20" s="10" t="s">
        <v>7</v>
      </c>
      <c r="H20" s="13" t="s">
        <v>8</v>
      </c>
      <c r="I20" s="10" t="s">
        <v>7</v>
      </c>
      <c r="J20" s="11" t="s">
        <v>8</v>
      </c>
    </row>
    <row r="21" spans="1:11" ht="30.75" customHeight="1">
      <c r="A21" s="16">
        <v>1</v>
      </c>
      <c r="B21" s="221" t="s">
        <v>14</v>
      </c>
      <c r="C21" s="221"/>
      <c r="D21" s="221"/>
      <c r="E21" s="221"/>
      <c r="F21" s="221"/>
      <c r="G21" s="221"/>
      <c r="H21" s="221"/>
      <c r="I21" s="221"/>
      <c r="J21" s="240"/>
    </row>
    <row r="22" spans="1:11" ht="153">
      <c r="A22" s="24" t="s">
        <v>16</v>
      </c>
      <c r="B22" s="17" t="s">
        <v>44</v>
      </c>
      <c r="C22" s="18" t="s">
        <v>22</v>
      </c>
      <c r="D22" s="23">
        <f>(((7.9*2)+(6.5*2))*2.65)+(((7.9*2)+(8.9*2))*2.9)+(((7.9*2)+(6.5*2))*2.85)+(((5.05*2)+(6.3*2)))*2.85+(((7.9*4)*2.9)+((6.7+0.75+5)*2.9)+((8.22*3.1)))</f>
        <v>473.76199999999994</v>
      </c>
      <c r="E22" s="19">
        <v>21631</v>
      </c>
      <c r="F22" s="31">
        <f>D22*E22</f>
        <v>10247945.821999999</v>
      </c>
      <c r="G22" s="32">
        <v>95000</v>
      </c>
      <c r="H22" s="31">
        <f>D22*G22</f>
        <v>45007389.999999993</v>
      </c>
      <c r="I22" s="33">
        <f>AVERAGE(E22,G22)</f>
        <v>58315.5</v>
      </c>
      <c r="J22" s="34">
        <f>AVERAGE(F22,H22)</f>
        <v>27627667.910999995</v>
      </c>
      <c r="K22" s="20"/>
    </row>
    <row r="23" spans="1:11" ht="76.5">
      <c r="A23" s="24" t="s">
        <v>17</v>
      </c>
      <c r="B23" s="17" t="s">
        <v>45</v>
      </c>
      <c r="C23" s="18" t="s">
        <v>22</v>
      </c>
      <c r="D23" s="23">
        <f>(((7.9*2)+(6.5*2))*2.65)+(((7.9*2)+(8.9*2))*2.9)+(((7.9*2)+(6.5*2))*2.85)+(((5.05*2)+(6.3*2)))*2.85+(((7.9*4)*2.9)+((6.7+0.75+5)*2.9)+((8.22*3.1)))</f>
        <v>473.76199999999994</v>
      </c>
      <c r="E23" s="19">
        <v>10980</v>
      </c>
      <c r="F23" s="31">
        <f t="shared" ref="F23:F27" si="0">D23*E23</f>
        <v>5201906.76</v>
      </c>
      <c r="G23" s="35">
        <v>65000</v>
      </c>
      <c r="H23" s="31">
        <f t="shared" ref="H23:H27" si="1">D23*G23</f>
        <v>30794529.999999996</v>
      </c>
      <c r="I23" s="33">
        <f t="shared" ref="I23:I27" si="2">AVERAGE(E23,G23)</f>
        <v>37990</v>
      </c>
      <c r="J23" s="34">
        <f t="shared" ref="J23:J27" si="3">AVERAGE(F23,H23)</f>
        <v>17998218.379999999</v>
      </c>
      <c r="K23" s="20"/>
    </row>
    <row r="24" spans="1:11" ht="293.25">
      <c r="A24" s="24" t="s">
        <v>18</v>
      </c>
      <c r="B24" s="36" t="s">
        <v>46</v>
      </c>
      <c r="C24" s="18" t="s">
        <v>22</v>
      </c>
      <c r="D24" s="23">
        <f>(7.9*6.5)+(7.9*8.9)+(7.9*8.9)+(5.05*6.3)+(4.3*3.22)+(1.7*3.7)</f>
        <v>243.92099999999999</v>
      </c>
      <c r="E24" s="19">
        <v>177000</v>
      </c>
      <c r="F24" s="31">
        <f t="shared" si="0"/>
        <v>43174017</v>
      </c>
      <c r="G24" s="37">
        <v>210000</v>
      </c>
      <c r="H24" s="31">
        <f t="shared" si="1"/>
        <v>51223410</v>
      </c>
      <c r="I24" s="33">
        <f t="shared" si="2"/>
        <v>193500</v>
      </c>
      <c r="J24" s="34">
        <f t="shared" si="3"/>
        <v>47198713.5</v>
      </c>
      <c r="K24" s="20"/>
    </row>
    <row r="25" spans="1:11" ht="267.75">
      <c r="A25" s="24" t="s">
        <v>19</v>
      </c>
      <c r="B25" s="17" t="s">
        <v>43</v>
      </c>
      <c r="C25" s="18" t="s">
        <v>23</v>
      </c>
      <c r="D25" s="23">
        <v>4</v>
      </c>
      <c r="E25" s="19">
        <v>1200000</v>
      </c>
      <c r="F25" s="31">
        <f t="shared" si="0"/>
        <v>4800000</v>
      </c>
      <c r="G25" s="21">
        <v>1600000</v>
      </c>
      <c r="H25" s="31">
        <f t="shared" si="1"/>
        <v>6400000</v>
      </c>
      <c r="I25" s="33">
        <f t="shared" si="2"/>
        <v>1400000</v>
      </c>
      <c r="J25" s="34">
        <f t="shared" si="3"/>
        <v>5600000</v>
      </c>
      <c r="K25" s="20"/>
    </row>
    <row r="26" spans="1:11" ht="280.5">
      <c r="A26" s="24" t="s">
        <v>20</v>
      </c>
      <c r="B26" s="17" t="s">
        <v>47</v>
      </c>
      <c r="C26" s="18" t="s">
        <v>23</v>
      </c>
      <c r="D26" s="23">
        <v>1</v>
      </c>
      <c r="E26" s="19">
        <v>500000</v>
      </c>
      <c r="F26" s="31">
        <f t="shared" si="0"/>
        <v>500000</v>
      </c>
      <c r="G26" s="21">
        <v>2500000</v>
      </c>
      <c r="H26" s="31">
        <f t="shared" si="1"/>
        <v>2500000</v>
      </c>
      <c r="I26" s="33">
        <f t="shared" si="2"/>
        <v>1500000</v>
      </c>
      <c r="J26" s="34">
        <f t="shared" si="3"/>
        <v>1500000</v>
      </c>
      <c r="K26" s="20"/>
    </row>
    <row r="27" spans="1:11" ht="191.25">
      <c r="A27" s="24" t="s">
        <v>21</v>
      </c>
      <c r="B27" s="17" t="s">
        <v>15</v>
      </c>
      <c r="C27" s="18" t="s">
        <v>24</v>
      </c>
      <c r="D27" s="22">
        <v>11</v>
      </c>
      <c r="E27" s="19">
        <v>255000</v>
      </c>
      <c r="F27" s="31">
        <f t="shared" si="0"/>
        <v>2805000</v>
      </c>
      <c r="G27" s="21">
        <v>350000</v>
      </c>
      <c r="H27" s="31">
        <f t="shared" si="1"/>
        <v>3850000</v>
      </c>
      <c r="I27" s="38">
        <f t="shared" si="2"/>
        <v>302500</v>
      </c>
      <c r="J27" s="39">
        <f t="shared" si="3"/>
        <v>3327500</v>
      </c>
      <c r="K27" s="20"/>
    </row>
    <row r="28" spans="1:11">
      <c r="A28" s="222" t="s">
        <v>25</v>
      </c>
      <c r="B28" s="222"/>
      <c r="C28" s="222"/>
      <c r="D28" s="222"/>
      <c r="E28" s="40"/>
      <c r="F28" s="58">
        <f>SUM(F22:F27)</f>
        <v>66728869.582000002</v>
      </c>
      <c r="G28" s="59"/>
      <c r="H28" s="58">
        <f>SUM(H22:H27)</f>
        <v>139775330</v>
      </c>
      <c r="I28" s="60"/>
      <c r="J28" s="61">
        <f>SUM(J22:J27)</f>
        <v>103252099.79099999</v>
      </c>
      <c r="K28" s="20"/>
    </row>
    <row r="29" spans="1:11" s="9" customFormat="1" ht="15.75">
      <c r="A29" s="43"/>
      <c r="B29" s="44"/>
      <c r="C29" s="44"/>
      <c r="D29" s="44"/>
      <c r="E29" s="44"/>
      <c r="F29" s="45"/>
      <c r="G29" s="42"/>
      <c r="H29" s="25"/>
      <c r="I29" s="25"/>
      <c r="J29" s="25"/>
    </row>
    <row r="30" spans="1:11" s="9" customFormat="1" ht="15.75">
      <c r="A30" s="43"/>
      <c r="B30" s="44"/>
      <c r="C30" s="44"/>
      <c r="D30" s="44"/>
      <c r="E30" s="44"/>
      <c r="F30" s="45"/>
      <c r="G30" s="42"/>
      <c r="H30" s="25"/>
      <c r="I30" s="25"/>
      <c r="J30" s="25"/>
    </row>
    <row r="31" spans="1:11" s="9" customFormat="1" ht="15.75">
      <c r="A31" s="43"/>
      <c r="B31" s="44"/>
      <c r="C31" s="44"/>
      <c r="D31" s="44"/>
      <c r="E31" s="44"/>
      <c r="F31" s="45"/>
      <c r="G31" s="42"/>
      <c r="H31" s="25"/>
      <c r="I31" s="25"/>
      <c r="J31" s="25"/>
    </row>
    <row r="32" spans="1:11" ht="15.95" customHeight="1">
      <c r="A32" s="14"/>
      <c r="B32" s="26"/>
      <c r="C32" s="223" t="s">
        <v>32</v>
      </c>
      <c r="D32" s="223"/>
      <c r="E32" s="223"/>
      <c r="F32" s="46">
        <f>F28</f>
        <v>66728869.582000002</v>
      </c>
      <c r="G32" s="53"/>
      <c r="H32" s="47">
        <f>H28</f>
        <v>139775330</v>
      </c>
      <c r="I32" s="56"/>
      <c r="J32" s="47">
        <f>AVERAGE(F32,H32)</f>
        <v>103252099.79100001</v>
      </c>
    </row>
    <row r="33" spans="1:10" ht="15.75">
      <c r="A33" s="14"/>
      <c r="B33" s="26"/>
      <c r="C33" s="214" t="s">
        <v>9</v>
      </c>
      <c r="D33" s="214"/>
      <c r="E33" s="27">
        <v>0.2</v>
      </c>
      <c r="F33" s="48">
        <v>25105547</v>
      </c>
      <c r="G33" s="27">
        <v>0.2</v>
      </c>
      <c r="H33" s="48">
        <v>41911066</v>
      </c>
      <c r="I33" s="54">
        <v>0.2</v>
      </c>
      <c r="J33" s="48">
        <f>AVERAGE(F33,H33)</f>
        <v>33508306.5</v>
      </c>
    </row>
    <row r="34" spans="1:10" ht="15.75">
      <c r="A34" s="57" t="s">
        <v>35</v>
      </c>
      <c r="B34" s="26" t="s">
        <v>36</v>
      </c>
      <c r="C34" s="214" t="s">
        <v>1</v>
      </c>
      <c r="D34" s="214"/>
      <c r="E34" s="27">
        <v>0.05</v>
      </c>
      <c r="F34" s="48">
        <v>6276387</v>
      </c>
      <c r="G34" s="27">
        <v>0.05</v>
      </c>
      <c r="H34" s="49">
        <v>10477767</v>
      </c>
      <c r="I34" s="54">
        <v>0.05</v>
      </c>
      <c r="J34" s="48">
        <f t="shared" ref="J34:J35" si="4">AVERAGE(F34,H34)</f>
        <v>8377077</v>
      </c>
    </row>
    <row r="35" spans="1:10" ht="15.75">
      <c r="A35" s="57" t="s">
        <v>37</v>
      </c>
      <c r="B35" s="26" t="s">
        <v>38</v>
      </c>
      <c r="C35" s="215" t="s">
        <v>10</v>
      </c>
      <c r="D35" s="215"/>
      <c r="E35" s="50">
        <f>SUM(E33:E34)</f>
        <v>0.25</v>
      </c>
      <c r="F35" s="49">
        <f>F33+F34</f>
        <v>31381934</v>
      </c>
      <c r="G35" s="50">
        <f>SUM(G33:G34)</f>
        <v>0.25</v>
      </c>
      <c r="H35" s="47">
        <v>52388832</v>
      </c>
      <c r="I35" s="28">
        <f t="shared" ref="I35" si="5">SUM(I33:I34)</f>
        <v>0.25</v>
      </c>
      <c r="J35" s="48">
        <f t="shared" si="4"/>
        <v>41885383</v>
      </c>
    </row>
    <row r="36" spans="1:10" ht="15.75">
      <c r="A36" s="14"/>
      <c r="B36" s="26"/>
      <c r="C36" s="216" t="s">
        <v>2</v>
      </c>
      <c r="D36" s="216"/>
      <c r="E36" s="29">
        <v>0.19</v>
      </c>
      <c r="F36" s="51">
        <f>F34*0.19</f>
        <v>1192513.53</v>
      </c>
      <c r="G36" s="29">
        <v>0.19</v>
      </c>
      <c r="H36" s="51">
        <f>H34*0.19</f>
        <v>1990775.73</v>
      </c>
      <c r="I36" s="55">
        <v>0.19</v>
      </c>
      <c r="J36" s="48">
        <f>AVERAGE(F36,H36)</f>
        <v>1591644.63</v>
      </c>
    </row>
    <row r="37" spans="1:10" ht="15.75">
      <c r="A37" s="57" t="s">
        <v>34</v>
      </c>
      <c r="B37" s="26" t="s">
        <v>39</v>
      </c>
      <c r="C37" s="217" t="s">
        <v>33</v>
      </c>
      <c r="D37" s="218"/>
      <c r="E37" s="218"/>
      <c r="F37" s="52">
        <f>F32+F35+F36</f>
        <v>99303317.112000003</v>
      </c>
      <c r="G37" s="30"/>
      <c r="H37" s="52">
        <f>H32+H35+H36</f>
        <v>194154937.72999999</v>
      </c>
      <c r="I37" s="30"/>
      <c r="J37" s="52">
        <f>AVERAGE(F37,H37)</f>
        <v>146729127.421</v>
      </c>
    </row>
    <row r="38" spans="1:10" ht="15.75">
      <c r="A38" s="57" t="s">
        <v>41</v>
      </c>
      <c r="B38" s="26" t="s">
        <v>40</v>
      </c>
      <c r="C38" s="9"/>
      <c r="D38" s="9"/>
      <c r="E38" s="9"/>
      <c r="F38" s="6"/>
      <c r="G38" s="6"/>
      <c r="H38" s="6"/>
      <c r="I38" s="9"/>
      <c r="J38" s="9"/>
    </row>
    <row r="39" spans="1:10">
      <c r="A39" s="9"/>
      <c r="B39" s="9"/>
      <c r="C39" s="9"/>
      <c r="D39" s="9"/>
      <c r="E39" s="9"/>
      <c r="F39" s="6"/>
      <c r="G39" s="6"/>
      <c r="H39" s="6"/>
      <c r="I39" s="9"/>
      <c r="J39" s="9"/>
    </row>
    <row r="40" spans="1:10">
      <c r="A40" s="9"/>
      <c r="B40" s="9"/>
      <c r="C40" s="9"/>
      <c r="D40" s="9"/>
      <c r="E40" s="9"/>
      <c r="F40" s="6"/>
      <c r="G40" s="6"/>
      <c r="H40" s="6"/>
      <c r="I40" s="9"/>
      <c r="J40" s="9"/>
    </row>
    <row r="41" spans="1:10">
      <c r="A41" s="9"/>
      <c r="B41" s="9"/>
      <c r="C41" s="9"/>
      <c r="D41" s="9"/>
      <c r="E41" s="9"/>
      <c r="F41" s="6"/>
      <c r="G41" s="6"/>
      <c r="H41" s="6"/>
      <c r="I41" s="9"/>
      <c r="J41" s="9"/>
    </row>
    <row r="42" spans="1:10">
      <c r="A42" s="9"/>
      <c r="B42" s="9"/>
      <c r="C42" s="9"/>
      <c r="D42" s="9"/>
      <c r="E42" s="9"/>
      <c r="F42" s="6"/>
      <c r="G42" s="6"/>
      <c r="H42" s="6"/>
      <c r="I42" s="9"/>
      <c r="J42" s="9"/>
    </row>
    <row r="43" spans="1:10">
      <c r="A43" s="9"/>
      <c r="B43" s="9"/>
      <c r="C43" s="9"/>
      <c r="D43" s="9"/>
      <c r="E43" s="9"/>
      <c r="F43" s="6"/>
      <c r="G43" s="6"/>
      <c r="H43" s="6"/>
      <c r="I43" s="9"/>
      <c r="J43" s="9"/>
    </row>
    <row r="44" spans="1:10">
      <c r="A44" s="9"/>
      <c r="B44" s="9"/>
      <c r="C44" s="9"/>
      <c r="D44" s="9"/>
      <c r="E44" s="9"/>
      <c r="F44" s="6"/>
      <c r="G44" s="6"/>
      <c r="H44" s="6"/>
      <c r="I44" s="9"/>
      <c r="J44" s="9"/>
    </row>
  </sheetData>
  <mergeCells count="19">
    <mergeCell ref="C37:E37"/>
    <mergeCell ref="C33:D33"/>
    <mergeCell ref="C34:D34"/>
    <mergeCell ref="C36:D36"/>
    <mergeCell ref="C35:D35"/>
    <mergeCell ref="C32:E32"/>
    <mergeCell ref="A1:F10"/>
    <mergeCell ref="E19:F19"/>
    <mergeCell ref="G19:H19"/>
    <mergeCell ref="A28:D28"/>
    <mergeCell ref="A17:F17"/>
    <mergeCell ref="A15:F15"/>
    <mergeCell ref="A11:F11"/>
    <mergeCell ref="A12:F12"/>
    <mergeCell ref="A13:F13"/>
    <mergeCell ref="A14:F14"/>
    <mergeCell ref="A16:F16"/>
    <mergeCell ref="B21:J21"/>
    <mergeCell ref="I19:J19"/>
  </mergeCells>
  <conditionalFormatting sqref="A22:B22">
    <cfRule type="cellIs" dxfId="7" priority="1" operator="equal">
      <formula>"ESCRIBA AQUÍ EL NOMBRE DEL CAPITULO"</formula>
    </cfRule>
  </conditionalFormatting>
  <conditionalFormatting sqref="A24:B24">
    <cfRule type="cellIs" dxfId="6" priority="2" operator="equal">
      <formula>"ESCRIBA AQUÍ EL NOMBRE DEL CAPITULO"</formula>
    </cfRule>
  </conditionalFormatting>
  <conditionalFormatting sqref="F37">
    <cfRule type="expression" dxfId="5" priority="9" stopIfTrue="1">
      <formula>"&gt;G29"</formula>
    </cfRule>
    <cfRule type="expression" dxfId="4" priority="10" stopIfTrue="1">
      <formula>"&lt;G29"""</formula>
    </cfRule>
  </conditionalFormatting>
  <conditionalFormatting sqref="H37">
    <cfRule type="expression" dxfId="3" priority="7" stopIfTrue="1">
      <formula>"&gt;G29"</formula>
    </cfRule>
    <cfRule type="expression" dxfId="2" priority="8" stopIfTrue="1">
      <formula>"&lt;G29"""</formula>
    </cfRule>
  </conditionalFormatting>
  <conditionalFormatting sqref="J37">
    <cfRule type="expression" dxfId="1" priority="3" stopIfTrue="1">
      <formula>"&gt;G29"</formula>
    </cfRule>
    <cfRule type="expression" dxfId="0" priority="4" stopIfTrue="1">
      <formula>"&lt;G29"""</formula>
    </cfRule>
  </conditionalFormatting>
  <dataValidations count="1">
    <dataValidation type="whole" allowBlank="1" showInputMessage="1" showErrorMessage="1" sqref="D27" xr:uid="{A6352C02-55F7-44D8-B2A6-10F3E713C527}">
      <formula1>0</formula1>
      <formula2>9.99999999999999E+30</formula2>
    </dataValidation>
  </dataValidations>
  <printOptions horizontalCentered="1"/>
  <pageMargins left="0.43307086614173229" right="0.43307086614173229" top="0.43307086614173229" bottom="0.43307086614173229" header="0.31496062992125984" footer="0.31496062992125984"/>
  <pageSetup scale="29" orientation="landscape" r:id="rId1"/>
  <rowBreaks count="1" manualBreakCount="1">
    <brk id="44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BE56-782C-134A-ADC3-CEB17B2F1545}">
  <dimension ref="A1:O86"/>
  <sheetViews>
    <sheetView topLeftCell="A18" workbookViewId="0">
      <selection activeCell="B18" sqref="B18"/>
    </sheetView>
  </sheetViews>
  <sheetFormatPr baseColWidth="10" defaultColWidth="10.85546875" defaultRowHeight="15"/>
  <cols>
    <col min="1" max="16384" width="10.85546875" style="1"/>
  </cols>
  <sheetData>
    <row r="1" spans="2:14" ht="15.75" thickBot="1"/>
    <row r="2" spans="2:14" ht="84">
      <c r="B2" s="65" t="s">
        <v>48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2:14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</row>
    <row r="4" spans="2:14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70"/>
    </row>
    <row r="5" spans="2:14"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70"/>
    </row>
    <row r="6" spans="2:14">
      <c r="B6" s="68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70"/>
    </row>
    <row r="7" spans="2:14">
      <c r="B7" s="68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70"/>
    </row>
    <row r="8" spans="2:14">
      <c r="B8" s="68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2:14">
      <c r="B9" s="68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70"/>
    </row>
    <row r="10" spans="2:14">
      <c r="B10" s="68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0"/>
    </row>
    <row r="11" spans="2:14" ht="15.75" thickBot="1">
      <c r="B11" s="7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3"/>
    </row>
    <row r="12" spans="2:14">
      <c r="B12" s="74"/>
      <c r="C12" s="74"/>
      <c r="D12" s="74"/>
      <c r="E12" s="75"/>
      <c r="F12" s="76"/>
      <c r="G12" s="76"/>
    </row>
    <row r="13" spans="2:14">
      <c r="B13" s="77" t="s">
        <v>49</v>
      </c>
      <c r="C13" s="78"/>
      <c r="D13" s="78"/>
      <c r="E13" s="79"/>
      <c r="F13" s="80"/>
      <c r="G13" s="80"/>
    </row>
    <row r="14" spans="2:14">
      <c r="B14" s="77" t="s">
        <v>90</v>
      </c>
      <c r="C14" s="78"/>
      <c r="D14" s="78"/>
      <c r="E14" s="79"/>
      <c r="F14" s="80"/>
      <c r="G14" s="80"/>
    </row>
    <row r="15" spans="2:14">
      <c r="B15" s="77" t="s">
        <v>91</v>
      </c>
      <c r="C15" s="78"/>
      <c r="D15" s="78"/>
      <c r="E15" s="79"/>
      <c r="F15" s="80"/>
      <c r="G15" s="80"/>
    </row>
    <row r="16" spans="2:14">
      <c r="B16" s="241" t="s">
        <v>92</v>
      </c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</row>
    <row r="17" spans="2:14"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</row>
    <row r="18" spans="2:14" ht="15.75" thickBot="1">
      <c r="B18" s="77" t="s">
        <v>11</v>
      </c>
      <c r="C18" s="78"/>
      <c r="D18" s="78"/>
      <c r="E18" s="79"/>
      <c r="F18" s="80"/>
      <c r="G18" s="80"/>
    </row>
    <row r="19" spans="2:14" ht="24.75" thickBot="1">
      <c r="B19" s="81" t="s">
        <v>50</v>
      </c>
      <c r="C19" s="82" t="s">
        <v>51</v>
      </c>
      <c r="D19" s="83"/>
      <c r="E19" s="83"/>
      <c r="F19" s="83"/>
      <c r="G19" s="83"/>
      <c r="H19" s="83"/>
      <c r="I19" s="83"/>
      <c r="J19" s="83"/>
      <c r="K19" s="84"/>
      <c r="L19" s="85" t="s">
        <v>52</v>
      </c>
      <c r="M19" s="86"/>
      <c r="N19" s="81" t="s">
        <v>53</v>
      </c>
    </row>
    <row r="20" spans="2:14">
      <c r="B20" s="87" t="s">
        <v>54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9"/>
    </row>
    <row r="21" spans="2:14">
      <c r="B21" s="90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2"/>
    </row>
    <row r="22" spans="2:14" ht="15.75" thickBot="1">
      <c r="B22" s="93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5"/>
    </row>
    <row r="23" spans="2:14">
      <c r="B23" s="96" t="s">
        <v>51</v>
      </c>
      <c r="C23" s="97"/>
      <c r="D23" s="97"/>
      <c r="E23" s="97"/>
      <c r="F23" s="98"/>
      <c r="G23" s="99" t="s">
        <v>55</v>
      </c>
      <c r="H23" s="97"/>
      <c r="I23" s="100" t="s">
        <v>56</v>
      </c>
      <c r="J23" s="101"/>
      <c r="K23" s="102" t="s">
        <v>57</v>
      </c>
      <c r="L23" s="99" t="s">
        <v>58</v>
      </c>
      <c r="M23" s="103"/>
      <c r="N23" s="104" t="s">
        <v>59</v>
      </c>
    </row>
    <row r="24" spans="2:14">
      <c r="B24" s="105"/>
      <c r="C24" s="106"/>
      <c r="D24" s="106"/>
      <c r="E24" s="106"/>
      <c r="F24" s="107"/>
      <c r="G24" s="108"/>
      <c r="H24" s="107"/>
      <c r="I24" s="108"/>
      <c r="J24" s="107"/>
      <c r="K24" s="109"/>
      <c r="L24" s="110"/>
      <c r="M24" s="111"/>
      <c r="N24" s="112"/>
    </row>
    <row r="25" spans="2:14">
      <c r="B25" s="113"/>
      <c r="C25" s="114"/>
      <c r="D25" s="114"/>
      <c r="E25" s="114"/>
      <c r="F25" s="115"/>
      <c r="G25" s="116"/>
      <c r="H25" s="115"/>
      <c r="I25" s="116"/>
      <c r="J25" s="115"/>
      <c r="K25" s="109"/>
      <c r="L25" s="110"/>
      <c r="M25" s="111"/>
      <c r="N25" s="112"/>
    </row>
    <row r="26" spans="2:14" ht="15.75" thickBot="1">
      <c r="B26" s="117"/>
      <c r="C26" s="118"/>
      <c r="D26" s="118"/>
      <c r="E26" s="118"/>
      <c r="F26" s="119"/>
      <c r="G26" s="120"/>
      <c r="H26" s="119"/>
      <c r="I26" s="120"/>
      <c r="J26" s="119"/>
      <c r="K26" s="121"/>
      <c r="L26" s="122"/>
      <c r="M26" s="123"/>
      <c r="N26" s="112"/>
    </row>
    <row r="27" spans="2:14" ht="15.75" thickBot="1">
      <c r="B27" s="124" t="s">
        <v>60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6"/>
      <c r="N27" s="127"/>
    </row>
    <row r="28" spans="2:14">
      <c r="B28" s="87" t="s">
        <v>61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9"/>
    </row>
    <row r="29" spans="2:14">
      <c r="B29" s="90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2"/>
    </row>
    <row r="30" spans="2:14" ht="15.75" thickBot="1">
      <c r="B30" s="93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5"/>
    </row>
    <row r="31" spans="2:14">
      <c r="B31" s="96" t="s">
        <v>51</v>
      </c>
      <c r="C31" s="128"/>
      <c r="D31" s="128"/>
      <c r="E31" s="128"/>
      <c r="F31" s="128"/>
      <c r="G31" s="128"/>
      <c r="H31" s="128"/>
      <c r="I31" s="103"/>
      <c r="J31" s="99" t="s">
        <v>52</v>
      </c>
      <c r="K31" s="102" t="s">
        <v>53</v>
      </c>
      <c r="L31" s="99" t="s">
        <v>62</v>
      </c>
      <c r="M31" s="103"/>
      <c r="N31" s="104" t="s">
        <v>59</v>
      </c>
    </row>
    <row r="32" spans="2:14">
      <c r="B32" s="105"/>
      <c r="C32" s="106"/>
      <c r="D32" s="106"/>
      <c r="E32" s="106"/>
      <c r="F32" s="106"/>
      <c r="G32" s="106"/>
      <c r="H32" s="106"/>
      <c r="I32" s="107"/>
      <c r="J32" s="129"/>
      <c r="K32" s="130"/>
      <c r="L32" s="131"/>
      <c r="M32" s="132"/>
      <c r="N32" s="112"/>
    </row>
    <row r="33" spans="1:15" ht="15.75" thickBot="1">
      <c r="B33" s="117"/>
      <c r="C33" s="118"/>
      <c r="D33" s="118"/>
      <c r="E33" s="118"/>
      <c r="F33" s="118"/>
      <c r="G33" s="118"/>
      <c r="H33" s="118"/>
      <c r="I33" s="119"/>
      <c r="J33" s="114"/>
      <c r="K33" s="133"/>
      <c r="L33" s="134"/>
      <c r="M33" s="135"/>
      <c r="N33" s="136"/>
    </row>
    <row r="34" spans="1:15" ht="15.75" thickBot="1">
      <c r="B34" s="124" t="s">
        <v>60</v>
      </c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6"/>
      <c r="N34" s="137">
        <v>0</v>
      </c>
    </row>
    <row r="35" spans="1:15">
      <c r="B35" s="87" t="s">
        <v>63</v>
      </c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9"/>
    </row>
    <row r="36" spans="1:15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2"/>
    </row>
    <row r="37" spans="1:15" ht="15.75" thickBot="1">
      <c r="B37" s="93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5"/>
    </row>
    <row r="38" spans="1:15">
      <c r="A38" s="138"/>
      <c r="B38" s="85" t="s">
        <v>64</v>
      </c>
      <c r="C38" s="139"/>
      <c r="D38" s="139"/>
      <c r="E38" s="139"/>
      <c r="F38" s="139"/>
      <c r="G38" s="139"/>
      <c r="H38" s="139"/>
      <c r="I38" s="140" t="s">
        <v>65</v>
      </c>
      <c r="J38" s="83" t="s">
        <v>66</v>
      </c>
      <c r="K38" s="140" t="s">
        <v>67</v>
      </c>
      <c r="L38" s="141" t="s">
        <v>68</v>
      </c>
      <c r="M38" s="142"/>
      <c r="N38" s="143" t="s">
        <v>59</v>
      </c>
      <c r="O38" s="138"/>
    </row>
    <row r="39" spans="1:15">
      <c r="B39" s="105"/>
      <c r="C39" s="106"/>
      <c r="D39" s="106"/>
      <c r="E39" s="106"/>
      <c r="F39" s="106"/>
      <c r="G39" s="106"/>
      <c r="H39" s="106"/>
      <c r="I39" s="144"/>
      <c r="J39" s="145"/>
      <c r="K39" s="144"/>
      <c r="L39" s="146"/>
      <c r="M39" s="147"/>
      <c r="N39" s="112"/>
    </row>
    <row r="40" spans="1:15" ht="15.75" thickBot="1">
      <c r="B40" s="117"/>
      <c r="C40" s="118"/>
      <c r="D40" s="118"/>
      <c r="E40" s="118"/>
      <c r="F40" s="118"/>
      <c r="G40" s="118"/>
      <c r="H40" s="118"/>
      <c r="I40" s="148"/>
      <c r="J40" s="149"/>
      <c r="K40" s="148"/>
      <c r="L40" s="134"/>
      <c r="M40" s="135"/>
      <c r="N40" s="150"/>
    </row>
    <row r="41" spans="1:15" ht="15.75" thickBot="1">
      <c r="B41" s="124" t="s">
        <v>60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6"/>
      <c r="N41" s="127"/>
    </row>
    <row r="42" spans="1:15">
      <c r="B42" s="87" t="s">
        <v>69</v>
      </c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9"/>
    </row>
    <row r="43" spans="1:15">
      <c r="B43" s="90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2"/>
    </row>
    <row r="44" spans="1:15" ht="15.75" thickBot="1">
      <c r="B44" s="93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5"/>
    </row>
    <row r="45" spans="1:15" ht="24.75">
      <c r="B45" s="96" t="s">
        <v>70</v>
      </c>
      <c r="C45" s="128"/>
      <c r="D45" s="128"/>
      <c r="E45" s="128"/>
      <c r="F45" s="128"/>
      <c r="G45" s="128"/>
      <c r="H45" s="128"/>
      <c r="I45" s="102" t="s">
        <v>71</v>
      </c>
      <c r="J45" s="151" t="s">
        <v>72</v>
      </c>
      <c r="K45" s="152" t="s">
        <v>73</v>
      </c>
      <c r="L45" s="153" t="s">
        <v>58</v>
      </c>
      <c r="M45" s="154"/>
      <c r="N45" s="155" t="s">
        <v>59</v>
      </c>
    </row>
    <row r="46" spans="1:15">
      <c r="B46" s="156"/>
      <c r="C46" s="157"/>
      <c r="D46" s="157"/>
      <c r="E46" s="157"/>
      <c r="F46" s="157"/>
      <c r="G46" s="157"/>
      <c r="H46" s="157"/>
      <c r="I46" s="158"/>
      <c r="J46" s="159"/>
      <c r="K46" s="160"/>
      <c r="L46" s="161"/>
      <c r="M46" s="162"/>
      <c r="N46" s="163"/>
    </row>
    <row r="47" spans="1:15">
      <c r="B47" s="156"/>
      <c r="C47" s="157"/>
      <c r="D47" s="157"/>
      <c r="E47" s="157"/>
      <c r="F47" s="157"/>
      <c r="G47" s="157"/>
      <c r="H47" s="157"/>
      <c r="I47" s="158"/>
      <c r="J47" s="159"/>
      <c r="K47" s="160"/>
      <c r="L47" s="161"/>
      <c r="M47" s="162"/>
      <c r="N47" s="163"/>
    </row>
    <row r="48" spans="1:15">
      <c r="B48" s="156"/>
      <c r="C48" s="157"/>
      <c r="D48" s="157"/>
      <c r="E48" s="157"/>
      <c r="F48" s="157"/>
      <c r="G48" s="157"/>
      <c r="H48" s="157"/>
      <c r="I48" s="158"/>
      <c r="J48" s="159"/>
      <c r="K48" s="160"/>
      <c r="L48" s="146"/>
      <c r="M48" s="147"/>
      <c r="N48" s="163"/>
    </row>
    <row r="49" spans="2:14" ht="15.75" thickBot="1">
      <c r="B49" s="117"/>
      <c r="C49" s="118"/>
      <c r="D49" s="118"/>
      <c r="E49" s="118"/>
      <c r="F49" s="118"/>
      <c r="G49" s="118"/>
      <c r="H49" s="118"/>
      <c r="I49" s="148"/>
      <c r="J49" s="149"/>
      <c r="K49" s="148"/>
      <c r="L49" s="134"/>
      <c r="M49" s="135"/>
      <c r="N49" s="150"/>
    </row>
    <row r="50" spans="2:14" ht="15.75" thickBot="1">
      <c r="B50" s="124" t="s">
        <v>60</v>
      </c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6"/>
      <c r="N50" s="137"/>
    </row>
    <row r="51" spans="2:14" ht="15.75" thickBot="1">
      <c r="B51" s="164"/>
      <c r="N51" s="165"/>
    </row>
    <row r="52" spans="2:14" ht="15.75" thickBot="1">
      <c r="B52" s="166" t="s">
        <v>74</v>
      </c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8"/>
      <c r="N52" s="169"/>
    </row>
    <row r="53" spans="2:14">
      <c r="B53" s="87" t="s">
        <v>75</v>
      </c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9"/>
    </row>
    <row r="54" spans="2:14">
      <c r="B54" s="90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2"/>
    </row>
    <row r="55" spans="2:14" ht="15.75" thickBot="1">
      <c r="B55" s="9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5"/>
    </row>
    <row r="56" spans="2:14" ht="24.75">
      <c r="B56" s="96" t="s">
        <v>51</v>
      </c>
      <c r="C56" s="128"/>
      <c r="D56" s="128"/>
      <c r="E56" s="128"/>
      <c r="F56" s="128"/>
      <c r="G56" s="128"/>
      <c r="H56" s="128"/>
      <c r="I56" s="128"/>
      <c r="J56" s="154"/>
      <c r="K56" s="152" t="s">
        <v>76</v>
      </c>
      <c r="L56" s="153" t="s">
        <v>77</v>
      </c>
      <c r="M56" s="154"/>
      <c r="N56" s="170"/>
    </row>
    <row r="57" spans="2:14">
      <c r="B57" s="105" t="s">
        <v>9</v>
      </c>
      <c r="C57" s="106"/>
      <c r="D57" s="106"/>
      <c r="E57" s="106"/>
      <c r="F57" s="106"/>
      <c r="G57" s="106"/>
      <c r="H57" s="106"/>
      <c r="I57" s="171"/>
      <c r="J57" s="172"/>
      <c r="K57" s="173"/>
      <c r="L57" s="174"/>
      <c r="M57" s="175"/>
      <c r="N57" s="176"/>
    </row>
    <row r="58" spans="2:14">
      <c r="B58" s="113" t="s">
        <v>78</v>
      </c>
      <c r="C58" s="114"/>
      <c r="D58" s="114"/>
      <c r="E58" s="114"/>
      <c r="F58" s="114"/>
      <c r="G58" s="114"/>
      <c r="H58" s="114"/>
      <c r="I58" s="171"/>
      <c r="J58" s="172"/>
      <c r="K58" s="173"/>
      <c r="L58" s="174"/>
      <c r="M58" s="175"/>
      <c r="N58" s="176"/>
    </row>
    <row r="59" spans="2:14" ht="15.75" thickBot="1">
      <c r="B59" s="117" t="s">
        <v>1</v>
      </c>
      <c r="C59" s="118"/>
      <c r="D59" s="118"/>
      <c r="E59" s="118"/>
      <c r="F59" s="118"/>
      <c r="G59" s="118"/>
      <c r="H59" s="118"/>
      <c r="I59" s="177"/>
      <c r="J59" s="178"/>
      <c r="K59" s="173"/>
      <c r="L59" s="179"/>
      <c r="M59" s="180"/>
      <c r="N59" s="176"/>
    </row>
    <row r="60" spans="2:14" ht="15.75" thickBot="1">
      <c r="B60" s="124" t="s">
        <v>60</v>
      </c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6"/>
      <c r="N60" s="181"/>
    </row>
    <row r="61" spans="2:14" ht="15.75" thickBot="1">
      <c r="B61" s="164"/>
      <c r="N61" s="165"/>
    </row>
    <row r="62" spans="2:14" ht="15.75" thickBot="1">
      <c r="B62" s="166" t="s">
        <v>79</v>
      </c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8"/>
      <c r="N62" s="182"/>
    </row>
    <row r="63" spans="2:14">
      <c r="B63" s="183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5"/>
    </row>
    <row r="64" spans="2:14">
      <c r="B64" s="164"/>
      <c r="N64" s="165"/>
    </row>
    <row r="65" spans="2:14">
      <c r="B65" s="164"/>
      <c r="N65" s="165"/>
    </row>
    <row r="66" spans="2:14">
      <c r="B66" s="164"/>
      <c r="G66" s="186" t="s">
        <v>80</v>
      </c>
      <c r="H66" s="186"/>
      <c r="I66" s="186"/>
      <c r="J66" s="186"/>
      <c r="N66" s="165"/>
    </row>
    <row r="67" spans="2:14">
      <c r="B67" s="164"/>
      <c r="G67" s="187" t="s">
        <v>81</v>
      </c>
      <c r="N67" s="165"/>
    </row>
    <row r="68" spans="2:14">
      <c r="B68" s="164"/>
      <c r="G68" s="187" t="s">
        <v>82</v>
      </c>
      <c r="N68" s="165"/>
    </row>
    <row r="69" spans="2:14">
      <c r="B69" s="188"/>
      <c r="C69" s="189"/>
      <c r="D69" s="189"/>
      <c r="E69" s="189"/>
      <c r="F69" s="189"/>
      <c r="G69" s="187" t="s">
        <v>83</v>
      </c>
      <c r="H69" s="189"/>
      <c r="I69" s="189"/>
      <c r="J69" s="189"/>
      <c r="K69" s="189"/>
      <c r="L69" s="189"/>
      <c r="M69" s="189"/>
      <c r="N69" s="190"/>
    </row>
    <row r="70" spans="2:14">
      <c r="B70" s="164"/>
      <c r="G70" s="187" t="s">
        <v>84</v>
      </c>
      <c r="N70" s="165"/>
    </row>
    <row r="71" spans="2:14">
      <c r="B71" s="191" t="s">
        <v>85</v>
      </c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3"/>
    </row>
    <row r="72" spans="2:14">
      <c r="B72" s="194"/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6"/>
    </row>
    <row r="73" spans="2:14">
      <c r="B73" s="197"/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9"/>
    </row>
    <row r="74" spans="2:14">
      <c r="B74" s="188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90"/>
    </row>
    <row r="75" spans="2:14">
      <c r="B75" s="200" t="s">
        <v>86</v>
      </c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90"/>
    </row>
    <row r="76" spans="2:14" ht="384">
      <c r="B76" s="201" t="s">
        <v>87</v>
      </c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3"/>
    </row>
    <row r="77" spans="2:14">
      <c r="B77" s="201"/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3"/>
    </row>
    <row r="78" spans="2:14" ht="409.5">
      <c r="B78" s="204" t="s">
        <v>88</v>
      </c>
      <c r="C78" s="20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6"/>
    </row>
    <row r="79" spans="2:14">
      <c r="B79" s="204"/>
      <c r="C79" s="20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6"/>
    </row>
    <row r="80" spans="2:14">
      <c r="B80" s="188"/>
      <c r="C80" s="189"/>
      <c r="D80" s="189"/>
      <c r="E80" s="189"/>
      <c r="F80" s="189"/>
      <c r="G80" s="189"/>
      <c r="H80" s="189"/>
      <c r="I80" s="189"/>
      <c r="J80" s="189"/>
      <c r="K80" s="189"/>
      <c r="L80" s="189"/>
      <c r="M80" s="189"/>
      <c r="N80" s="190"/>
    </row>
    <row r="81" spans="2:14">
      <c r="B81" s="164"/>
      <c r="G81" s="186" t="s">
        <v>80</v>
      </c>
      <c r="N81" s="165"/>
    </row>
    <row r="82" spans="2:14">
      <c r="B82" s="164"/>
      <c r="G82" s="187" t="s">
        <v>81</v>
      </c>
      <c r="H82" s="114"/>
      <c r="I82" s="114"/>
      <c r="J82" s="114"/>
      <c r="N82" s="165"/>
    </row>
    <row r="83" spans="2:14">
      <c r="B83" s="164"/>
      <c r="G83" s="187" t="s">
        <v>89</v>
      </c>
      <c r="H83" s="207"/>
      <c r="I83" s="207"/>
      <c r="J83" s="207"/>
      <c r="N83" s="165"/>
    </row>
    <row r="84" spans="2:14">
      <c r="B84" s="200"/>
      <c r="C84" s="189"/>
      <c r="D84" s="189"/>
      <c r="E84" s="189"/>
      <c r="F84" s="189"/>
      <c r="G84" s="187" t="s">
        <v>83</v>
      </c>
      <c r="K84" s="189"/>
      <c r="L84" s="189"/>
      <c r="M84" s="189"/>
      <c r="N84" s="190"/>
    </row>
    <row r="85" spans="2:14">
      <c r="B85" s="200"/>
      <c r="C85" s="207"/>
      <c r="D85" s="207"/>
      <c r="J85" s="208"/>
      <c r="K85" s="208"/>
      <c r="L85" s="208"/>
      <c r="M85" s="208"/>
      <c r="N85" s="209"/>
    </row>
    <row r="86" spans="2:14" ht="15.75" thickBot="1">
      <c r="B86" s="210"/>
      <c r="C86" s="211"/>
      <c r="D86" s="211"/>
      <c r="E86" s="149"/>
      <c r="F86" s="149"/>
      <c r="G86" s="149"/>
      <c r="H86" s="149"/>
      <c r="I86" s="149"/>
      <c r="J86" s="212"/>
      <c r="K86" s="212"/>
      <c r="L86" s="212"/>
      <c r="M86" s="212"/>
      <c r="N86" s="213"/>
    </row>
  </sheetData>
  <mergeCells count="1">
    <mergeCell ref="B16:N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PPTO OFICIAL</vt:lpstr>
      <vt:lpstr>PPTO OFICIAL (En blanco)</vt:lpstr>
      <vt:lpstr>ESTUDIO DE MERCADO </vt:lpstr>
      <vt:lpstr>INDICAR CÓDIGO DE ÍTEM DE PAGO</vt:lpstr>
      <vt:lpstr>'ESTUDIO DE MERCADO '!Área_de_impresión</vt:lpstr>
      <vt:lpstr>'PPTO OFICIAL'!Área_de_impresión</vt:lpstr>
      <vt:lpstr>'PPTO OFICIAL (En blanco)'!Área_de_impresión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Fabian Yamid Espinosa Avendaño</cp:lastModifiedBy>
  <dcterms:created xsi:type="dcterms:W3CDTF">2022-08-29T22:06:34Z</dcterms:created>
  <dcterms:modified xsi:type="dcterms:W3CDTF">2026-06-30T18:17:47Z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2025-02-12T21:09:51Z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0a4fbd36-04fb-47b1-837d-e66d9bf73f7e</vt:lpwstr>
  </property>
  <property fmtid="{D5CDD505-2E9C-101B-9397-08002B2CF9AE}" pid="8" name="MSIP_Label_fc111285-cafa-4fc9-8a9a-bd902089b24f_ContentBits">
    <vt:lpwstr>0</vt:lpwstr>
  </property>
</Properties>
</file>