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Mi unidad\20. COLEGIO - TIBACUY\OBRA\3. PLIEGO DEFINITIVO\"/>
    </mc:Choice>
  </mc:AlternateContent>
  <xr:revisionPtr revIDLastSave="0" documentId="13_ncr:1_{37E917F2-AE09-4A3C-9D24-F68CA07AECB3}"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(Entidad)'!$I$7:$I$174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(Entidad)'!$B$1:$L$188</definedName>
    <definedName name="_xlnm.Print_Area" localSheetId="1">'PROPUESTA ECONOMICA(Proponente)'!$B$2:$L$191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(Entidad)'!$K$185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(Entidad)'!$K$185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(Entidad)'!$K$186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78" i="265" l="1"/>
  <c r="K180" i="265" s="1"/>
  <c r="K187" i="265"/>
  <c r="K177" i="269" l="1"/>
  <c r="K191" i="269"/>
  <c r="K176" i="269"/>
  <c r="K175" i="269"/>
  <c r="K174" i="269"/>
  <c r="K173" i="269"/>
  <c r="K172" i="269"/>
  <c r="K171" i="269"/>
  <c r="K170" i="269"/>
  <c r="K168" i="269"/>
  <c r="K167" i="269"/>
  <c r="K166" i="269"/>
  <c r="K165" i="269"/>
  <c r="K164" i="269"/>
  <c r="K163" i="269"/>
  <c r="K162" i="269"/>
  <c r="K161" i="269"/>
  <c r="K159" i="269"/>
  <c r="K158" i="269"/>
  <c r="K157" i="269"/>
  <c r="K156" i="269"/>
  <c r="K155" i="269"/>
  <c r="K154" i="269"/>
  <c r="K153" i="269"/>
  <c r="K152" i="269"/>
  <c r="K151" i="269"/>
  <c r="K149" i="269"/>
  <c r="K148" i="269"/>
  <c r="K147" i="269"/>
  <c r="K146" i="269"/>
  <c r="K145" i="269"/>
  <c r="K144" i="269"/>
  <c r="K143" i="269"/>
  <c r="K142" i="269"/>
  <c r="K141" i="269"/>
  <c r="K139" i="269"/>
  <c r="K138" i="269"/>
  <c r="K137" i="269"/>
  <c r="K136" i="269"/>
  <c r="K135" i="269"/>
  <c r="K133" i="269"/>
  <c r="K132" i="269"/>
  <c r="K131" i="269"/>
  <c r="K130" i="269"/>
  <c r="K129" i="269"/>
  <c r="K127" i="269"/>
  <c r="K126" i="269"/>
  <c r="K125" i="269"/>
  <c r="K124" i="269"/>
  <c r="K123" i="269"/>
  <c r="K122" i="269"/>
  <c r="K121" i="269"/>
  <c r="K120" i="269"/>
  <c r="K119" i="269"/>
  <c r="K118" i="269"/>
  <c r="K117" i="269"/>
  <c r="K116" i="269"/>
  <c r="K115" i="269"/>
  <c r="K114" i="269"/>
  <c r="K113" i="269"/>
  <c r="K112" i="269"/>
  <c r="K111" i="269"/>
  <c r="K110" i="269"/>
  <c r="K109" i="269"/>
  <c r="K108" i="269"/>
  <c r="K107" i="269"/>
  <c r="K106" i="269"/>
  <c r="K105" i="269"/>
  <c r="K104" i="269"/>
  <c r="K103" i="269"/>
  <c r="K102" i="269"/>
  <c r="K101" i="269"/>
  <c r="K100" i="269"/>
  <c r="K99" i="269"/>
  <c r="K98" i="269"/>
  <c r="K97" i="269"/>
  <c r="K96" i="269"/>
  <c r="K95" i="269"/>
  <c r="K93" i="269"/>
  <c r="K92" i="269"/>
  <c r="K91" i="269"/>
  <c r="K90" i="269"/>
  <c r="K89" i="269"/>
  <c r="K88" i="269"/>
  <c r="K87" i="269"/>
  <c r="K86" i="269"/>
  <c r="K85" i="269"/>
  <c r="K84" i="269"/>
  <c r="K83" i="269"/>
  <c r="K82" i="269"/>
  <c r="K81" i="269"/>
  <c r="K80" i="269"/>
  <c r="K79" i="269"/>
  <c r="K78" i="269"/>
  <c r="K77" i="269"/>
  <c r="K76" i="269"/>
  <c r="K75" i="269"/>
  <c r="K74" i="269"/>
  <c r="K73" i="269"/>
  <c r="K72" i="269"/>
  <c r="K71" i="269"/>
  <c r="K70" i="269"/>
  <c r="K69" i="269"/>
  <c r="K68" i="269"/>
  <c r="K67" i="269"/>
  <c r="K66" i="269"/>
  <c r="K65" i="269"/>
  <c r="K63" i="269"/>
  <c r="K62" i="269"/>
  <c r="K61" i="269"/>
  <c r="K60" i="269"/>
  <c r="K59" i="269"/>
  <c r="K58" i="269"/>
  <c r="K57" i="269"/>
  <c r="K56" i="269"/>
  <c r="K55" i="269"/>
  <c r="K54" i="269"/>
  <c r="K53" i="269"/>
  <c r="K52" i="269"/>
  <c r="K50" i="269"/>
  <c r="K49" i="269"/>
  <c r="K48" i="269"/>
  <c r="K47" i="269"/>
  <c r="K46" i="269"/>
  <c r="K44" i="269"/>
  <c r="K42" i="269"/>
  <c r="K41" i="269"/>
  <c r="K40" i="269"/>
  <c r="K39" i="269"/>
  <c r="K38" i="269"/>
  <c r="K37" i="269"/>
  <c r="K35" i="269"/>
  <c r="K34" i="269"/>
  <c r="K33" i="269"/>
  <c r="K32" i="269"/>
  <c r="K31" i="269"/>
  <c r="K30" i="269"/>
  <c r="K29" i="269"/>
  <c r="K28" i="269"/>
  <c r="K26" i="269"/>
  <c r="K25" i="269"/>
  <c r="K24" i="269"/>
  <c r="K22" i="269"/>
  <c r="K21" i="269"/>
  <c r="K20" i="269"/>
  <c r="K19" i="269"/>
  <c r="K18" i="269"/>
  <c r="K17" i="269"/>
  <c r="K16" i="269"/>
  <c r="K15" i="269"/>
  <c r="K14" i="269"/>
  <c r="K174" i="265"/>
  <c r="K11" i="265"/>
  <c r="K12" i="265"/>
  <c r="K13" i="265"/>
  <c r="K14" i="265"/>
  <c r="K15" i="265"/>
  <c r="K16" i="265"/>
  <c r="K17" i="265"/>
  <c r="K18" i="265"/>
  <c r="K20" i="265"/>
  <c r="K21" i="265"/>
  <c r="K22" i="265"/>
  <c r="K24" i="265"/>
  <c r="K25" i="265"/>
  <c r="K26" i="265"/>
  <c r="K27" i="265"/>
  <c r="K28" i="265"/>
  <c r="K29" i="265"/>
  <c r="K30" i="265"/>
  <c r="K31" i="265"/>
  <c r="K33" i="265"/>
  <c r="K34" i="265"/>
  <c r="K35" i="265"/>
  <c r="K36" i="265"/>
  <c r="K37" i="265"/>
  <c r="K38" i="265"/>
  <c r="K40" i="265"/>
  <c r="K42" i="265"/>
  <c r="K43" i="265"/>
  <c r="K44" i="265"/>
  <c r="K45" i="265"/>
  <c r="K46" i="265"/>
  <c r="K48" i="265"/>
  <c r="K49" i="265"/>
  <c r="K50" i="265"/>
  <c r="K51" i="265"/>
  <c r="K52" i="265"/>
  <c r="K53" i="265"/>
  <c r="K54" i="265"/>
  <c r="K55" i="265"/>
  <c r="K56" i="265"/>
  <c r="K57" i="265"/>
  <c r="K58" i="265"/>
  <c r="K59" i="265"/>
  <c r="K61" i="265"/>
  <c r="K62" i="265"/>
  <c r="K63" i="265"/>
  <c r="K64" i="265"/>
  <c r="K65" i="265"/>
  <c r="K66" i="265"/>
  <c r="K67" i="265"/>
  <c r="K68" i="265"/>
  <c r="K69" i="265"/>
  <c r="K70" i="265"/>
  <c r="K71" i="265"/>
  <c r="K72" i="265"/>
  <c r="K73" i="265"/>
  <c r="K74" i="265"/>
  <c r="K75" i="265"/>
  <c r="K76" i="265"/>
  <c r="K77" i="265"/>
  <c r="K78" i="265"/>
  <c r="K79" i="265"/>
  <c r="K80" i="265"/>
  <c r="K81" i="265"/>
  <c r="K82" i="265"/>
  <c r="K83" i="265"/>
  <c r="K84" i="265"/>
  <c r="K85" i="265"/>
  <c r="K86" i="265"/>
  <c r="K87" i="265"/>
  <c r="K88" i="265"/>
  <c r="K89" i="265"/>
  <c r="K91"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5" i="265"/>
  <c r="K126" i="265"/>
  <c r="K127" i="265"/>
  <c r="K128" i="265"/>
  <c r="K129" i="265"/>
  <c r="K131" i="265"/>
  <c r="K132" i="265"/>
  <c r="K133" i="265"/>
  <c r="K134" i="265"/>
  <c r="K135" i="265"/>
  <c r="K137" i="265"/>
  <c r="K138" i="265"/>
  <c r="K139" i="265"/>
  <c r="K140" i="265"/>
  <c r="K141" i="265"/>
  <c r="K142" i="265"/>
  <c r="K143" i="265"/>
  <c r="K144" i="265"/>
  <c r="K145" i="265"/>
  <c r="K147" i="265"/>
  <c r="K148" i="265"/>
  <c r="K149" i="265"/>
  <c r="K150" i="265"/>
  <c r="K151" i="265"/>
  <c r="K152" i="265"/>
  <c r="K153" i="265"/>
  <c r="K154" i="265"/>
  <c r="K155" i="265"/>
  <c r="K157" i="265"/>
  <c r="K158" i="265"/>
  <c r="K159" i="265"/>
  <c r="K160" i="265"/>
  <c r="K161" i="265"/>
  <c r="K162" i="265"/>
  <c r="K163" i="265"/>
  <c r="K164" i="265"/>
  <c r="K166" i="265"/>
  <c r="K167" i="265"/>
  <c r="K168" i="265"/>
  <c r="K169" i="265"/>
  <c r="K170" i="265"/>
  <c r="K171" i="265"/>
  <c r="K172" i="265"/>
  <c r="K173" i="265"/>
  <c r="K10" i="265"/>
  <c r="K178" i="269" l="1"/>
  <c r="K182" i="269" s="1"/>
  <c r="K184" i="269" s="1"/>
</calcChain>
</file>

<file path=xl/sharedStrings.xml><?xml version="1.0" encoding="utf-8"?>
<sst xmlns="http://schemas.openxmlformats.org/spreadsheetml/2006/main" count="806" uniqueCount="281">
  <si>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</si>
  <si>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</si>
  <si>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</si>
  <si>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</si>
  <si>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</si>
  <si>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</si>
  <si>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</si>
  <si>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</si>
  <si>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</si>
  <si>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</si>
  <si>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</si>
  <si>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</si>
  <si>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</si>
  <si>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</si>
  <si>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</si>
  <si>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</si>
  <si>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</si>
  <si>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</si>
  <si>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</si>
  <si>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</si>
  <si>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</si>
  <si>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</si>
  <si>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</si>
  <si>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</si>
  <si>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</si>
  <si>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</si>
  <si>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</si>
  <si>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</si>
  <si>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</si>
  <si>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</si>
  <si>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</si>
  <si>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</si>
  <si>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</si>
  <si>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</si>
  <si>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</si>
  <si>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</si>
  <si>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</si>
  <si>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</si>
  <si>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</si>
  <si>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</si>
  <si>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</si>
  <si>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</si>
  <si>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</si>
  <si>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</si>
  <si>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</si>
  <si>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</si>
  <si>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</si>
  <si>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</si>
  <si>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</si>
  <si>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</si>
  <si>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</si>
  <si>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</si>
  <si>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</si>
  <si>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</si>
  <si>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</si>
  <si>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</si>
  <si>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</si>
  <si>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</si>
  <si>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</si>
  <si>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</si>
  <si>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</si>
  <si>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</si>
  <si>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</si>
  <si>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</si>
  <si>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</si>
  <si>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</si>
  <si>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</si>
  <si>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</si>
  <si>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</si>
  <si>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</si>
  <si>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</si>
  <si>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</si>
  <si>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</si>
  <si>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</si>
  <si>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</si>
  <si>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</si>
  <si>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</si>
  <si>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</si>
  <si>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</si>
  <si>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</si>
  <si>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</si>
  <si>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</si>
  <si>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</si>
  <si>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</si>
  <si>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</si>
  <si>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</si>
  <si>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</si>
  <si>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</si>
  <si>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</si>
  <si>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</si>
  <si>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CERCA EN TELA VERDE H = 2.10 M</t>
  </si>
  <si>
    <t>RED ELÉCTRICA PROVISIONAL L=50M</t>
  </si>
  <si>
    <t>LOCALIZACIÓN Y REPLANTEO DE CIMIENTOS CON ELEMENTOS DE PRESICIÓN</t>
  </si>
  <si>
    <t>UN</t>
  </si>
  <si>
    <t>ML</t>
  </si>
  <si>
    <t>M2</t>
  </si>
  <si>
    <t>1. PRELIMINARES</t>
  </si>
  <si>
    <t>CAJA DE INSPECCIÓN DE 80X80</t>
  </si>
  <si>
    <t>COLUMNAS 3500 PSI</t>
  </si>
  <si>
    <t>ESCALERA MACIZA 3500 PSI</t>
  </si>
  <si>
    <t>ACERO FIGURADO 60000 PSI</t>
  </si>
  <si>
    <t>REFUERZO MALLA ELECTROSOLDADA</t>
  </si>
  <si>
    <t>VIGA  CINTA 3500 PSI</t>
  </si>
  <si>
    <t>BAJANTE PVC AGUAS LLUVIAS D=4"</t>
  </si>
  <si>
    <t>RED SANITARIA PVC-S 4"</t>
  </si>
  <si>
    <t>RED SANITARIA PVC-S 6"</t>
  </si>
  <si>
    <t>REGISTRO 3/4"</t>
  </si>
  <si>
    <t>GABINETE TIPO III</t>
  </si>
  <si>
    <t>RED SUMINISTRO PVC 1/2"</t>
  </si>
  <si>
    <t>RED SUMINISTRO PVC 2"</t>
  </si>
  <si>
    <t>RED SUMINISTRO PVC 2 1/2"</t>
  </si>
  <si>
    <t>RED SUMINISTRO PVC 1"</t>
  </si>
  <si>
    <t>REGISTRO 1/2"</t>
  </si>
  <si>
    <t>RED SANITARIA PVC-S 2"</t>
  </si>
  <si>
    <t>REVENTILACIÓN 2"</t>
  </si>
  <si>
    <t>PUNTO HIDRÁULICO PARA ROCIADOR AUTOMÁTICO 1/2"</t>
  </si>
  <si>
    <t>ROCIADOR AUTOMÁTICO 1/2" K=5.6 PENDIENTE UL-FM</t>
  </si>
  <si>
    <t>PINTURA PARA TUBERÍA RED DE INCENDIOS CON DIÁMETRO MAYOR A 2"</t>
  </si>
  <si>
    <t>SALIDA LÁMPARA TOMA PVC COMPLETA</t>
  </si>
  <si>
    <t>SALIDA LÁMPARA CONMUTABLE EMT COMPLETA</t>
  </si>
  <si>
    <t>BALDOSA CERÁMICA PISO-PARED 20X20 CALIDAD PRIMERA</t>
  </si>
  <si>
    <t>GUARDAESCOBA EN GRANITO</t>
  </si>
  <si>
    <t>MEDIA CAÑA EN GRANITO</t>
  </si>
  <si>
    <t>DESTRONQUE Y PULIDO DE PLOMO BALDOSA GRANO DE MÁRMOL N.5</t>
  </si>
  <si>
    <t>CIELO RASO PLANO DRYWALL (INCLUYE PINTURA)</t>
  </si>
  <si>
    <t>RELLENO EN RECEBO COMÚN COMPACTADO MECÁNICAMENTE</t>
  </si>
  <si>
    <t>VIGA DE AMARRE EN CONCRETO 3500 PSI</t>
  </si>
  <si>
    <t>SARDINEL PREFABRICADO A-10</t>
  </si>
  <si>
    <t>3. ESTRUCTURAS EN CONCRETO</t>
  </si>
  <si>
    <t>M3</t>
  </si>
  <si>
    <t>KG</t>
  </si>
  <si>
    <t>13. PINTURAS</t>
  </si>
  <si>
    <t>CERTIFICACION RETIE</t>
  </si>
  <si>
    <t xml:space="preserve">CERTIFICACION RETILAP </t>
  </si>
  <si>
    <r>
      <t xml:space="preserve">[La Entidad puede utilizar este Formulario de presentación de </t>
    </r>
    <r>
      <rPr>
        <b/>
        <u/>
        <sz val="11"/>
        <color rgb="FFFF0000"/>
        <rFont val="Verdana"/>
        <family val="2"/>
      </rPr>
      <t>Propuesta Económica</t>
    </r>
    <r>
      <rPr>
        <sz val="11"/>
        <color rgb="FFFF0000"/>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</si>
  <si>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EXCAVACIONES VARIAS A MÁQUINA SIN CLASIFICAR (INCLUYE RETIRO DE SOBRANTES A UNA DISTANCIA MENOR DE 5 KM)</t>
  </si>
  <si>
    <t>ZAPATAS EN CONCRETO 3500 PSI</t>
  </si>
  <si>
    <t>BASE EN CONCRETO POBRE 1500 PSI</t>
  </si>
  <si>
    <t>VIGA AÉREA 3500 PSI</t>
  </si>
  <si>
    <t>SALIDA LÁMPARA TOMA EMT COMPLETA</t>
  </si>
  <si>
    <t>TUBERÍA CONDUIT EMT GALVANIZADA 3/4".</t>
  </si>
  <si>
    <t>BANDEJA PORTACABLE ACERO GALVANIZADO 30x80</t>
  </si>
  <si>
    <t>SALIDA DE DATOS COMPLETA (INCLUYE FACE PLATE Y MARCACIÓN)</t>
  </si>
  <si>
    <t>CABLE UTP CATEGORÍA 6A</t>
  </si>
  <si>
    <t>TANQUE PLÁSTICO ELEVADO 1000 LT (INCLUYE ACCESORIOS E INSTALACIÓN)</t>
  </si>
  <si>
    <t>TEJA TIPO SANDWICH 525-C CAL. 26, POLIURETANO INYECTADO 30MM</t>
  </si>
  <si>
    <t>DOVELA, GROUTING 3000 PSI</t>
  </si>
  <si>
    <t>ANCLAJE 1/2" L=50CM</t>
  </si>
  <si>
    <t>LAVADA DE FACHADA</t>
  </si>
  <si>
    <t>IMPERMEABILIZACIÓN  FACHADA EN SIKA TRANSPARENTE O SIMILAR</t>
  </si>
  <si>
    <t>PAÑETE IMPERMEABILIZADO MUROS 1:3, E=1.5 CM</t>
  </si>
  <si>
    <t>SUMINISTRO E INSTALACIÓN SANITARIO TANQUE (INCLUYE GRIFERÍA)</t>
  </si>
  <si>
    <t>APU 1,43,1</t>
  </si>
  <si>
    <t>APU 1,43,2</t>
  </si>
  <si>
    <t>4,10,</t>
  </si>
  <si>
    <t>APU 12,93-1</t>
  </si>
  <si>
    <t>APU 12,12-1</t>
  </si>
  <si>
    <t>APU 12,12-2</t>
  </si>
  <si>
    <t>APU 12,119-1</t>
  </si>
  <si>
    <t>APU 12,119-2</t>
  </si>
  <si>
    <t>APU 13.13</t>
  </si>
  <si>
    <t>APU 17,1.8</t>
  </si>
  <si>
    <t>APU22.1</t>
  </si>
  <si>
    <t>5,4,</t>
  </si>
  <si>
    <t>CAMPAMENTO 18 M2</t>
  </si>
  <si>
    <t>DEMOLICIÓN BALDOSA DE PISO H=0.02 M</t>
  </si>
  <si>
    <t>DEMOLICIÓN MUROS EN MAMAPOSTERÍA 0.25 M</t>
  </si>
  <si>
    <t>DESMONTE DE CUBIERTAS (ASBESTO CEMENTO)</t>
  </si>
  <si>
    <t>RED HIDRO-SANITARIA PROVISIONAL L=50M</t>
  </si>
  <si>
    <t>DEMOLICION DE EDIFICACION DE UN PISO. INCLUYE RETIRO DE SOBRANTES</t>
  </si>
  <si>
    <t>ENTREPISO CASETÓN CON VIGAS 3500 PSI, H=0.45 M (SIN REFUERZO)</t>
  </si>
  <si>
    <t>MESONES EN CONCRETO 2500 PSI, E=0.1M (INC. REFUERZO)</t>
  </si>
  <si>
    <t>MURO LADRILLO REJILLA 0.12 M, DOS CARAS A LA VISTA</t>
  </si>
  <si>
    <t>MURO LADRILLO REJILLA 0.12 M, DOS CARAS A LA VISTA (LINEAL)</t>
  </si>
  <si>
    <t>TEJA TERMOACÚSTICA</t>
  </si>
  <si>
    <t>CANAL EN LÁMINA GALVANIZADA CAL. 22; DS=90</t>
  </si>
  <si>
    <t>CUBIERTA EN POLICARBONATO ALVEOLAR</t>
  </si>
  <si>
    <t>SUMINISTRO E INSTALACIÓN CERRADURA DE POMO ENTRADA</t>
  </si>
  <si>
    <t>SUMINISTRO E INSTALACIÓN CERRADURA DE POMO BAÑO</t>
  </si>
  <si>
    <t>ESPEJO BISELADO INCOLORO 4 MM</t>
  </si>
  <si>
    <t>VIDRIO TRANSPARENTE 5 MM</t>
  </si>
  <si>
    <t>VIDRIO LAMINADO 3+3</t>
  </si>
  <si>
    <t>MARCO PARA PUERTA EN LÁMINA CAL 18 -0.8</t>
  </si>
  <si>
    <t>PUERTA EN LÁMINA CAL 18 INC. ANTICORROSIVO</t>
  </si>
  <si>
    <t>VENTANA EN ALUMINIO  CORREDIZA</t>
  </si>
  <si>
    <t xml:space="preserve"> CERRAMIENTO EN POSTES Y PANELES GALVANIZADOS (REJA CLASICA) H: 2.00 MTS </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</si>
  <si>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</si>
  <si>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 xml:space="preserve"> BARANDA EN TUBERIA A.N 2" Y 1  1/2", INC ANCLAJES, PLATINAS, ANTICORROSIVO Y ESMALTE </t>
  </si>
  <si>
    <t>ml</t>
  </si>
  <si>
    <t>DIVISIÓN PARA BAÑO EN ACERO INOXIDABLE 304 CAL.20 (INCLUYE
PUERTAS Y ACCESORIOS)</t>
  </si>
  <si>
    <t>ACOMETIDA EN PVC 3/4" 5M</t>
  </si>
  <si>
    <t>CONEXIÓN TANQUE ELEVADO PVC</t>
  </si>
  <si>
    <t>PUNTO HIDRÁULICO PVC-P/PARAL 1/2"</t>
  </si>
  <si>
    <t>SALIDA SANITARIA PVC-S/PARAL 2"</t>
  </si>
  <si>
    <t>SALIDA SANITARIA PVC-S/PARAL 3"</t>
  </si>
  <si>
    <t>SALIDA SANITARIA PVC-S/PARAL 4"</t>
  </si>
  <si>
    <t>RED SUMINISTRO PVC 3/4"</t>
  </si>
  <si>
    <t>RED SANITARIA PVC-S 3"</t>
  </si>
  <si>
    <t>REGISTRO 2 1/2"</t>
  </si>
  <si>
    <t>TUBERÍA ACERO NEGRO ROSCADA 1"  SCH-40 (INCLUYE ACCESORIOS Y SOPORTES)</t>
  </si>
  <si>
    <t>TUBERÍA ACERO NEGRO RANURADA  2" SCH-40  (INCLUYE ACCESORIOS Y SOPORTES)</t>
  </si>
  <si>
    <t>TUBERÍA ACERO NEGRO RANURADA 4" SCH-40  (INCLUYE ACCESORIOS Y SOPORTES)</t>
  </si>
  <si>
    <t>SIAMESA INYECCIÓN 4" X 2 1/2" X 2 1/2"</t>
  </si>
  <si>
    <t>VÁLVULA MARIPOSA 4"</t>
  </si>
  <si>
    <t>POSTE METÁLICO 6M</t>
  </si>
  <si>
    <t>ACOMETIDA SUBTERRÁNEA BT - 3F - 4H - 4xNo.8AWG - CU - THHN/THWN-2</t>
  </si>
  <si>
    <t>ACOMETIDA SUBTERRÁNEA BT - 3F - 4H - 3xNo.1/0AWG +1xNo.2AWG - CU - THHN/THWN-2</t>
  </si>
  <si>
    <t>CIRCUITO RAMAL 2xNo.10AWG-CU-LH-FR-LS + 1xNo.12AWG(T)-CU desnudo</t>
  </si>
  <si>
    <t>TUBERÍA PVC 4" - tipo DB (pesado) INC. ACCESORIOS</t>
  </si>
  <si>
    <t>TABLERO DISTRIBUCIÓN TRIFÁSICO - 5 H - 200A - 600V - 42 CIRCUITOS (SIN BREAKERS), CON PUERTA, CHAPA Y ESPACIO PARA TOTALIZADOR</t>
  </si>
  <si>
    <t>INTERRUPTOR TERMOMAGNÉTICO ENCHUFABLE - MONOPOLAR 20A - 30A - 10kA - 120/240V</t>
  </si>
  <si>
    <t>INTERRUPTOR TERMOMAGNÉTICO ENCHUFABLE - MONOPOLAR 40A - 50A - 10kA - 120/240V</t>
  </si>
  <si>
    <t>INTERRUPTOR TERMOMAGNÉTICO INDUSTRIAL (MCCB) - TRIPOLAR 30A - 40A - 50kA - 240V</t>
  </si>
  <si>
    <t xml:space="preserve">SALIDA INTERRUPTOR SENCILLO 10A - 250V, INCLUYE: CAJA, ELEMENTOS DE FIJACIÓN, TRAMO DE 4m DE TUBERÍA PVC 1/2" Y CIRCUITO RAMAL </t>
  </si>
  <si>
    <t xml:space="preserve">SALIDA INTERRUPTOR DOBLE 10A - 250V, INCLUYE: CAJA, ELEMENTOS DE FIJACIÓN, TRAMO DE 4m DE TUBERÍA PVC 1/2" Y CIRCUITO RAMAL </t>
  </si>
  <si>
    <t xml:space="preserve">SALIDA TOMACORRIENTE DOBLE - 2P + T - CON PROTECCIÓN GFCI - 15A - 127V (NEMA 5-15R), INCLUYE: CAJA, ELEMENTOS DE FIJACIÓN, TRAMO DE 4m DE TUBERÍA PVC 1/2" Y CIRCUITO RAMAL </t>
  </si>
  <si>
    <t xml:space="preserve">SALIDA TOMACORRIENTE DOBLE - 2P + TA - CON POLO TIERRA AISLADA - 15A - 127V (NEMA 5-15R), INCLUYE: CAJA, ELEMENTOS DE FIJACIÓN, TRAMO DE 4m DE TUBERÍA PVC 1/2" Y CIRCUITO RAMAL </t>
  </si>
  <si>
    <t xml:space="preserve">SALIDA TOMACORRIENTE DOBLE - 2P + TA - CON POLO TIERRA AISLADA - 15A - 127V REGULADA, INCLUYE: CAJA, ELEMENTOS DE FIJACIÓN, TRAMO DE 4m DE TUBERÍA PVC 1/2" Y CIRCUITO RAMAL </t>
  </si>
  <si>
    <t xml:space="preserve">CAJA DE INSPECCIÓN CS274 PARA ACOMETIDAS DE BAJA TENSIÓN, INCLUYE:  MARCO Y TAPA </t>
  </si>
  <si>
    <t xml:space="preserve">CAJA DE INSPECCIÓN SENCILLA CS275 PARA REDES MT - BT, INCLUYE:  MARCO Y TAPA </t>
  </si>
  <si>
    <t>TRANSFORMADOR TRIFÁSICO 45kVA - 13,2kV / 208Y/120V - TIPO INMERSO EN ACEITE</t>
  </si>
  <si>
    <t>PLANTA DE EMERGENCIA - 45kVA (Stand-by) - 208/120V - 60Hz - Cabinada</t>
  </si>
  <si>
    <t xml:space="preserve">UPS MONOFÁSICA - 5kVA - 120V - 60Hz </t>
  </si>
  <si>
    <t>LUMINARIA PANEL LED CUADRADA - 32W - 40W - 4000K/6000K - IP20 - 120V - DE INCRUSTAR 60cmX60cm</t>
  </si>
  <si>
    <t>LUMINARIA PANEL LED RECTANGULAR - 40W - 4000K/6000K - IP20 - 120V - DE INCRUSTAR 120cmX30cm</t>
  </si>
  <si>
    <t>LUMINARIA PANEL LED REDONDO - 24W - 4000K/6000K - IP20 - 120V - DE SOBREPONER 30cmX3cm</t>
  </si>
  <si>
    <t>LUMINARIA DE EMERGENCIA  2X1W</t>
  </si>
  <si>
    <t>REFLECTOR JETA 200w</t>
  </si>
  <si>
    <t>LUMINARIA LED - 36W - 4000K/6000K - IP65 - IK08 - 120V - HERMÉTICA - 120cmX10cm</t>
  </si>
  <si>
    <t>CAMARA TIPO MINI DOMO</t>
  </si>
  <si>
    <t>U N</t>
  </si>
  <si>
    <t>CAMARA TIPO BALA</t>
  </si>
  <si>
    <t>LUMINARIA LED - 40W - 4000K/6000K - IP65 - IK08 - INTEGRADA CON SISTEMA SOLAR - PANEL FV MONOCRISTALINO - BATERÍA DE LITIO</t>
  </si>
  <si>
    <t>MANTO FIBERGLASS 600X1</t>
  </si>
  <si>
    <t>PLACA CONTRAPISO 0.10 DE 3000 PSI</t>
  </si>
  <si>
    <t>BALDOSA INSTITUCIONAL GRANO MARMOL P2; PAYANDE FONDO
BLANCO. INCLUYE ALISTADO</t>
  </si>
  <si>
    <t>EXCAVACIÓN MANUAL EN MATERIAL COMÚN H=0.0-2.0 M (INCLUYE RETIRO DE SOBRANTES A UNA DISTANCIA MENOR DE 5 KM)</t>
  </si>
  <si>
    <t>EXCAVACIÓN MANUAL EN ROCA H=0.0-2.0 M (SECO SIN EXPLOSIVOS)</t>
  </si>
  <si>
    <t>RELLENO CON MATERIAL DEL SITIO COMPACTADO MECÁNICAMENTE</t>
  </si>
  <si>
    <t>SUMINISTRO E INSTALACIÓN SANITARIO PARA PMR</t>
  </si>
  <si>
    <t>SUMINISTRO E INSTALACIÓN LAVAMANOS PARA PMR</t>
  </si>
  <si>
    <t>BARRA DE SEGURIDAD ABATIBLE ACERO INOXIDABLE 70CM</t>
  </si>
  <si>
    <t>BARRA DE SEGURIDAD ACERO INOXIDABLE 80CM</t>
  </si>
  <si>
    <t xml:space="preserve">REJILLA SIFON </t>
  </si>
  <si>
    <t>TAPARREGISTRO 20 x 20. C/I</t>
  </si>
  <si>
    <t>SUMINISTRO E INSTALACIÓN LAVAMANOS COLGAR (INCLUYE
GRIFERÍA)</t>
  </si>
  <si>
    <t>SUMINISTRO E INSTALACIÓN ORINAL DE LLAVE (INCLUYE GRIFERÍA)</t>
  </si>
  <si>
    <t>ANTICORROSIVO SOBRE LÁMINA LINEAL</t>
  </si>
  <si>
    <t>ANTICORROSIVO SOBRE LÁMINA LLENA</t>
  </si>
  <si>
    <t>ESMALTE SOBRE LÁMINA LINEAL</t>
  </si>
  <si>
    <t>ESMALTE SOBRE LÁMINA LLENA</t>
  </si>
  <si>
    <t>VINILO SOBRE PAÑETE 2 MANOS</t>
  </si>
  <si>
    <t>RECUBRIMIENTO SINTETICO CANCHAS DEPORTIVAS (INC. LAVADO DE PLACA, TRATAMIENTO DE JUNTAS Y DEMARCACION), COLORES A ESCOGER</t>
  </si>
  <si>
    <t>PINTURA TIPO KORAZA PARA EXTERIOR</t>
  </si>
  <si>
    <t>RACK 7' X 24"</t>
  </si>
  <si>
    <t>PATCH PANEL 48 PUERTOS CATEGORÍA 6A</t>
  </si>
  <si>
    <t>PATCH CORD 2M CATEGORÍA 6A</t>
  </si>
  <si>
    <t>SWITCH 10/100/1000 24 PUERTOS</t>
  </si>
  <si>
    <t xml:space="preserve"> ASEO Y LIMPIEZA </t>
  </si>
  <si>
    <t xml:space="preserve"> M2 </t>
  </si>
  <si>
    <t xml:space="preserve"> ANDÉN CONCRETO 3000 PSI EN SITIO E=0.1M </t>
  </si>
  <si>
    <t xml:space="preserve"> EMPRADIZACIÓN (INCLUYE 10 CM DE TIERRA NEGRA) </t>
  </si>
  <si>
    <t>RELLENO TIPO 6 "RAJÓN-PIEDRA"</t>
  </si>
  <si>
    <t>PLACA DE FONDO POZO D=1.7M, E=0.25M (CONCRETO 3000 PSI CON
REFUERZO)</t>
  </si>
  <si>
    <t>CILINDRO POZO EN LADRILLO TOLETE, Di=1.20M, E=0.25M  (INC.
PAÑETE INTERNO E=1.5CM Y CAÑUELA)</t>
  </si>
  <si>
    <t>CUBIERTA POZO D= 1.7M, E=0.20M C0NCRETO 3000 PSI CON
REFUERZO (INCLUYE ARO Y TAPA HF)</t>
  </si>
  <si>
    <t>2. CIMIENTOS</t>
  </si>
  <si>
    <t>4. MAMPOSTERÍA</t>
  </si>
  <si>
    <t>5. PAÑETES, REVOQUES Y REPELLOS</t>
  </si>
  <si>
    <t>6. CUBIERTAS</t>
  </si>
  <si>
    <t xml:space="preserve">7. CARPINTERÍA </t>
  </si>
  <si>
    <t>8. INSTALACIONES HIDROSANITARIAS - RED CONTRA INCENDIO</t>
  </si>
  <si>
    <t>9. INSTALACIONES ELÉCTRICAS</t>
  </si>
  <si>
    <t>10. PISOS,ACABADOS,ENCHAPES  Y ACCESORIOS</t>
  </si>
  <si>
    <t>11. EXCAVACIONES Y RELLENOS</t>
  </si>
  <si>
    <t>12. APARATOS SANITARIOS</t>
  </si>
  <si>
    <t>14. INSTALACIONES RED ELECTRICA</t>
  </si>
  <si>
    <t>15. ASEO Y EXTERIORES</t>
  </si>
  <si>
    <r>
      <rPr>
        <b/>
        <sz val="11"/>
        <color theme="1"/>
        <rFont val="Verdana"/>
        <family val="2"/>
      </rPr>
      <t>NOTA 5:</t>
    </r>
    <r>
      <rPr>
        <sz val="11"/>
        <color theme="1"/>
        <rFont val="Verdana"/>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</si>
  <si>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r>
      <t>NOTA 4:</t>
    </r>
    <r>
      <rPr>
        <sz val="11"/>
        <rFont val="Verdana"/>
        <family val="2"/>
      </rPr>
      <t xml:space="preserve"> Los siguientes</t>
    </r>
    <r>
      <rPr>
        <b/>
        <sz val="11"/>
        <rFont val="Verdana"/>
        <family val="2"/>
      </rPr>
      <t xml:space="preserve"> ITEMS </t>
    </r>
    <r>
      <rPr>
        <sz val="11"/>
        <rFont val="Verdana"/>
        <family val="2"/>
      </rPr>
      <t xml:space="preserve"> del presupuesto son INMODIFICABLES, so pena de incurrir en causal de rechazo:</t>
    </r>
    <r>
      <rPr>
        <b/>
        <sz val="11"/>
        <rFont val="Verdana"/>
        <family val="2"/>
      </rPr>
      <t xml:space="preserve">
- REVISION, AJUSTE Y/O ACTUALIZACION Y/O COMPLEMENTACION DE LOS ESTUDIOS Y DISEÑOS 
- CERITIFICACIÓN RETIE
- CERTIFICACION RETILAP  </t>
    </r>
  </si>
  <si>
    <t>REVISION, AJUSTE Y/O ACTUALIZACION Y/O COMPLEMENTACION DE LOS ESTUDIOS Y DISEÑOS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</si>
</sst>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240A]\ * #,##0.00_ ;_-[$$-240A]\ * \-#,##0.00\ ;_-[$$-240A]\ * &quot;-&quot;??_ ;_-@_ "/>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_-* #,##0\ &quot;€&quot;_-;\-* #,##0\ &quot;€&quot;_-;_-* &quot;-&quot;\ &quot;€&quot;_-;_-@_-"/>
    <numFmt numFmtId="201" formatCode="_-* #,##0\ _€_-;\-* #,##0\ _€_-;_-* &quot;-&quot;\ _€_-;_-@_-"/>
    <numFmt numFmtId="202" formatCode="&quot;$&quot;\ #,##0;&quot;$&quot;\ \-#,##0"/>
    <numFmt numFmtId="204" formatCode="_(&quot;C$&quot;* #,##0_);_(&quot;C$&quot;* \(#,##0\);_(&quot;C$&quot;* &quot;-&quot;_);_(@_)"/>
    <numFmt numFmtId="205" formatCode="_-[$€-2]* #,##0.00_-;\-[$€-2]* #,##0.00_-;_-[$€-2]* &quot;-&quot;??_-"/>
    <numFmt numFmtId="206" formatCode="_-* #,##0\ _P_t_s_-;\-* #,##0\ _P_t_s_-;_-* &quot;-&quot;\ _P_t_s_-;_-@_-"/>
    <numFmt numFmtId="208" formatCode="_(&quot;$&quot;* #,##0_);_(&quot;$&quot;* \(#,##0\);_(&quot;$&quot;* &quot;-&quot;??_);_(@_)"/>
    <numFmt numFmtId="209" formatCode="0.00_)"/>
    <numFmt numFmtId="210" formatCode="_-* #.##0\ _P_t_s_-;\-* #.##0\ _P_t_s_-;_-* &quot;-&quot;\ _P_t_s_-;_-@_-"/>
    <numFmt numFmtId="211" formatCode="_(* #.##0_);_(* \(#.##0\);_(* &quot;-&quot;_);_(@_)"/>
    <numFmt numFmtId="212" formatCode="_-* #.##0.00\ _$_-;\-* #.##0.00\ _$_-;_-* &quot;-&quot;??\ _$_-;_-@_-"/>
    <numFmt numFmtId="213" formatCode="_-* #.##0.00\ &quot;$&quot;_-;\-* #.##0.00\ &quot;$&quot;_-;_-* &quot;-&quot;??\ &quot;$&quot;_-;_-@_-"/>
    <numFmt numFmtId="214" formatCode="0.0"/>
    <numFmt numFmtId="215" formatCode="[$$-500A]\ #,##0.00"/>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amily val="2"/>
    </font>
    <font>
      <b/>
      <sz val="8"/>
      <name val="Verdana"/>
      <family val="2"/>
    </font>
    <font>
      <sz val="11"/>
      <color rgb="FFFF0000"/>
      <name val="Verdana"/>
      <family val="2"/>
    </font>
    <font>
      <b/>
      <u/>
      <sz val="11"/>
      <color rgb="FFFF0000"/>
      <name val="Verdana"/>
      <family val="2"/>
    </font>
    <font>
      <sz val="11"/>
      <color theme="1"/>
      <name val="Verdana"/>
      <family val="2"/>
    </font>
    <font>
      <sz val="12"/>
      <name val="Arial"/>
      <family val="2"/>
    </font>
    <font>
      <sz val="12"/>
      <name val="Courier"/>
      <family val="3"/>
    </font>
    <font>
      <u/>
      <sz val="7.7"/>
      <color theme="10"/>
      <name val="Calibri"/>
      <family val="2"/>
    </font>
    <font>
      <u/>
      <sz val="11"/>
      <color theme="10"/>
      <name val="Calibri"/>
      <family val="2"/>
    </font>
    <font>
      <sz val="10"/>
      <color rgb="FF000000"/>
      <name val="Times New Roman"/>
      <family val="1"/>
    </font>
    <font>
      <b/>
      <sz val="11"/>
      <color theme="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uble">
        <color indexed="64"/>
      </left>
      <right/>
      <top style="double">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34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7">
      <alignment horizontal="right"/>
    </xf>
    <xf numFmtId="186" fontId="7" fillId="0" borderId="47">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7">
      <alignment horizontal="right"/>
    </xf>
    <xf numFmtId="3" fontId="33" fillId="0" borderId="0" applyFont="0" applyFill="0" applyBorder="0" applyAlignment="0" applyProtection="0"/>
    <xf numFmtId="189" fontId="5" fillId="0" borderId="0">
      <protection locked="0"/>
    </xf>
    <xf numFmtId="190" fontId="33"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0" fontId="38"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1">
      <protection locked="0"/>
    </xf>
    <xf numFmtId="0" fontId="44" fillId="0" borderId="0"/>
    <xf numFmtId="0" fontId="45" fillId="0" borderId="0" applyNumberFormat="0" applyFill="0" applyBorder="0" applyAlignment="0" applyProtection="0">
      <alignment vertical="top"/>
      <protection locked="0"/>
    </xf>
    <xf numFmtId="43" fontId="60" fillId="0" borderId="0" applyFont="0" applyFill="0" applyBorder="0" applyAlignment="0" applyProtection="0"/>
    <xf numFmtId="44" fontId="60" fillId="0" borderId="0" applyFont="0" applyFill="0" applyBorder="0" applyAlignment="0" applyProtection="0"/>
    <xf numFmtId="0" fontId="5" fillId="0" borderId="0"/>
    <xf numFmtId="0" fontId="1" fillId="0" borderId="0"/>
    <xf numFmtId="3" fontId="65" fillId="0" borderId="86" applyNumberFormat="0" applyFill="0" applyBorder="0" applyAlignment="0" applyProtection="0">
      <alignment horizontal="center" vertical="center"/>
    </xf>
    <xf numFmtId="41" fontId="7" fillId="0" borderId="0" applyFont="0" applyFill="0" applyBorder="0" applyAlignment="0" applyProtection="0"/>
    <xf numFmtId="204" fontId="7" fillId="0" borderId="0" applyFont="0" applyFill="0" applyBorder="0" applyAlignment="0" applyProtection="0"/>
    <xf numFmtId="205" fontId="5" fillId="0" borderId="0" applyFont="0" applyFill="0" applyBorder="0" applyAlignment="0" applyProtection="0"/>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43" fontId="9" fillId="0" borderId="0" applyFont="0" applyFill="0" applyBorder="0" applyAlignment="0" applyProtection="0"/>
    <xf numFmtId="41" fontId="1" fillId="0" borderId="0" applyFont="0" applyFill="0" applyBorder="0" applyAlignment="0" applyProtection="0"/>
    <xf numFmtId="41" fontId="5" fillId="0" borderId="0" applyFont="0" applyFill="0" applyBorder="0" applyAlignment="0" applyProtection="0"/>
    <xf numFmtId="206" fontId="5" fillId="0" borderId="0" applyFont="0" applyFill="0" applyBorder="0" applyAlignment="0" applyProtection="0"/>
    <xf numFmtId="210" fontId="5" fillId="0" borderId="0" applyFont="0" applyFill="0" applyBorder="0" applyAlignment="0" applyProtection="0"/>
    <xf numFmtId="211" fontId="5"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201" fontId="5" fillId="0" borderId="0" applyFont="0" applyFill="0" applyBorder="0" applyAlignment="0" applyProtection="0"/>
    <xf numFmtId="173" fontId="5" fillId="0" borderId="0" applyFont="0" applyFill="0" applyBorder="0" applyAlignment="0" applyProtection="0"/>
    <xf numFmtId="212" fontId="5" fillId="0" borderId="0" applyFont="0" applyFill="0" applyBorder="0" applyAlignment="0" applyProtection="0"/>
    <xf numFmtId="208" fontId="5" fillId="0" borderId="0" applyFont="0" applyFill="0" applyBorder="0" applyAlignment="0" applyProtection="0"/>
    <xf numFmtId="166"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44" fontId="5" fillId="0" borderId="0" applyFont="0" applyFill="0" applyBorder="0" applyAlignment="0" applyProtection="0"/>
    <xf numFmtId="172" fontId="5" fillId="0" borderId="0" applyFont="0" applyFill="0" applyBorder="0" applyAlignment="0" applyProtection="0"/>
    <xf numFmtId="202" fontId="5" fillId="0" borderId="0" applyFont="0" applyFill="0" applyBorder="0" applyAlignment="0" applyProtection="0"/>
    <xf numFmtId="213"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4" fontId="1"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72" fontId="5" fillId="0" borderId="0" applyFont="0" applyFill="0" applyBorder="0" applyAlignment="0" applyProtection="0"/>
    <xf numFmtId="209" fontId="66" fillId="0" borderId="0"/>
    <xf numFmtId="209" fontId="66" fillId="0" borderId="0"/>
    <xf numFmtId="209" fontId="66" fillId="0" borderId="0"/>
    <xf numFmtId="209" fontId="66" fillId="0" borderId="0"/>
    <xf numFmtId="209" fontId="66" fillId="0" borderId="0"/>
    <xf numFmtId="0" fontId="69" fillId="0" borderId="0"/>
    <xf numFmtId="209" fontId="66" fillId="0" borderId="0"/>
    <xf numFmtId="209" fontId="66" fillId="0" borderId="0"/>
    <xf numFmtId="209" fontId="66" fillId="0" borderId="0"/>
    <xf numFmtId="209" fontId="66" fillId="0" borderId="0"/>
    <xf numFmtId="0" fontId="5" fillId="0" borderId="0"/>
    <xf numFmtId="215" fontId="5" fillId="0" borderId="0"/>
    <xf numFmtId="0" fontId="5" fillId="0" borderId="0"/>
    <xf numFmtId="0" fontId="69" fillId="0" borderId="0"/>
    <xf numFmtId="0" fontId="69" fillId="0" borderId="0"/>
    <xf numFmtId="0" fontId="5" fillId="0" borderId="0"/>
    <xf numFmtId="0" fontId="9" fillId="0" borderId="0"/>
    <xf numFmtId="0" fontId="1" fillId="0" borderId="0"/>
    <xf numFmtId="0" fontId="1" fillId="0" borderId="0"/>
    <xf numFmtId="209" fontId="66" fillId="0" borderId="0"/>
    <xf numFmtId="209" fontId="66" fillId="0" borderId="0"/>
    <xf numFmtId="209" fontId="66" fillId="0" borderId="0"/>
    <xf numFmtId="209" fontId="66" fillId="0" borderId="0"/>
    <xf numFmtId="0" fontId="5" fillId="0" borderId="0"/>
    <xf numFmtId="209" fontId="66" fillId="0" borderId="0"/>
    <xf numFmtId="9" fontId="1" fillId="0" borderId="0" applyFont="0" applyFill="0" applyBorder="0" applyAlignment="0" applyProtection="0"/>
    <xf numFmtId="0" fontId="1" fillId="0" borderId="0"/>
    <xf numFmtId="9" fontId="9"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9"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0" fontId="1" fillId="0" borderId="0"/>
    <xf numFmtId="43" fontId="9" fillId="0" borderId="0" applyFont="0" applyFill="0" applyBorder="0" applyAlignment="0" applyProtection="0"/>
    <xf numFmtId="0" fontId="1" fillId="0" borderId="0"/>
  </cellStyleXfs>
  <cellXfs count="375">
    <xf numFmtId="0" fontId="0" fillId="0" borderId="0" xfId="0"/>
    <xf numFmtId="0" fontId="30" fillId="0" borderId="0" xfId="0" applyFont="1"/>
    <xf numFmtId="0" fontId="30" fillId="0" borderId="37" xfId="0" applyFont="1" applyBorder="1"/>
    <xf numFmtId="0" fontId="30" fillId="0" borderId="78" xfId="0" applyFont="1" applyBorder="1"/>
    <xf numFmtId="0" fontId="30" fillId="0" borderId="35" xfId="0" applyFont="1" applyBorder="1"/>
    <xf numFmtId="0" fontId="30" fillId="0" borderId="36" xfId="0" applyFont="1" applyBorder="1"/>
    <xf numFmtId="0" fontId="32" fillId="0" borderId="36" xfId="0" applyFont="1" applyBorder="1" applyAlignment="1">
      <alignment horizontal="center" wrapText="1"/>
    </xf>
    <xf numFmtId="0" fontId="43" fillId="0" borderId="36" xfId="253" applyFont="1" applyBorder="1" applyAlignment="1">
      <alignment horizontal="center" vertical="center"/>
    </xf>
    <xf numFmtId="0" fontId="43" fillId="0" borderId="36" xfId="0" applyFont="1" applyBorder="1" applyAlignment="1">
      <alignment horizontal="center" vertical="center"/>
    </xf>
    <xf numFmtId="0" fontId="43" fillId="0" borderId="36" xfId="0" applyFont="1" applyBorder="1" applyAlignment="1">
      <alignment vertical="center"/>
    </xf>
    <xf numFmtId="1" fontId="43" fillId="0" borderId="36" xfId="0" applyNumberFormat="1" applyFont="1" applyBorder="1" applyAlignment="1">
      <alignment horizontal="center" vertical="center"/>
    </xf>
    <xf numFmtId="0" fontId="43" fillId="0" borderId="36" xfId="0" applyFont="1" applyBorder="1" applyAlignment="1">
      <alignment horizontal="center"/>
    </xf>
    <xf numFmtId="0" fontId="42" fillId="0" borderId="36" xfId="0" applyFont="1" applyBorder="1" applyAlignment="1" applyProtection="1">
      <alignment horizontal="center"/>
      <protection locked="0"/>
    </xf>
    <xf numFmtId="0" fontId="42" fillId="0" borderId="36" xfId="0" applyFont="1" applyBorder="1" applyAlignment="1">
      <alignment horizontal="center" vertical="center"/>
    </xf>
    <xf numFmtId="4" fontId="30" fillId="0" borderId="36" xfId="0" applyNumberFormat="1" applyFont="1" applyBorder="1" applyAlignment="1">
      <alignment horizontal="center" vertical="center"/>
    </xf>
    <xf numFmtId="0" fontId="42" fillId="0" borderId="36" xfId="0" applyFont="1" applyBorder="1" applyAlignment="1">
      <alignment horizontal="left" vertical="center"/>
    </xf>
    <xf numFmtId="0" fontId="42" fillId="0" borderId="36" xfId="0" applyFont="1" applyBorder="1" applyAlignment="1">
      <alignment horizontal="center"/>
    </xf>
    <xf numFmtId="173" fontId="30" fillId="0" borderId="36" xfId="34" applyFont="1" applyFill="1" applyBorder="1"/>
    <xf numFmtId="173" fontId="30" fillId="0" borderId="36" xfId="0" applyNumberFormat="1" applyFont="1" applyBorder="1"/>
    <xf numFmtId="0" fontId="42" fillId="0" borderId="36" xfId="0" applyFont="1" applyBorder="1" applyAlignment="1">
      <alignment horizontal="center" wrapText="1"/>
    </xf>
    <xf numFmtId="173" fontId="30" fillId="0" borderId="36" xfId="34" applyFont="1" applyFill="1" applyBorder="1" applyAlignment="1">
      <alignment horizontal="center" wrapText="1"/>
    </xf>
    <xf numFmtId="166" fontId="30" fillId="0" borderId="36" xfId="0" applyNumberFormat="1" applyFont="1" applyBorder="1"/>
    <xf numFmtId="43" fontId="30" fillId="0" borderId="36" xfId="34" applyNumberFormat="1" applyFont="1" applyFill="1" applyBorder="1"/>
    <xf numFmtId="43" fontId="30" fillId="0" borderId="36" xfId="0" applyNumberFormat="1" applyFont="1" applyBorder="1"/>
    <xf numFmtId="0" fontId="31" fillId="0" borderId="36" xfId="0" applyFont="1" applyBorder="1"/>
    <xf numFmtId="0" fontId="30" fillId="0" borderId="36" xfId="0" applyFont="1" applyBorder="1" applyAlignment="1">
      <alignment horizontal="center"/>
    </xf>
    <xf numFmtId="0" fontId="41" fillId="0" borderId="36" xfId="0" applyFont="1" applyBorder="1" applyAlignment="1">
      <alignment wrapText="1"/>
    </xf>
    <xf numFmtId="0" fontId="32" fillId="0" borderId="36" xfId="0" applyFont="1" applyBorder="1" applyAlignment="1">
      <alignment horizontal="right"/>
    </xf>
    <xf numFmtId="0" fontId="30" fillId="0" borderId="79" xfId="0" applyFont="1" applyBorder="1"/>
    <xf numFmtId="0" fontId="30" fillId="0" borderId="80" xfId="0" applyFont="1" applyBorder="1"/>
    <xf numFmtId="0" fontId="30" fillId="0" borderId="81" xfId="0" applyFont="1" applyBorder="1"/>
    <xf numFmtId="0" fontId="48" fillId="0" borderId="0" xfId="0" applyFont="1"/>
    <xf numFmtId="0" fontId="48" fillId="0" borderId="60" xfId="0" applyFont="1" applyBorder="1" applyAlignment="1">
      <alignment horizontal="center"/>
    </xf>
    <xf numFmtId="0" fontId="50" fillId="0" borderId="52" xfId="0" applyFont="1" applyBorder="1" applyAlignment="1">
      <alignment horizontal="center"/>
    </xf>
    <xf numFmtId="0" fontId="48" fillId="0" borderId="52" xfId="0" applyFont="1" applyBorder="1" applyAlignment="1">
      <alignment vertical="center"/>
    </xf>
    <xf numFmtId="0" fontId="48" fillId="0" borderId="71" xfId="0" applyFont="1" applyBorder="1" applyAlignment="1">
      <alignment vertical="center"/>
    </xf>
    <xf numFmtId="0" fontId="48" fillId="0" borderId="57" xfId="0" applyFont="1" applyBorder="1" applyAlignment="1">
      <alignment horizontal="center"/>
    </xf>
    <xf numFmtId="0" fontId="48" fillId="0" borderId="56" xfId="0" applyFont="1" applyBorder="1" applyAlignment="1">
      <alignment horizontal="right" vertical="center"/>
    </xf>
    <xf numFmtId="0" fontId="48" fillId="0" borderId="29"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0" xfId="0" applyFont="1" applyBorder="1" applyAlignment="1">
      <alignment horizontal="left"/>
    </xf>
    <xf numFmtId="0" fontId="48" fillId="0" borderId="53" xfId="0" applyFont="1" applyBorder="1" applyAlignment="1">
      <alignment horizontal="center"/>
    </xf>
    <xf numFmtId="0" fontId="48" fillId="0" borderId="69" xfId="0" applyFont="1" applyBorder="1" applyAlignment="1">
      <alignment horizontal="center"/>
    </xf>
    <xf numFmtId="0" fontId="48" fillId="0" borderId="27" xfId="0" applyFont="1" applyBorder="1"/>
    <xf numFmtId="0" fontId="48" fillId="0" borderId="31" xfId="0" applyFont="1" applyBorder="1"/>
    <xf numFmtId="0" fontId="48" fillId="0" borderId="67" xfId="0" applyFont="1" applyBorder="1"/>
    <xf numFmtId="0" fontId="48" fillId="0" borderId="57" xfId="0" applyFont="1" applyBorder="1"/>
    <xf numFmtId="0" fontId="48" fillId="0" borderId="56" xfId="0" applyFont="1" applyBorder="1"/>
    <xf numFmtId="0" fontId="48" fillId="0" borderId="55" xfId="0" applyFont="1" applyBorder="1"/>
    <xf numFmtId="0" fontId="48" fillId="0" borderId="11" xfId="0" applyFont="1" applyBorder="1"/>
    <xf numFmtId="0" fontId="48" fillId="0" borderId="12" xfId="0" applyFont="1" applyBorder="1"/>
    <xf numFmtId="0" fontId="50" fillId="24" borderId="68" xfId="0" applyFont="1" applyFill="1" applyBorder="1" applyAlignment="1">
      <alignment horizontal="center" vertical="center"/>
    </xf>
    <xf numFmtId="0" fontId="48" fillId="24" borderId="66" xfId="0" applyFont="1" applyFill="1" applyBorder="1" applyAlignment="1">
      <alignment horizontal="center" vertical="center"/>
    </xf>
    <xf numFmtId="4" fontId="48" fillId="24" borderId="66"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4" xfId="0" applyFont="1" applyFill="1" applyBorder="1" applyAlignment="1">
      <alignment horizontal="center"/>
    </xf>
    <xf numFmtId="173" fontId="48" fillId="0" borderId="18" xfId="34" applyFont="1" applyBorder="1"/>
    <xf numFmtId="173" fontId="48" fillId="0" borderId="30" xfId="34" applyFont="1" applyBorder="1"/>
    <xf numFmtId="0" fontId="48" fillId="0" borderId="60" xfId="0" applyFont="1" applyBorder="1"/>
    <xf numFmtId="0" fontId="48" fillId="0" borderId="52" xfId="0" applyFont="1" applyBorder="1"/>
    <xf numFmtId="0" fontId="48" fillId="0" borderId="62" xfId="0" applyFont="1" applyBorder="1"/>
    <xf numFmtId="0" fontId="48" fillId="0" borderId="63" xfId="0" applyFont="1" applyBorder="1"/>
    <xf numFmtId="173" fontId="48" fillId="0" borderId="61" xfId="34" applyFont="1" applyBorder="1"/>
    <xf numFmtId="173" fontId="48" fillId="0" borderId="58" xfId="0" applyNumberFormat="1" applyFont="1" applyBorder="1"/>
    <xf numFmtId="2" fontId="48" fillId="0" borderId="18" xfId="0" applyNumberFormat="1" applyFont="1" applyBorder="1"/>
    <xf numFmtId="0" fontId="48" fillId="0" borderId="20" xfId="0" applyFont="1" applyBorder="1"/>
    <xf numFmtId="173" fontId="48" fillId="0" borderId="41" xfId="34" applyFont="1" applyBorder="1"/>
    <xf numFmtId="173" fontId="48" fillId="0" borderId="58"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1" xfId="0" applyFont="1" applyBorder="1"/>
    <xf numFmtId="0" fontId="48" fillId="0" borderId="14" xfId="0" applyFont="1" applyBorder="1"/>
    <xf numFmtId="173" fontId="48" fillId="0" borderId="39"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6" xfId="34" applyFont="1" applyBorder="1" applyAlignment="1">
      <alignment horizontal="center" wrapText="1"/>
    </xf>
    <xf numFmtId="166" fontId="48" fillId="24" borderId="58"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58" xfId="0" applyNumberFormat="1" applyFont="1" applyBorder="1"/>
    <xf numFmtId="43" fontId="48" fillId="24" borderId="58" xfId="0" applyNumberFormat="1" applyFont="1" applyFill="1" applyBorder="1"/>
    <xf numFmtId="0" fontId="48" fillId="0" borderId="53"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4"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2" fillId="0" borderId="82" xfId="0" applyFont="1" applyBorder="1" applyAlignment="1">
      <alignment horizontal="left" vertical="center"/>
    </xf>
    <xf numFmtId="0" fontId="53" fillId="0" borderId="82" xfId="0" applyFont="1" applyBorder="1" applyAlignment="1">
      <alignment horizontal="left" vertical="center"/>
    </xf>
    <xf numFmtId="0" fontId="50" fillId="0" borderId="0" xfId="0" applyFont="1" applyAlignment="1">
      <alignment horizontal="center"/>
    </xf>
    <xf numFmtId="0" fontId="50" fillId="24" borderId="45" xfId="0" applyFont="1" applyFill="1" applyBorder="1" applyAlignment="1">
      <alignment horizontal="center"/>
    </xf>
    <xf numFmtId="0" fontId="50" fillId="0" borderId="56"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0" fillId="0" borderId="38" xfId="0" applyFont="1" applyBorder="1"/>
    <xf numFmtId="0" fontId="7" fillId="0" borderId="82" xfId="0" applyFont="1" applyBorder="1" applyAlignment="1">
      <alignment horizontal="left" vertical="center"/>
    </xf>
    <xf numFmtId="0" fontId="56" fillId="0" borderId="0" xfId="89" applyFont="1"/>
    <xf numFmtId="0" fontId="56" fillId="0" borderId="35" xfId="89" applyFont="1" applyBorder="1"/>
    <xf numFmtId="0" fontId="56" fillId="0" borderId="36" xfId="89" applyFont="1" applyBorder="1"/>
    <xf numFmtId="0" fontId="57" fillId="0" borderId="0" xfId="89" applyFont="1"/>
    <xf numFmtId="0" fontId="56" fillId="25" borderId="0" xfId="89" applyFont="1" applyFill="1"/>
    <xf numFmtId="0" fontId="56" fillId="25" borderId="85" xfId="89" applyFont="1" applyFill="1" applyBorder="1"/>
    <xf numFmtId="0" fontId="56" fillId="25" borderId="36" xfId="89" applyFont="1" applyFill="1" applyBorder="1"/>
    <xf numFmtId="0" fontId="57" fillId="25" borderId="0" xfId="89" applyFont="1" applyFill="1"/>
    <xf numFmtId="0" fontId="56" fillId="0" borderId="85" xfId="89" applyFont="1" applyBorder="1"/>
    <xf numFmtId="0" fontId="55" fillId="0" borderId="20" xfId="126" applyFont="1" applyBorder="1" applyAlignment="1">
      <alignment horizontal="center" vertical="center" wrapText="1"/>
    </xf>
    <xf numFmtId="0" fontId="57" fillId="0" borderId="18" xfId="74" applyFont="1" applyBorder="1" applyAlignment="1">
      <alignment horizontal="center" vertical="center"/>
    </xf>
    <xf numFmtId="0" fontId="57" fillId="0" borderId="18" xfId="74" applyFont="1" applyBorder="1" applyAlignment="1">
      <alignment horizontal="left" vertical="center" wrapText="1"/>
    </xf>
    <xf numFmtId="167" fontId="57" fillId="0" borderId="18" xfId="62" applyNumberFormat="1" applyFont="1" applyBorder="1" applyAlignment="1">
      <alignment horizontal="right" vertical="center" wrapText="1"/>
    </xf>
    <xf numFmtId="0" fontId="57" fillId="0" borderId="35" xfId="89" applyFont="1" applyBorder="1"/>
    <xf numFmtId="0" fontId="57" fillId="0" borderId="36" xfId="89" applyFont="1" applyBorder="1"/>
    <xf numFmtId="0" fontId="57" fillId="0" borderId="18" xfId="73" applyFont="1" applyBorder="1" applyAlignment="1">
      <alignment horizontal="center" vertical="center"/>
    </xf>
    <xf numFmtId="0" fontId="56" fillId="0" borderId="0" xfId="90" applyFont="1"/>
    <xf numFmtId="0" fontId="56" fillId="0" borderId="35" xfId="90" applyFont="1" applyBorder="1"/>
    <xf numFmtId="0" fontId="56" fillId="0" borderId="36" xfId="90" applyFont="1" applyBorder="1"/>
    <xf numFmtId="0" fontId="59" fillId="0" borderId="0" xfId="90" applyFont="1"/>
    <xf numFmtId="49" fontId="55" fillId="0" borderId="0" xfId="131" applyNumberFormat="1" applyFont="1" applyAlignment="1">
      <alignment horizontal="right" vertical="center"/>
    </xf>
    <xf numFmtId="185" fontId="55" fillId="0" borderId="0" xfId="131" applyNumberFormat="1" applyFont="1" applyAlignment="1">
      <alignment vertical="center"/>
    </xf>
    <xf numFmtId="0" fontId="57" fillId="0" borderId="0" xfId="128" applyFont="1"/>
    <xf numFmtId="0" fontId="57" fillId="0" borderId="0" xfId="128" applyFont="1" applyAlignment="1">
      <alignment horizontal="center"/>
    </xf>
    <xf numFmtId="0" fontId="57" fillId="0" borderId="0" xfId="126" applyFont="1" applyAlignment="1">
      <alignment horizontal="center" vertical="center"/>
    </xf>
    <xf numFmtId="181" fontId="57" fillId="0" borderId="0" xfId="129" applyNumberFormat="1" applyFont="1"/>
    <xf numFmtId="39" fontId="55" fillId="0" borderId="0" xfId="129" applyNumberFormat="1" applyFont="1" applyAlignment="1">
      <alignment vertical="center"/>
    </xf>
    <xf numFmtId="182" fontId="56" fillId="0" borderId="36" xfId="90" applyNumberFormat="1" applyFont="1" applyBorder="1"/>
    <xf numFmtId="185" fontId="55" fillId="26" borderId="46" xfId="60" applyNumberFormat="1" applyFont="1" applyFill="1" applyBorder="1" applyAlignment="1">
      <alignment horizontal="center" vertical="center"/>
    </xf>
    <xf numFmtId="184" fontId="56" fillId="0" borderId="36" xfId="90" applyNumberFormat="1" applyFont="1" applyBorder="1"/>
    <xf numFmtId="185" fontId="55" fillId="26" borderId="18" xfId="60" applyNumberFormat="1" applyFont="1" applyFill="1" applyBorder="1" applyAlignment="1">
      <alignment horizontal="center" vertical="center"/>
    </xf>
    <xf numFmtId="0" fontId="54" fillId="0" borderId="0" xfId="90" applyFont="1"/>
    <xf numFmtId="0" fontId="57" fillId="0" borderId="14" xfId="0" applyFont="1" applyBorder="1" applyAlignment="1">
      <alignment vertical="center" wrapText="1"/>
    </xf>
    <xf numFmtId="0" fontId="57" fillId="0" borderId="24" xfId="0" applyFont="1" applyBorder="1" applyAlignment="1">
      <alignment vertical="center" wrapText="1"/>
    </xf>
    <xf numFmtId="0" fontId="56" fillId="0" borderId="79" xfId="90" applyFont="1" applyBorder="1"/>
    <xf numFmtId="0" fontId="56" fillId="0" borderId="81" xfId="89" applyFont="1" applyBorder="1"/>
    <xf numFmtId="0" fontId="56" fillId="0" borderId="0" xfId="89" applyFont="1" applyAlignment="1">
      <alignment horizontal="center"/>
    </xf>
    <xf numFmtId="0" fontId="57" fillId="0" borderId="0" xfId="89" applyFont="1" applyAlignment="1">
      <alignment horizontal="center"/>
    </xf>
    <xf numFmtId="0" fontId="55" fillId="0" borderId="14" xfId="130" applyFont="1" applyBorder="1" applyAlignment="1">
      <alignment horizontal="center"/>
    </xf>
    <xf numFmtId="0" fontId="55" fillId="0" borderId="0" xfId="130" applyFont="1" applyAlignment="1">
      <alignment horizontal="center" vertical="top"/>
    </xf>
    <xf numFmtId="2" fontId="57" fillId="0" borderId="18" xfId="73" applyNumberFormat="1" applyFont="1" applyBorder="1" applyAlignment="1">
      <alignment horizontal="center" vertical="center"/>
    </xf>
    <xf numFmtId="0" fontId="55" fillId="0" borderId="18" xfId="126" applyFont="1" applyBorder="1" applyAlignment="1">
      <alignment horizontal="center" vertical="center" wrapText="1"/>
    </xf>
    <xf numFmtId="0" fontId="55" fillId="24" borderId="18" xfId="73" applyFont="1" applyFill="1" applyBorder="1" applyAlignment="1">
      <alignment vertical="center"/>
    </xf>
    <xf numFmtId="176" fontId="57" fillId="0" borderId="18" xfId="129" applyNumberFormat="1" applyFont="1" applyBorder="1" applyAlignment="1">
      <alignment vertical="center"/>
    </xf>
    <xf numFmtId="180" fontId="57" fillId="27" borderId="30" xfId="95" applyNumberFormat="1" applyFont="1" applyFill="1" applyBorder="1" applyAlignment="1">
      <alignment horizontal="center" vertical="center"/>
    </xf>
    <xf numFmtId="0" fontId="56" fillId="0" borderId="37" xfId="89" applyFont="1" applyBorder="1"/>
    <xf numFmtId="0" fontId="56" fillId="0" borderId="78" xfId="89" applyFont="1" applyBorder="1"/>
    <xf numFmtId="0" fontId="56" fillId="0" borderId="78" xfId="89" applyFont="1" applyBorder="1" applyAlignment="1">
      <alignment horizontal="center"/>
    </xf>
    <xf numFmtId="0" fontId="56" fillId="0" borderId="38" xfId="89" applyFont="1" applyBorder="1"/>
    <xf numFmtId="0" fontId="61" fillId="0" borderId="83" xfId="0" applyFont="1" applyBorder="1" applyAlignment="1">
      <alignment horizontal="left" vertical="center"/>
    </xf>
    <xf numFmtId="0" fontId="59" fillId="0" borderId="83" xfId="0" applyFont="1" applyBorder="1" applyAlignment="1">
      <alignment horizontal="left" vertical="center"/>
    </xf>
    <xf numFmtId="167" fontId="55" fillId="25" borderId="18" xfId="256" applyNumberFormat="1" applyFont="1" applyFill="1" applyBorder="1" applyAlignment="1">
      <alignment vertical="center" wrapText="1"/>
    </xf>
    <xf numFmtId="0" fontId="57" fillId="25" borderId="18" xfId="0" applyFont="1" applyFill="1" applyBorder="1" applyAlignment="1">
      <alignment vertical="center" wrapText="1"/>
    </xf>
    <xf numFmtId="0" fontId="64" fillId="25" borderId="18" xfId="0" applyFont="1" applyFill="1" applyBorder="1" applyAlignment="1">
      <alignment horizontal="justify" vertical="center" wrapText="1"/>
    </xf>
    <xf numFmtId="184" fontId="56" fillId="0" borderId="84" xfId="90" applyNumberFormat="1" applyFont="1" applyBorder="1"/>
    <xf numFmtId="176" fontId="57" fillId="0" borderId="18" xfId="62" applyNumberFormat="1" applyFont="1" applyBorder="1" applyAlignment="1">
      <alignment horizontal="right" vertical="center" wrapText="1"/>
    </xf>
    <xf numFmtId="0" fontId="57" fillId="0" borderId="18" xfId="0" applyFont="1" applyBorder="1" applyAlignment="1">
      <alignment horizontal="center" vertical="center" wrapText="1"/>
    </xf>
    <xf numFmtId="0" fontId="55" fillId="0" borderId="83" xfId="0" applyFont="1" applyBorder="1" applyAlignment="1">
      <alignment horizontal="left" vertical="center"/>
    </xf>
    <xf numFmtId="0" fontId="57" fillId="0" borderId="83" xfId="0" applyFont="1" applyBorder="1" applyAlignment="1">
      <alignment horizontal="left" vertical="center"/>
    </xf>
    <xf numFmtId="0" fontId="57" fillId="25" borderId="85" xfId="89" applyFont="1" applyFill="1" applyBorder="1"/>
    <xf numFmtId="0" fontId="57" fillId="25" borderId="36" xfId="89" applyFont="1" applyFill="1" applyBorder="1"/>
    <xf numFmtId="0" fontId="57" fillId="0" borderId="85" xfId="89" applyFont="1" applyBorder="1"/>
    <xf numFmtId="0" fontId="57" fillId="0" borderId="0" xfId="90" applyFont="1"/>
    <xf numFmtId="0" fontId="57" fillId="0" borderId="35" xfId="90" applyFont="1" applyBorder="1"/>
    <xf numFmtId="0" fontId="57" fillId="0" borderId="36" xfId="90" applyFont="1" applyBorder="1"/>
    <xf numFmtId="182" fontId="57" fillId="0" borderId="36" xfId="90" applyNumberFormat="1" applyFont="1" applyBorder="1"/>
    <xf numFmtId="184" fontId="57" fillId="0" borderId="36" xfId="90" applyNumberFormat="1" applyFont="1" applyBorder="1"/>
    <xf numFmtId="0" fontId="55" fillId="0" borderId="83" xfId="0" applyFont="1" applyBorder="1" applyAlignment="1">
      <alignment horizontal="center" vertical="center"/>
    </xf>
    <xf numFmtId="0" fontId="55" fillId="24" borderId="18" xfId="73" applyFont="1" applyFill="1" applyBorder="1" applyAlignment="1">
      <alignment horizontal="center" vertical="center"/>
    </xf>
    <xf numFmtId="49" fontId="55" fillId="0" borderId="0" xfId="131" applyNumberFormat="1" applyFont="1" applyAlignment="1">
      <alignment horizontal="center" vertical="center"/>
    </xf>
    <xf numFmtId="0" fontId="55" fillId="0" borderId="33" xfId="79" applyFont="1" applyBorder="1" applyAlignment="1">
      <alignment horizontal="center" vertical="center"/>
    </xf>
    <xf numFmtId="0" fontId="57" fillId="0" borderId="13" xfId="0" applyFont="1" applyBorder="1" applyAlignment="1">
      <alignment horizontal="center" vertical="center" wrapText="1"/>
    </xf>
    <xf numFmtId="214" fontId="57" fillId="0" borderId="18" xfId="74" applyNumberFormat="1" applyFont="1" applyBorder="1" applyAlignment="1">
      <alignment horizontal="center" vertical="center"/>
    </xf>
    <xf numFmtId="214" fontId="57" fillId="25" borderId="18" xfId="0" applyNumberFormat="1" applyFont="1" applyFill="1" applyBorder="1" applyAlignment="1">
      <alignment vertical="center" wrapText="1"/>
    </xf>
    <xf numFmtId="214" fontId="57" fillId="0" borderId="18" xfId="39" applyNumberFormat="1" applyFont="1" applyBorder="1" applyAlignment="1">
      <alignment horizontal="center" vertical="center" wrapText="1"/>
    </xf>
    <xf numFmtId="214" fontId="57" fillId="0" borderId="18" xfId="62" applyNumberFormat="1" applyFont="1" applyBorder="1" applyAlignment="1">
      <alignment horizontal="right" vertical="center" wrapText="1"/>
    </xf>
    <xf numFmtId="2" fontId="57" fillId="0" borderId="18" xfId="0" applyNumberFormat="1" applyFont="1" applyBorder="1" applyAlignment="1">
      <alignment horizontal="center" vertical="center" wrapText="1"/>
    </xf>
    <xf numFmtId="214" fontId="57" fillId="0" borderId="18" xfId="73" applyNumberFormat="1" applyFont="1" applyBorder="1" applyAlignment="1">
      <alignment horizontal="center" vertical="center"/>
    </xf>
    <xf numFmtId="0" fontId="57" fillId="25" borderId="22" xfId="0" applyFont="1" applyFill="1" applyBorder="1" applyAlignment="1">
      <alignment horizontal="center" vertical="center" wrapText="1"/>
    </xf>
    <xf numFmtId="2" fontId="57" fillId="0" borderId="0" xfId="128" applyNumberFormat="1" applyFont="1" applyAlignment="1">
      <alignment horizontal="center"/>
    </xf>
    <xf numFmtId="43" fontId="57" fillId="25" borderId="18" xfId="255" applyFont="1" applyFill="1" applyBorder="1" applyAlignment="1">
      <alignment horizontal="center" vertical="center" wrapText="1"/>
    </xf>
    <xf numFmtId="4" fontId="57" fillId="0" borderId="18" xfId="39" applyNumberFormat="1" applyFont="1" applyBorder="1" applyAlignment="1">
      <alignment horizontal="center" vertical="center" wrapText="1"/>
    </xf>
    <xf numFmtId="0" fontId="55" fillId="25" borderId="18" xfId="73" applyFont="1" applyFill="1" applyBorder="1" applyAlignment="1">
      <alignment horizontal="center" vertical="center" wrapText="1"/>
    </xf>
    <xf numFmtId="0" fontId="55" fillId="0" borderId="18" xfId="126" applyFont="1" applyBorder="1" applyAlignment="1">
      <alignment horizontal="center" vertical="center" wrapText="1"/>
    </xf>
    <xf numFmtId="2" fontId="57" fillId="25" borderId="19" xfId="0" applyNumberFormat="1" applyFont="1" applyFill="1" applyBorder="1" applyAlignment="1">
      <alignment horizontal="center" vertical="center" wrapText="1"/>
    </xf>
    <xf numFmtId="2" fontId="57" fillId="25" borderId="22" xfId="0" applyNumberFormat="1" applyFont="1" applyFill="1" applyBorder="1" applyAlignment="1">
      <alignment horizontal="center" vertical="center" wrapText="1"/>
    </xf>
    <xf numFmtId="2" fontId="57" fillId="25" borderId="23" xfId="0" applyNumberFormat="1" applyFont="1" applyFill="1" applyBorder="1" applyAlignment="1">
      <alignment horizontal="center" vertical="center" wrapText="1"/>
    </xf>
    <xf numFmtId="0" fontId="57" fillId="26" borderId="32" xfId="130" applyFont="1" applyFill="1" applyBorder="1" applyAlignment="1">
      <alignment vertical="center" wrapText="1"/>
    </xf>
    <xf numFmtId="0" fontId="57" fillId="26" borderId="18" xfId="130" applyFont="1" applyFill="1" applyBorder="1" applyAlignment="1">
      <alignment vertical="center" wrapText="1"/>
    </xf>
    <xf numFmtId="0" fontId="64" fillId="26" borderId="32" xfId="130" applyFont="1" applyFill="1" applyBorder="1" applyAlignment="1">
      <alignment vertical="center" wrapText="1"/>
    </xf>
    <xf numFmtId="0" fontId="64" fillId="0" borderId="18" xfId="0" applyFont="1" applyBorder="1" applyAlignment="1">
      <alignment horizontal="center" vertical="center" wrapText="1"/>
    </xf>
    <xf numFmtId="0" fontId="57" fillId="27" borderId="50" xfId="89" applyFont="1" applyFill="1" applyBorder="1" applyAlignment="1">
      <alignment horizontal="left" vertical="center" wrapText="1"/>
    </xf>
    <xf numFmtId="0" fontId="57" fillId="27" borderId="25" xfId="89" applyFont="1" applyFill="1" applyBorder="1" applyAlignment="1">
      <alignment horizontal="left" vertical="center" wrapText="1"/>
    </xf>
    <xf numFmtId="0" fontId="57" fillId="27" borderId="46" xfId="89" applyFont="1" applyFill="1" applyBorder="1" applyAlignment="1">
      <alignment horizontal="left" vertical="center" wrapText="1"/>
    </xf>
    <xf numFmtId="0" fontId="57" fillId="27" borderId="32" xfId="89" applyFont="1" applyFill="1" applyBorder="1" applyAlignment="1">
      <alignment horizontal="left" vertical="center" wrapText="1"/>
    </xf>
    <xf numFmtId="0" fontId="57" fillId="27" borderId="18" xfId="89" applyFont="1" applyFill="1" applyBorder="1" applyAlignment="1">
      <alignment horizontal="left" vertical="center" wrapText="1"/>
    </xf>
    <xf numFmtId="0" fontId="57" fillId="27" borderId="30" xfId="89" applyFont="1" applyFill="1" applyBorder="1" applyAlignment="1">
      <alignment horizontal="left" vertical="center" wrapText="1"/>
    </xf>
    <xf numFmtId="0" fontId="57" fillId="26" borderId="21" xfId="89" applyFont="1" applyFill="1" applyBorder="1" applyAlignment="1">
      <alignment horizontal="center" vertical="center" wrapText="1"/>
    </xf>
    <xf numFmtId="0" fontId="57" fillId="26" borderId="22" xfId="89" applyFont="1" applyFill="1" applyBorder="1" applyAlignment="1">
      <alignment horizontal="center" vertical="center" wrapText="1"/>
    </xf>
    <xf numFmtId="0" fontId="57" fillId="26" borderId="54" xfId="89" applyFont="1" applyFill="1" applyBorder="1" applyAlignment="1">
      <alignment horizontal="center" vertical="center" wrapText="1"/>
    </xf>
    <xf numFmtId="0" fontId="57" fillId="0" borderId="82" xfId="89" applyFont="1" applyBorder="1" applyAlignment="1">
      <alignment horizontal="center" wrapText="1"/>
    </xf>
    <xf numFmtId="0" fontId="55" fillId="24" borderId="11" xfId="73" applyFont="1" applyFill="1" applyBorder="1" applyAlignment="1">
      <alignment horizontal="left" vertical="center"/>
    </xf>
    <xf numFmtId="0" fontId="55" fillId="24" borderId="0" xfId="73" applyFont="1" applyFill="1" applyAlignment="1">
      <alignment horizontal="left" vertical="center"/>
    </xf>
    <xf numFmtId="0" fontId="55" fillId="24" borderId="12" xfId="73" applyFont="1" applyFill="1" applyBorder="1" applyAlignment="1">
      <alignment horizontal="left" vertical="center"/>
    </xf>
    <xf numFmtId="0" fontId="55" fillId="24" borderId="18" xfId="73" applyFont="1" applyFill="1" applyBorder="1" applyAlignment="1">
      <alignment horizontal="right" vertical="center"/>
    </xf>
    <xf numFmtId="3" fontId="55" fillId="26" borderId="19" xfId="130" applyNumberFormat="1" applyFont="1" applyFill="1" applyBorder="1" applyAlignment="1">
      <alignment horizontal="center" vertical="center" wrapText="1"/>
    </xf>
    <xf numFmtId="3" fontId="55" fillId="26" borderId="22" xfId="130" applyNumberFormat="1" applyFont="1" applyFill="1" applyBorder="1" applyAlignment="1">
      <alignment horizontal="center" vertical="center" wrapText="1"/>
    </xf>
    <xf numFmtId="3" fontId="55" fillId="26" borderId="23"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4" fontId="55" fillId="25" borderId="18" xfId="73" applyNumberFormat="1" applyFont="1" applyFill="1" applyBorder="1" applyAlignment="1">
      <alignment horizontal="center" vertical="center" wrapText="1"/>
    </xf>
    <xf numFmtId="0" fontId="57" fillId="25" borderId="59" xfId="130" applyFont="1" applyFill="1" applyBorder="1" applyAlignment="1">
      <alignment horizontal="center" vertical="center" wrapText="1"/>
    </xf>
    <xf numFmtId="0" fontId="57" fillId="25" borderId="31" xfId="130" applyFont="1" applyFill="1" applyBorder="1" applyAlignment="1">
      <alignment horizontal="center" vertical="center" wrapText="1"/>
    </xf>
    <xf numFmtId="0" fontId="57" fillId="25" borderId="67" xfId="130" applyFont="1" applyFill="1" applyBorder="1" applyAlignment="1">
      <alignment horizontal="center"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0" fontId="59" fillId="0" borderId="90" xfId="89" applyFont="1" applyBorder="1" applyAlignment="1">
      <alignment horizontal="center" wrapText="1"/>
    </xf>
    <xf numFmtId="0" fontId="59" fillId="0" borderId="91" xfId="89" applyFont="1" applyBorder="1" applyAlignment="1">
      <alignment horizontal="center" wrapText="1"/>
    </xf>
    <xf numFmtId="0" fontId="59" fillId="0" borderId="92" xfId="89" applyFont="1" applyBorder="1" applyAlignment="1">
      <alignment horizontal="center" wrapText="1"/>
    </xf>
    <xf numFmtId="0" fontId="55" fillId="0" borderId="0" xfId="130" applyFont="1" applyAlignment="1">
      <alignment horizontal="center" vertical="center"/>
    </xf>
    <xf numFmtId="0" fontId="55" fillId="0" borderId="14" xfId="130" applyFont="1" applyBorder="1" applyAlignment="1">
      <alignment horizontal="center"/>
    </xf>
    <xf numFmtId="0" fontId="62" fillId="27" borderId="57" xfId="89" applyFont="1" applyFill="1" applyBorder="1" applyAlignment="1">
      <alignment horizontal="left" vertical="top" wrapText="1"/>
    </xf>
    <xf numFmtId="0" fontId="62" fillId="27" borderId="56" xfId="89" applyFont="1" applyFill="1" applyBorder="1" applyAlignment="1">
      <alignment horizontal="left" vertical="top" wrapText="1"/>
    </xf>
    <xf numFmtId="0" fontId="62" fillId="27" borderId="55" xfId="89" applyFont="1" applyFill="1" applyBorder="1" applyAlignment="1">
      <alignment horizontal="left" vertical="top" wrapText="1"/>
    </xf>
    <xf numFmtId="0" fontId="62" fillId="27" borderId="13" xfId="89" applyFont="1" applyFill="1" applyBorder="1" applyAlignment="1">
      <alignment horizontal="left" vertical="top" wrapText="1"/>
    </xf>
    <xf numFmtId="0" fontId="62" fillId="27" borderId="14" xfId="89" applyFont="1" applyFill="1" applyBorder="1" applyAlignment="1">
      <alignment horizontal="left" vertical="top" wrapText="1"/>
    </xf>
    <xf numFmtId="0" fontId="62" fillId="27" borderId="15" xfId="89" applyFont="1" applyFill="1" applyBorder="1" applyAlignment="1">
      <alignment horizontal="left" vertical="top" wrapText="1"/>
    </xf>
    <xf numFmtId="0" fontId="57" fillId="26" borderId="33" xfId="89" applyFont="1" applyFill="1" applyBorder="1" applyAlignment="1">
      <alignment horizontal="center" wrapText="1"/>
    </xf>
    <xf numFmtId="0" fontId="57" fillId="26" borderId="16" xfId="89" applyFont="1" applyFill="1" applyBorder="1" applyAlignment="1">
      <alignment horizontal="center" wrapText="1"/>
    </xf>
    <xf numFmtId="0" fontId="57" fillId="26" borderId="26" xfId="89" applyFont="1" applyFill="1" applyBorder="1" applyAlignment="1">
      <alignment horizontal="center" wrapText="1"/>
    </xf>
    <xf numFmtId="0" fontId="55" fillId="24" borderId="27" xfId="73" applyFont="1" applyFill="1" applyBorder="1" applyAlignment="1">
      <alignment horizontal="left" vertical="center"/>
    </xf>
    <xf numFmtId="0" fontId="55" fillId="24" borderId="31" xfId="73" applyFont="1" applyFill="1" applyBorder="1" applyAlignment="1">
      <alignment horizontal="left" vertical="center"/>
    </xf>
    <xf numFmtId="0" fontId="55" fillId="24" borderId="67" xfId="73" applyFont="1" applyFill="1" applyBorder="1" applyAlignment="1">
      <alignment horizontal="left" vertical="center"/>
    </xf>
    <xf numFmtId="0" fontId="55" fillId="25" borderId="77" xfId="73" applyFont="1" applyFill="1" applyBorder="1" applyAlignment="1">
      <alignment horizontal="center" vertical="center" wrapText="1"/>
    </xf>
    <xf numFmtId="0" fontId="55" fillId="25" borderId="87" xfId="73" applyFont="1" applyFill="1" applyBorder="1" applyAlignment="1">
      <alignment horizontal="center" vertical="center" wrapText="1"/>
    </xf>
    <xf numFmtId="0" fontId="55" fillId="25" borderId="89" xfId="73" applyFont="1" applyFill="1" applyBorder="1" applyAlignment="1">
      <alignment horizontal="center" vertical="center" wrapText="1"/>
    </xf>
    <xf numFmtId="0" fontId="55" fillId="25" borderId="61" xfId="73" applyFont="1" applyFill="1" applyBorder="1" applyAlignment="1">
      <alignment horizontal="center" vertical="center" wrapText="1"/>
    </xf>
    <xf numFmtId="0" fontId="55" fillId="0" borderId="45" xfId="126" applyFont="1" applyBorder="1" applyAlignment="1">
      <alignment horizontal="center" vertical="center" wrapText="1"/>
    </xf>
    <xf numFmtId="0" fontId="55" fillId="0" borderId="26" xfId="126" applyFont="1" applyBorder="1" applyAlignment="1">
      <alignment horizontal="center" vertical="center" wrapText="1"/>
    </xf>
    <xf numFmtId="4" fontId="55" fillId="25" borderId="89" xfId="73" applyNumberFormat="1" applyFont="1" applyFill="1" applyBorder="1" applyAlignment="1">
      <alignment horizontal="center" vertical="center" wrapText="1"/>
    </xf>
    <xf numFmtId="4" fontId="55" fillId="25" borderId="61" xfId="73" applyNumberFormat="1" applyFont="1" applyFill="1" applyBorder="1" applyAlignment="1">
      <alignment horizontal="center" vertical="center" wrapText="1"/>
    </xf>
    <xf numFmtId="4" fontId="55" fillId="25" borderId="88" xfId="73" applyNumberFormat="1" applyFont="1" applyFill="1" applyBorder="1" applyAlignment="1">
      <alignment horizontal="center" vertical="center" wrapText="1"/>
    </xf>
    <xf numFmtId="4" fontId="55" fillId="25" borderId="39" xfId="73" applyNumberFormat="1" applyFont="1" applyFill="1" applyBorder="1" applyAlignment="1">
      <alignment horizontal="center" vertic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4"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59" xfId="34" applyNumberFormat="1" applyFont="1" applyBorder="1" applyAlignment="1">
      <alignment horizontal="center"/>
    </xf>
    <xf numFmtId="43" fontId="48" fillId="0" borderId="28" xfId="34" applyNumberFormat="1" applyFont="1" applyBorder="1" applyAlignment="1">
      <alignment horizontal="center"/>
    </xf>
    <xf numFmtId="0" fontId="50" fillId="0" borderId="40" xfId="0" applyFont="1" applyBorder="1" applyAlignment="1">
      <alignment horizontal="right"/>
    </xf>
    <xf numFmtId="0" fontId="50" fillId="0" borderId="42" xfId="0" applyFont="1" applyBorder="1" applyAlignment="1">
      <alignment horizontal="right"/>
    </xf>
    <xf numFmtId="0" fontId="50" fillId="0" borderId="43" xfId="0" applyFont="1" applyBorder="1" applyAlignment="1">
      <alignment horizontal="right"/>
    </xf>
    <xf numFmtId="0" fontId="50" fillId="24" borderId="40" xfId="0" applyFont="1" applyFill="1" applyBorder="1" applyAlignment="1">
      <alignment horizontal="right"/>
    </xf>
    <xf numFmtId="0" fontId="50" fillId="24" borderId="42" xfId="0" applyFont="1" applyFill="1" applyBorder="1" applyAlignment="1">
      <alignment horizontal="right"/>
    </xf>
    <xf numFmtId="0" fontId="50" fillId="24" borderId="43" xfId="0" applyFont="1" applyFill="1" applyBorder="1" applyAlignment="1">
      <alignment horizontal="right"/>
    </xf>
    <xf numFmtId="0" fontId="48" fillId="0" borderId="27" xfId="0" applyFont="1" applyBorder="1"/>
    <xf numFmtId="0" fontId="48" fillId="0" borderId="31" xfId="0" applyFont="1" applyBorder="1"/>
    <xf numFmtId="0" fontId="48" fillId="0" borderId="59" xfId="0" applyFont="1" applyBorder="1" applyAlignment="1">
      <alignment horizontal="center"/>
    </xf>
    <xf numFmtId="0" fontId="48" fillId="0" borderId="28" xfId="0" applyFont="1" applyBorder="1" applyAlignment="1">
      <alignment horizontal="center"/>
    </xf>
    <xf numFmtId="0" fontId="50" fillId="24" borderId="33" xfId="0" applyFont="1" applyFill="1" applyBorder="1" applyAlignment="1">
      <alignment horizontal="center"/>
    </xf>
    <xf numFmtId="0" fontId="50" fillId="24" borderId="16" xfId="0" applyFont="1" applyFill="1" applyBorder="1" applyAlignment="1">
      <alignment horizontal="center"/>
    </xf>
    <xf numFmtId="0" fontId="50" fillId="24" borderId="45"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5"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5" xfId="0" applyFont="1" applyFill="1" applyBorder="1" applyAlignment="1">
      <alignment horizontal="center"/>
    </xf>
    <xf numFmtId="0" fontId="50" fillId="24" borderId="64"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67" xfId="0" applyFont="1" applyFill="1" applyBorder="1" applyAlignment="1">
      <alignment horizontal="center" vertical="center"/>
    </xf>
    <xf numFmtId="0" fontId="50" fillId="0" borderId="57" xfId="0" applyFont="1" applyBorder="1" applyAlignment="1">
      <alignment horizontal="left" vertical="center"/>
    </xf>
    <xf numFmtId="0" fontId="50" fillId="0" borderId="56" xfId="0" applyFont="1" applyBorder="1" applyAlignment="1">
      <alignment horizontal="left" vertical="center"/>
    </xf>
    <xf numFmtId="0" fontId="50" fillId="0" borderId="55"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59" xfId="0" applyFont="1" applyBorder="1"/>
    <xf numFmtId="2" fontId="48" fillId="0" borderId="59" xfId="0" applyNumberFormat="1" applyFont="1" applyBorder="1" applyAlignment="1">
      <alignment horizontal="center"/>
    </xf>
    <xf numFmtId="2" fontId="48" fillId="0" borderId="28" xfId="0" applyNumberFormat="1" applyFont="1" applyBorder="1" applyAlignment="1">
      <alignment horizontal="center"/>
    </xf>
    <xf numFmtId="0" fontId="49" fillId="0" borderId="77" xfId="254" applyFont="1" applyBorder="1" applyAlignment="1" applyProtection="1">
      <alignment horizontal="center"/>
    </xf>
    <xf numFmtId="0" fontId="49" fillId="0" borderId="49" xfId="254" applyFont="1" applyBorder="1" applyAlignment="1" applyProtection="1">
      <alignment horizontal="center"/>
    </xf>
    <xf numFmtId="0" fontId="50" fillId="0" borderId="75" xfId="0" applyFont="1" applyBorder="1" applyAlignment="1">
      <alignment horizontal="center"/>
    </xf>
    <xf numFmtId="0" fontId="50" fillId="0" borderId="56" xfId="0" applyFont="1" applyBorder="1" applyAlignment="1">
      <alignment horizontal="center"/>
    </xf>
    <xf numFmtId="0" fontId="50" fillId="0" borderId="76" xfId="0" applyFont="1" applyBorder="1" applyAlignment="1">
      <alignment horizontal="center"/>
    </xf>
    <xf numFmtId="0" fontId="50" fillId="0" borderId="72" xfId="0" applyFont="1" applyBorder="1" applyAlignment="1">
      <alignment horizontal="center"/>
    </xf>
    <xf numFmtId="0" fontId="50" fillId="0" borderId="0" xfId="0" applyFont="1" applyAlignment="1">
      <alignment horizontal="center"/>
    </xf>
    <xf numFmtId="0" fontId="50" fillId="0" borderId="44" xfId="0" applyFont="1" applyBorder="1" applyAlignment="1">
      <alignment horizontal="center"/>
    </xf>
    <xf numFmtId="0" fontId="48" fillId="0" borderId="74" xfId="253" applyFont="1" applyBorder="1" applyAlignment="1">
      <alignment horizontal="center" vertical="center"/>
    </xf>
    <xf numFmtId="0" fontId="48" fillId="0" borderId="25"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3" xfId="253" applyFont="1" applyBorder="1" applyAlignment="1">
      <alignment horizontal="center" vertical="center"/>
    </xf>
    <xf numFmtId="0" fontId="48" fillId="0" borderId="48" xfId="253" applyFont="1" applyBorder="1" applyAlignment="1">
      <alignment horizontal="center" vertical="center"/>
    </xf>
    <xf numFmtId="0" fontId="48" fillId="0" borderId="75" xfId="253" applyFont="1" applyBorder="1" applyAlignment="1">
      <alignment horizontal="center" vertical="center"/>
    </xf>
    <xf numFmtId="0" fontId="48" fillId="0" borderId="56" xfId="253" applyFont="1" applyBorder="1" applyAlignment="1">
      <alignment horizontal="center" vertical="center"/>
    </xf>
    <xf numFmtId="0" fontId="48" fillId="0" borderId="55" xfId="253" applyFont="1" applyBorder="1" applyAlignment="1">
      <alignment horizontal="center" vertical="center"/>
    </xf>
    <xf numFmtId="0" fontId="48" fillId="0" borderId="65" xfId="253" applyFont="1" applyBorder="1" applyAlignment="1">
      <alignment horizontal="center" vertical="center"/>
    </xf>
    <xf numFmtId="0" fontId="48" fillId="0" borderId="53" xfId="253" applyFont="1" applyBorder="1" applyAlignment="1">
      <alignment horizontal="center" vertical="center"/>
    </xf>
    <xf numFmtId="0" fontId="48" fillId="0" borderId="69" xfId="253" applyFont="1" applyBorder="1" applyAlignment="1">
      <alignment horizontal="center" vertical="center"/>
    </xf>
    <xf numFmtId="0" fontId="48" fillId="0" borderId="63" xfId="253" applyFont="1" applyBorder="1" applyAlignment="1">
      <alignment horizontal="center" vertical="center"/>
    </xf>
    <xf numFmtId="0" fontId="48" fillId="0" borderId="52" xfId="253" applyFont="1" applyBorder="1" applyAlignment="1">
      <alignment horizontal="center" vertical="center"/>
    </xf>
    <xf numFmtId="0" fontId="48" fillId="0" borderId="71" xfId="253" applyFont="1" applyBorder="1" applyAlignment="1">
      <alignment horizontal="center" vertical="center"/>
    </xf>
    <xf numFmtId="0" fontId="48" fillId="0" borderId="65" xfId="0" applyFont="1" applyBorder="1" applyAlignment="1">
      <alignment horizontal="center" vertical="center"/>
    </xf>
    <xf numFmtId="0" fontId="48" fillId="0" borderId="53" xfId="0" applyFont="1" applyBorder="1" applyAlignment="1">
      <alignment horizontal="center" vertical="center"/>
    </xf>
    <xf numFmtId="0" fontId="48" fillId="0" borderId="69" xfId="0" applyFont="1" applyBorder="1" applyAlignment="1">
      <alignment horizontal="center" vertical="center"/>
    </xf>
    <xf numFmtId="0" fontId="48" fillId="0" borderId="47" xfId="253" applyFont="1" applyBorder="1" applyAlignment="1">
      <alignment horizontal="center" vertical="center"/>
    </xf>
    <xf numFmtId="0" fontId="50" fillId="24" borderId="33"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7" xfId="0" applyFont="1" applyBorder="1" applyAlignment="1" applyProtection="1">
      <alignment horizontal="center"/>
      <protection locked="0"/>
    </xf>
    <xf numFmtId="0" fontId="50" fillId="0" borderId="56" xfId="0" applyFont="1" applyBorder="1" applyAlignment="1" applyProtection="1">
      <alignment horizontal="center"/>
      <protection locked="0"/>
    </xf>
    <xf numFmtId="0" fontId="50" fillId="0" borderId="55"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7" fillId="0" borderId="82" xfId="0" applyFont="1" applyBorder="1" applyAlignment="1">
      <alignment horizontal="center" wrapText="1"/>
    </xf>
    <xf numFmtId="0" fontId="43" fillId="0" borderId="82"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2" xfId="0" applyFont="1" applyBorder="1" applyAlignment="1">
      <alignment horizontal="center" vertical="center" wrapText="1"/>
    </xf>
    <xf numFmtId="0" fontId="50" fillId="0" borderId="0" xfId="0" applyFont="1" applyAlignment="1">
      <alignment horizontal="center" vertical="center" wrapText="1"/>
    </xf>
    <xf numFmtId="0" fontId="50" fillId="0" borderId="44" xfId="0" applyFont="1" applyBorder="1" applyAlignment="1">
      <alignment horizontal="center" vertical="center" wrapText="1"/>
    </xf>
    <xf numFmtId="0" fontId="55" fillId="26" borderId="32" xfId="130" applyFont="1" applyFill="1" applyBorder="1" applyAlignment="1">
      <alignment vertical="center" wrapText="1"/>
    </xf>
    <xf numFmtId="3" fontId="55" fillId="26" borderId="19" xfId="130" applyNumberFormat="1" applyFont="1" applyFill="1" applyBorder="1" applyAlignment="1">
      <alignment horizontal="center" vertical="center"/>
    </xf>
    <xf numFmtId="3" fontId="55" fillId="26" borderId="23" xfId="130" applyNumberFormat="1" applyFont="1" applyFill="1" applyBorder="1" applyAlignment="1">
      <alignment horizontal="center" vertical="center"/>
    </xf>
    <xf numFmtId="0" fontId="55" fillId="26" borderId="19" xfId="130" applyFont="1" applyFill="1" applyBorder="1" applyAlignment="1">
      <alignment horizontal="center" vertical="center" wrapText="1"/>
    </xf>
    <xf numFmtId="0" fontId="55" fillId="26" borderId="23" xfId="130" applyFont="1" applyFill="1" applyBorder="1" applyAlignment="1">
      <alignment horizontal="center" vertical="center" wrapText="1"/>
    </xf>
    <xf numFmtId="0" fontId="55" fillId="0" borderId="18" xfId="128" applyFont="1" applyBorder="1" applyAlignment="1">
      <alignment horizontal="center" vertical="center"/>
    </xf>
    <xf numFmtId="0" fontId="55" fillId="0" borderId="19" xfId="128" applyFont="1" applyBorder="1" applyAlignment="1">
      <alignment horizontal="center" vertical="center"/>
    </xf>
    <xf numFmtId="0" fontId="55" fillId="0" borderId="22" xfId="128" applyFont="1" applyBorder="1" applyAlignment="1">
      <alignment horizontal="center" vertical="center"/>
    </xf>
    <xf numFmtId="0" fontId="55" fillId="0" borderId="23" xfId="128" applyFont="1" applyBorder="1" applyAlignment="1">
      <alignment horizontal="center" vertical="center"/>
    </xf>
  </cellXfs>
  <cellStyles count="34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apu" xfId="259" xr:uid="{01BCC5A6-B94C-4D3E-84A3-930892521ED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 [0]" xfId="260" xr:uid="{06FCDC2F-C0DE-4663-AA1D-C09F5E6BFE52}"/>
    <cellStyle name="Comma0" xfId="171" xr:uid="{00000000-0005-0000-0000-00003A000000}"/>
    <cellStyle name="Currency" xfId="172" xr:uid="{00000000-0005-0000-0000-00003B000000}"/>
    <cellStyle name="Currency [0]" xfId="261" xr:uid="{59FBFE9C-8ED5-43E7-8917-C51ACF8A1639}"/>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uro 2" xfId="262" xr:uid="{3AE574B3-E80B-4535-83A4-840C5A150C75}"/>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Hipervínculo 2" xfId="264" xr:uid="{2DD8EA11-B0E0-4564-9828-9E49F4AA3395}"/>
    <cellStyle name="Hipervínculo 3" xfId="263" xr:uid="{4C12BEA2-8635-4D7A-A0D0-71A7C884B40A}"/>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0] 2" xfId="267" xr:uid="{ACD6227D-8474-4127-AAD1-6789192E4787}"/>
    <cellStyle name="Millares [0] 2 2" xfId="268" xr:uid="{3A120067-54E5-4921-9938-10F82DC6ACFA}"/>
    <cellStyle name="Millares [0] 2 2 2" xfId="269" xr:uid="{1E048A4B-4BE3-44FD-B40F-24B0568449C0}"/>
    <cellStyle name="Millares [0] 2 3" xfId="270" xr:uid="{74D8B43B-B8B8-4B1E-B44F-0C60884FB8B3}"/>
    <cellStyle name="Millares [0] 3" xfId="266" xr:uid="{B67F740C-ED13-44FF-8E36-7DEF40FFE6AD}"/>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0 3" xfId="271" xr:uid="{486D9008-28FD-452A-A032-9E174F559E49}"/>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65" xr:uid="{BA5EBC36-837D-4A1D-8726-E824655CB931}"/>
    <cellStyle name="Millares 15" xfId="272" xr:uid="{1FC5ED7A-C6CA-402A-9FAA-52644EA6AD5F}"/>
    <cellStyle name="Millares 16" xfId="335" xr:uid="{5FCBF726-DDDB-4785-A1B6-A76E230DD3BF}"/>
    <cellStyle name="Millares 17" xfId="338" xr:uid="{3A826629-0746-4A88-AF4B-DD39AC88E3D7}"/>
    <cellStyle name="Millares 18" xfId="334" xr:uid="{BB97EFC2-2AA6-4396-BD3C-851EE65CA7C8}"/>
    <cellStyle name="Millares 19" xfId="337" xr:uid="{6CAD0530-8319-4D64-8B41-289F43896E5E}"/>
    <cellStyle name="Millares 2" xfId="39" xr:uid="{00000000-0005-0000-0000-00006D000000}"/>
    <cellStyle name="Millares 2 2" xfId="40" xr:uid="{00000000-0005-0000-0000-00006E000000}"/>
    <cellStyle name="Millares 2 2 2" xfId="274" xr:uid="{C4DD200E-E398-4B81-B404-C92BD2448A6D}"/>
    <cellStyle name="Millares 2 2 3" xfId="273" xr:uid="{6B2F591C-5002-4815-8ED8-8110A8333544}"/>
    <cellStyle name="Millares 2 3" xfId="41" xr:uid="{00000000-0005-0000-0000-00006F000000}"/>
    <cellStyle name="Millares 2 3 2" xfId="275" xr:uid="{5F71F45B-4043-4FDB-96CB-A45F77866B53}"/>
    <cellStyle name="Millares 2 4" xfId="203" xr:uid="{00000000-0005-0000-0000-000070000000}"/>
    <cellStyle name="Millares 2 5" xfId="42" xr:uid="{00000000-0005-0000-0000-000071000000}"/>
    <cellStyle name="Millares 2_APU´S_NO_PREVISTOS (1)" xfId="204" xr:uid="{00000000-0005-0000-0000-000072000000}"/>
    <cellStyle name="Millares 20" xfId="332" xr:uid="{79084FE6-8061-4458-AA7C-7FE3ACDE20F8}"/>
    <cellStyle name="Millares 21" xfId="342" xr:uid="{0490EFF9-E2C5-4D37-AA0A-75F179F5B3A5}"/>
    <cellStyle name="Millares 3" xfId="43" xr:uid="{00000000-0005-0000-0000-000073000000}"/>
    <cellStyle name="Millares 3 2" xfId="44" xr:uid="{00000000-0005-0000-0000-000074000000}"/>
    <cellStyle name="Millares 3 3" xfId="45" xr:uid="{00000000-0005-0000-0000-000075000000}"/>
    <cellStyle name="Millares 3 3 2" xfId="277" xr:uid="{D784FC7A-6B65-439D-9CE3-F48FE287C386}"/>
    <cellStyle name="Millares 3 4" xfId="46" xr:uid="{00000000-0005-0000-0000-000076000000}"/>
    <cellStyle name="Millares 3 5" xfId="47" xr:uid="{00000000-0005-0000-0000-000077000000}"/>
    <cellStyle name="Millares 3 6" xfId="276" xr:uid="{32DA76E2-1F1D-41CB-876B-5EB820D855EA}"/>
    <cellStyle name="Millares 4" xfId="48" xr:uid="{00000000-0005-0000-0000-000078000000}"/>
    <cellStyle name="Millares 4 2" xfId="49" xr:uid="{00000000-0005-0000-0000-000079000000}"/>
    <cellStyle name="Millares 4 2 2" xfId="279" xr:uid="{D17430BF-0A2C-459F-89E3-3C4DE157A418}"/>
    <cellStyle name="Millares 4 3" xfId="205" xr:uid="{00000000-0005-0000-0000-00007A000000}"/>
    <cellStyle name="Millares 4 4" xfId="278" xr:uid="{393AB69F-8CF2-4B88-8E06-6A50ED4A1BAF}"/>
    <cellStyle name="Millares 4_APU´S_NO_PREVISTOS (1)" xfId="206" xr:uid="{00000000-0005-0000-0000-00007B000000}"/>
    <cellStyle name="Millares 5" xfId="50" xr:uid="{00000000-0005-0000-0000-00007C000000}"/>
    <cellStyle name="Millares 5 2" xfId="207" xr:uid="{00000000-0005-0000-0000-00007D000000}"/>
    <cellStyle name="Millares 5 3" xfId="280" xr:uid="{A7524223-DAE1-442F-81FB-C67FEE50742D}"/>
    <cellStyle name="Millares 6" xfId="51" xr:uid="{00000000-0005-0000-0000-00007E000000}"/>
    <cellStyle name="Millares 6 2" xfId="52" xr:uid="{00000000-0005-0000-0000-00007F000000}"/>
    <cellStyle name="Millares 6 3" xfId="281" xr:uid="{9B73E860-341E-4A45-BEF4-52E21213B795}"/>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xfId="282" xr:uid="{0393BE08-AE52-4C2E-A633-38E956214175}"/>
    <cellStyle name="Moneda 10 2" xfId="61" xr:uid="{00000000-0005-0000-0000-00008B000000}"/>
    <cellStyle name="Moneda 11" xfId="283" xr:uid="{1E442848-67BB-4787-B8E4-957C01F5EB34}"/>
    <cellStyle name="Moneda 12" xfId="284" xr:uid="{14DD98DC-5381-4B77-BB3A-92FAD4DE4D4C}"/>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85" xr:uid="{C9513078-705F-429A-9E06-9D57B55ECD54}"/>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86" xr:uid="{47460CD9-A344-484B-B68E-C6B0E77395D9}"/>
    <cellStyle name="Moneda 2 2_APU´S_NO_PREVISTOS (1)" xfId="214" xr:uid="{00000000-0005-0000-0000-000097000000}"/>
    <cellStyle name="Moneda 2 3" xfId="69" xr:uid="{00000000-0005-0000-0000-000098000000}"/>
    <cellStyle name="Moneda 2 3 2" xfId="287" xr:uid="{A9236797-954F-4AAB-AB53-826484A4718C}"/>
    <cellStyle name="Moneda 2 4" xfId="215" xr:uid="{00000000-0005-0000-0000-000099000000}"/>
    <cellStyle name="Moneda 2 4 2" xfId="289" xr:uid="{DB7E3AB3-BD9B-44AF-8542-C3A9D3A57114}"/>
    <cellStyle name="Moneda 2 4 3" xfId="288" xr:uid="{7C135872-D465-471D-BC5E-2D025B1F2E7B}"/>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6" xfId="290" xr:uid="{0FC9B320-B111-46EE-ACBD-FA6F27FEE4F0}"/>
    <cellStyle name="Moneda 3" xfId="70" xr:uid="{00000000-0005-0000-0000-0000A0000000}"/>
    <cellStyle name="Moneda 3 2" xfId="291" xr:uid="{DFB2D546-AF90-4BA7-86C2-778FB0EE207D}"/>
    <cellStyle name="Moneda 4" xfId="222" xr:uid="{00000000-0005-0000-0000-0000A1000000}"/>
    <cellStyle name="Moneda 4 2" xfId="292" xr:uid="{06BC8E78-624F-4C27-AC3B-9EC1C152313F}"/>
    <cellStyle name="Moneda 5" xfId="293" xr:uid="{B26F4BCB-07BA-47A3-A6FC-D63E687D8DE7}"/>
    <cellStyle name="Moneda 6" xfId="294" xr:uid="{E94F05DD-7269-4B53-A063-3C2660382F36}"/>
    <cellStyle name="Moneda 7" xfId="295" xr:uid="{8C53DE6D-F598-43DD-ADA7-E2802870DE7E}"/>
    <cellStyle name="Moneda 8" xfId="296" xr:uid="{1303D781-1601-4210-9D6E-3474D9D0DA4B}"/>
    <cellStyle name="Moneda 9" xfId="297" xr:uid="{E54E3237-678D-476A-92E0-2E7B5B27BDB7}"/>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98" xr:uid="{FBF4C9BF-3758-486C-ACCF-01BBF13A3E74}"/>
    <cellStyle name="Normal 11" xfId="299" xr:uid="{5631DFED-5E39-4741-88DE-0D1A20A06478}"/>
    <cellStyle name="Normal 12" xfId="300" xr:uid="{4180CBB1-40C7-4732-B658-37E410F937DE}"/>
    <cellStyle name="Normal 13" xfId="301" xr:uid="{5E87F014-BBB2-48DF-AD91-E0E5F8499513}"/>
    <cellStyle name="Normal 14" xfId="302" xr:uid="{DDB5A571-39F3-4BC1-9CCB-653A42ED21FF}"/>
    <cellStyle name="Normal 14 2" xfId="303" xr:uid="{E6505AE8-8852-4D28-8D8F-C094A4337635}"/>
    <cellStyle name="Normal 15" xfId="304" xr:uid="{27E65101-FB29-484C-BE09-68FEE92D8AAD}"/>
    <cellStyle name="Normal 16" xfId="305" xr:uid="{DC58BB6B-72A8-4BDC-B855-2AA25CD05D3E}"/>
    <cellStyle name="Normal 17" xfId="306" xr:uid="{09F7E88C-DDFC-4D2A-B54E-93BDC837979F}"/>
    <cellStyle name="Normal 18" xfId="307" xr:uid="{FAAAC5BB-1E45-4284-A7E8-E9B221708597}"/>
    <cellStyle name="Normal 19" xfId="308" xr:uid="{93EB186E-313C-4793-9746-F30CB13C96A3}"/>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2 2" xfId="309" xr:uid="{5E4D1EC6-3D22-410E-8D82-8CCA4309FF6E}"/>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0" xfId="310" xr:uid="{B8C78C68-3A75-4B6F-9C6B-877FD112F62F}"/>
    <cellStyle name="Normal 21" xfId="311" xr:uid="{36F57D15-ACC2-45AD-98ED-61DB60BD44E9}"/>
    <cellStyle name="Normal 22" xfId="312" xr:uid="{0D747C5D-7BAA-4237-BBCE-95BC71222B85}"/>
    <cellStyle name="Normal 23" xfId="258" xr:uid="{94B52140-5106-4ABA-8AFE-0CA11CA7483C}"/>
    <cellStyle name="Normal 24" xfId="324" xr:uid="{DA29C3F1-29A1-4F42-A504-2D1234220590}"/>
    <cellStyle name="Normal 25" xfId="336" xr:uid="{ABBFC466-D0D7-4B55-8112-173EF0720060}"/>
    <cellStyle name="Normal 26" xfId="340" xr:uid="{18D4FA99-C6C1-4F10-92D4-077BEAAF061A}"/>
    <cellStyle name="Normal 27" xfId="341" xr:uid="{1168636D-06A9-4D4F-A6BB-787E0088B23D}"/>
    <cellStyle name="Normal 28" xfId="339" xr:uid="{300CF40B-687A-4C52-8887-A2F650E64926}"/>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3" xfId="313" xr:uid="{809B4129-D9DF-4AEB-8926-D219A0E164DF}"/>
    <cellStyle name="Normal 3 3" xfId="230" xr:uid="{00000000-0005-0000-0000-0000C2000000}"/>
    <cellStyle name="Normal 3_APU´S_NO_PREVISTOS (1)" xfId="231" xr:uid="{00000000-0005-0000-0000-0000C3000000}"/>
    <cellStyle name="Normal 30" xfId="333" xr:uid="{99390110-F40B-4CF9-89ED-0C3CCDE3048E}"/>
    <cellStyle name="Normal 31" xfId="343" xr:uid="{536CE639-3769-4249-8BA3-25F2AFFD2149}"/>
    <cellStyle name="Normal 4" xfId="91" xr:uid="{00000000-0005-0000-0000-0000C4000000}"/>
    <cellStyle name="Normal 4 2" xfId="92" xr:uid="{00000000-0005-0000-0000-0000C5000000}"/>
    <cellStyle name="Normal 4 2 2" xfId="232" xr:uid="{00000000-0005-0000-0000-0000C6000000}"/>
    <cellStyle name="Normal 4 2 3" xfId="315" xr:uid="{286EBCB5-0DF1-462D-87A9-75712EDE64B2}"/>
    <cellStyle name="Normal 4 3" xfId="316" xr:uid="{603C5370-D255-4D4F-BD3C-3143D04BD952}"/>
    <cellStyle name="Normal 4 4" xfId="314" xr:uid="{5338D457-8143-4BB0-982A-D1B693F8ACBF}"/>
    <cellStyle name="Normal 5" xfId="133" xr:uid="{00000000-0005-0000-0000-0000C7000000}"/>
    <cellStyle name="Normal 5 2" xfId="257" xr:uid="{F2E8C02B-82B6-42BB-915E-944337CF15E5}"/>
    <cellStyle name="Normal 5 3" xfId="317" xr:uid="{F07477EF-B28C-483E-B65F-CF57C9A15DF0}"/>
    <cellStyle name="Normal 6" xfId="233" xr:uid="{00000000-0005-0000-0000-0000C8000000}"/>
    <cellStyle name="Normal 6 2" xfId="234" xr:uid="{00000000-0005-0000-0000-0000C9000000}"/>
    <cellStyle name="Normal 6 3" xfId="318" xr:uid="{7BDFB365-13CF-4CEB-A794-7C9C68D71596}"/>
    <cellStyle name="Normal 7" xfId="235" xr:uid="{00000000-0005-0000-0000-0000CA000000}"/>
    <cellStyle name="Normal 7 2" xfId="319" xr:uid="{3E221C8C-BD5F-4B76-9159-077DAF8B2DC9}"/>
    <cellStyle name="Normal 8" xfId="236" xr:uid="{00000000-0005-0000-0000-0000CB000000}"/>
    <cellStyle name="Normal 8 2" xfId="321" xr:uid="{07790279-A142-4540-96A9-F39F22606D5B}"/>
    <cellStyle name="Normal 8 3" xfId="320" xr:uid="{74D1B274-B976-4C78-9B01-D03B8067618A}"/>
    <cellStyle name="Normal 9" xfId="237" xr:uid="{00000000-0005-0000-0000-0000CC000000}"/>
    <cellStyle name="Normal 9 2" xfId="132" xr:uid="{00000000-0005-0000-0000-0000CD000000}"/>
    <cellStyle name="Normal 9 3" xfId="322" xr:uid="{E1D081C6-8F67-4375-977E-59451AF87455}"/>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2 2" xfId="323" xr:uid="{33479B0B-44ED-4D02-AE0B-7A7B78E223D7}"/>
    <cellStyle name="Porcentaje 3" xfId="94" xr:uid="{00000000-0005-0000-0000-0000D5000000}"/>
    <cellStyle name="Porcentaje 3 2" xfId="325" xr:uid="{999448D7-99F7-472C-99CD-2785A94C6267}"/>
    <cellStyle name="Porcentaje 4" xfId="240" xr:uid="{00000000-0005-0000-0000-0000D6000000}"/>
    <cellStyle name="Porcentaje 4 2" xfId="326" xr:uid="{90B55CDE-A094-470F-ACFE-DF94990F42E5}"/>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327" xr:uid="{2545C906-C9AE-4164-9BCE-21F528B01F24}"/>
    <cellStyle name="Porcentual 2 2" xfId="101" xr:uid="{00000000-0005-0000-0000-0000DE000000}"/>
    <cellStyle name="Porcentual 2 2 2" xfId="328" xr:uid="{8F53E392-6A0D-4649-A373-B9075AD90D52}"/>
    <cellStyle name="Porcentual 2 3" xfId="102" xr:uid="{00000000-0005-0000-0000-0000DF000000}"/>
    <cellStyle name="Porcentual 2 3 2" xfId="329" xr:uid="{CF868D46-CE3F-4E15-AE3C-A9A4C70723C4}"/>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3 2" xfId="330" xr:uid="{295D4044-157B-4EAB-A1D6-80F2C7B0153D}"/>
    <cellStyle name="Porcentual 4" xfId="110" xr:uid="{00000000-0005-0000-0000-0000E7000000}"/>
    <cellStyle name="Porcentual 4 2" xfId="111" xr:uid="{00000000-0005-0000-0000-0000E8000000}"/>
    <cellStyle name="Porcentual 4 2 2" xfId="331" xr:uid="{74AACF06-F481-43AF-A149-EB68FA2BB80D}"/>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xls" TargetMode="External"/><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_INTERCO.xls" TargetMode="External"/><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Mis%20documentos/Eduin%20Clavijo/ECO_BRAS/a-%20Prog.%20y%20control/Prog.%20y%20Control_ECOBRAS_V1.xls" TargetMode="External"/><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88"/>
  <sheetViews>
    <sheetView showGridLines="0" view="pageBreakPreview" topLeftCell="A172" zoomScale="70" zoomScaleNormal="100" zoomScaleSheetLayoutView="70" zoomScalePageLayoutView="60" workbookViewId="0">
      <selection activeCell="K176" sqref="K176:K177"/>
    </sheetView>
  </sheetViews>
  <sheetFormatPr baseColWidth="10" defaultColWidth="11.44140625" defaultRowHeight="13.8"/>
  <cols>
    <col min="1" max="2" width="3.44140625" style="121" customWidth="1"/>
    <col min="3" max="3" width="10.5546875" style="155" customWidth="1"/>
    <col min="4" max="4" width="22.33203125" style="121" customWidth="1"/>
    <col min="5" max="5" width="16.109375" style="155" customWidth="1"/>
    <col min="6" max="6" width="17.44140625" style="121" customWidth="1"/>
    <col min="7" max="7" width="73.44140625" style="121" customWidth="1"/>
    <col min="8" max="8" width="8.5546875" style="121" customWidth="1"/>
    <col min="9" max="9" width="18.5546875" style="155" customWidth="1"/>
    <col min="10" max="10" width="23.5546875" style="121" customWidth="1"/>
    <col min="11" max="11" width="30" style="121" customWidth="1"/>
    <col min="12" max="12" width="3.44140625" style="121" customWidth="1"/>
    <col min="13" max="13" width="2.5546875" style="121" customWidth="1"/>
    <col min="14" max="16384" width="11.44140625" style="121"/>
  </cols>
  <sheetData>
    <row r="1" spans="2:12">
      <c r="B1" s="131"/>
      <c r="C1" s="218" t="s">
        <v>0</v>
      </c>
      <c r="D1" s="218"/>
      <c r="E1" s="218"/>
      <c r="F1" s="218"/>
      <c r="G1" s="157"/>
      <c r="H1" s="157"/>
      <c r="I1" s="157"/>
      <c r="J1" s="157"/>
      <c r="K1" s="157"/>
      <c r="L1" s="132"/>
    </row>
    <row r="2" spans="2:12" ht="15.75" customHeight="1" thickBot="1">
      <c r="B2" s="131"/>
      <c r="C2" s="185"/>
      <c r="D2" s="176" t="s">
        <v>1</v>
      </c>
      <c r="E2" s="175"/>
      <c r="F2" s="176"/>
      <c r="G2" s="156"/>
      <c r="H2" s="156"/>
      <c r="I2" s="156"/>
      <c r="J2" s="156"/>
      <c r="K2" s="156"/>
      <c r="L2" s="132"/>
    </row>
    <row r="3" spans="2:12" s="125" customFormat="1">
      <c r="B3" s="177"/>
      <c r="C3" s="209" t="s">
        <v>2</v>
      </c>
      <c r="D3" s="210"/>
      <c r="E3" s="210"/>
      <c r="F3" s="210"/>
      <c r="G3" s="210"/>
      <c r="H3" s="210"/>
      <c r="I3" s="210"/>
      <c r="J3" s="210"/>
      <c r="K3" s="211"/>
      <c r="L3" s="178"/>
    </row>
    <row r="4" spans="2:12" ht="43.5" customHeight="1">
      <c r="B4" s="179"/>
      <c r="C4" s="212"/>
      <c r="D4" s="213"/>
      <c r="E4" s="213"/>
      <c r="F4" s="213"/>
      <c r="G4" s="213"/>
      <c r="H4" s="213"/>
      <c r="I4" s="213"/>
      <c r="J4" s="213"/>
      <c r="K4" s="214"/>
      <c r="L4" s="132"/>
    </row>
    <row r="5" spans="2:12" ht="42.75" customHeight="1">
      <c r="B5" s="179"/>
      <c r="C5" s="215" t="s">
        <v>3</v>
      </c>
      <c r="D5" s="216"/>
      <c r="E5" s="216"/>
      <c r="F5" s="216"/>
      <c r="G5" s="216"/>
      <c r="H5" s="216"/>
      <c r="I5" s="216"/>
      <c r="J5" s="216"/>
      <c r="K5" s="217"/>
      <c r="L5" s="132"/>
    </row>
    <row r="6" spans="2:12" ht="30" customHeight="1">
      <c r="B6" s="131"/>
      <c r="C6" s="219"/>
      <c r="D6" s="220"/>
      <c r="E6" s="220"/>
      <c r="F6" s="220"/>
      <c r="G6" s="220"/>
      <c r="H6" s="220"/>
      <c r="I6" s="220"/>
      <c r="J6" s="220"/>
      <c r="K6" s="221"/>
      <c r="L6" s="132"/>
    </row>
    <row r="7" spans="2:12" ht="30" customHeight="1">
      <c r="B7" s="131"/>
      <c r="C7" s="200" t="s">
        <v>4</v>
      </c>
      <c r="D7" s="200" t="s">
        <v>5</v>
      </c>
      <c r="E7" s="201" t="s">
        <v>6</v>
      </c>
      <c r="F7" s="201"/>
      <c r="G7" s="200" t="s">
        <v>7</v>
      </c>
      <c r="H7" s="200" t="s">
        <v>8</v>
      </c>
      <c r="I7" s="200" t="s">
        <v>9</v>
      </c>
      <c r="J7" s="229" t="s">
        <v>10</v>
      </c>
      <c r="K7" s="229" t="s">
        <v>11</v>
      </c>
      <c r="L7" s="132"/>
    </row>
    <row r="8" spans="2:12" ht="30" customHeight="1">
      <c r="B8" s="131"/>
      <c r="C8" s="200"/>
      <c r="D8" s="200"/>
      <c r="E8" s="159" t="s">
        <v>12</v>
      </c>
      <c r="F8" s="159" t="s">
        <v>13</v>
      </c>
      <c r="G8" s="200"/>
      <c r="H8" s="200"/>
      <c r="I8" s="200"/>
      <c r="J8" s="229"/>
      <c r="K8" s="229"/>
      <c r="L8" s="132"/>
    </row>
    <row r="9" spans="2:12">
      <c r="B9" s="131"/>
      <c r="C9" s="186"/>
      <c r="D9" s="160"/>
      <c r="E9" s="160"/>
      <c r="F9" s="160"/>
      <c r="G9" s="160" t="s">
        <v>96</v>
      </c>
      <c r="H9" s="160"/>
      <c r="I9" s="186"/>
      <c r="J9" s="160"/>
      <c r="K9" s="160"/>
      <c r="L9" s="132"/>
    </row>
    <row r="10" spans="2:12">
      <c r="B10" s="131"/>
      <c r="C10" s="133">
        <v>1.1000000000000001</v>
      </c>
      <c r="D10" s="174">
        <v>1.1000000000000001</v>
      </c>
      <c r="E10" s="128"/>
      <c r="F10" s="128"/>
      <c r="G10" s="129" t="s">
        <v>164</v>
      </c>
      <c r="H10" s="128" t="s">
        <v>93</v>
      </c>
      <c r="I10" s="199">
        <v>1</v>
      </c>
      <c r="J10" s="173">
        <v>4175269</v>
      </c>
      <c r="K10" s="130">
        <f>+I10*J10</f>
        <v>4175269</v>
      </c>
      <c r="L10" s="132"/>
    </row>
    <row r="11" spans="2:12">
      <c r="B11" s="131"/>
      <c r="C11" s="133">
        <v>1.2</v>
      </c>
      <c r="D11" s="174">
        <v>1.8</v>
      </c>
      <c r="E11" s="128"/>
      <c r="F11" s="128"/>
      <c r="G11" s="129" t="s">
        <v>90</v>
      </c>
      <c r="H11" s="128" t="s">
        <v>94</v>
      </c>
      <c r="I11" s="199">
        <v>124</v>
      </c>
      <c r="J11" s="173">
        <v>44736</v>
      </c>
      <c r="K11" s="130">
        <f t="shared" ref="K11:K72" si="0">+I11*J11</f>
        <v>5547264</v>
      </c>
      <c r="L11" s="132"/>
    </row>
    <row r="12" spans="2:12">
      <c r="B12" s="131"/>
      <c r="C12" s="133">
        <v>1.3</v>
      </c>
      <c r="D12" s="174">
        <v>1.1000000000000001</v>
      </c>
      <c r="E12" s="128"/>
      <c r="F12" s="128"/>
      <c r="G12" s="129" t="s">
        <v>165</v>
      </c>
      <c r="H12" s="128" t="s">
        <v>95</v>
      </c>
      <c r="I12" s="199">
        <v>160</v>
      </c>
      <c r="J12" s="173">
        <v>16984</v>
      </c>
      <c r="K12" s="130">
        <f t="shared" si="0"/>
        <v>2717440</v>
      </c>
      <c r="L12" s="132"/>
    </row>
    <row r="13" spans="2:12">
      <c r="B13" s="131"/>
      <c r="C13" s="133">
        <v>1.4</v>
      </c>
      <c r="D13" s="174">
        <v>1.17</v>
      </c>
      <c r="E13" s="128"/>
      <c r="F13" s="128"/>
      <c r="G13" s="129" t="s">
        <v>166</v>
      </c>
      <c r="H13" s="128" t="s">
        <v>95</v>
      </c>
      <c r="I13" s="199">
        <v>247.5</v>
      </c>
      <c r="J13" s="173">
        <v>45075</v>
      </c>
      <c r="K13" s="130">
        <f t="shared" si="0"/>
        <v>11156062.5</v>
      </c>
      <c r="L13" s="132"/>
    </row>
    <row r="14" spans="2:12">
      <c r="B14" s="131"/>
      <c r="C14" s="133">
        <v>1.5</v>
      </c>
      <c r="D14" s="174">
        <v>1.34</v>
      </c>
      <c r="E14" s="128"/>
      <c r="F14" s="128"/>
      <c r="G14" s="129" t="s">
        <v>167</v>
      </c>
      <c r="H14" s="128" t="s">
        <v>95</v>
      </c>
      <c r="I14" s="199">
        <v>638.48</v>
      </c>
      <c r="J14" s="173">
        <v>27975</v>
      </c>
      <c r="K14" s="130">
        <f t="shared" si="0"/>
        <v>17861478</v>
      </c>
      <c r="L14" s="132"/>
    </row>
    <row r="15" spans="2:12" ht="27.6">
      <c r="B15" s="131"/>
      <c r="C15" s="133">
        <v>1.6</v>
      </c>
      <c r="D15" s="174">
        <v>1.41</v>
      </c>
      <c r="E15" s="128"/>
      <c r="F15" s="128"/>
      <c r="G15" s="129" t="s">
        <v>92</v>
      </c>
      <c r="H15" s="128" t="s">
        <v>95</v>
      </c>
      <c r="I15" s="199">
        <v>506</v>
      </c>
      <c r="J15" s="173">
        <v>8647</v>
      </c>
      <c r="K15" s="130">
        <f t="shared" si="0"/>
        <v>4375382</v>
      </c>
      <c r="L15" s="132"/>
    </row>
    <row r="16" spans="2:12">
      <c r="B16" s="131"/>
      <c r="C16" s="133">
        <v>1.7</v>
      </c>
      <c r="D16" s="174">
        <v>1.43</v>
      </c>
      <c r="E16" s="128"/>
      <c r="F16" s="128"/>
      <c r="G16" s="129" t="s">
        <v>91</v>
      </c>
      <c r="H16" s="128" t="s">
        <v>93</v>
      </c>
      <c r="I16" s="199">
        <v>1</v>
      </c>
      <c r="J16" s="173">
        <v>5608906</v>
      </c>
      <c r="K16" s="130">
        <f t="shared" si="0"/>
        <v>5608906</v>
      </c>
      <c r="L16" s="132"/>
    </row>
    <row r="17" spans="2:12">
      <c r="B17" s="131"/>
      <c r="C17" s="133">
        <v>1.8</v>
      </c>
      <c r="D17" s="174" t="s">
        <v>152</v>
      </c>
      <c r="E17" s="128"/>
      <c r="F17" s="128"/>
      <c r="G17" s="129" t="s">
        <v>168</v>
      </c>
      <c r="H17" s="128" t="s">
        <v>93</v>
      </c>
      <c r="I17" s="199">
        <v>1</v>
      </c>
      <c r="J17" s="173">
        <v>1741500</v>
      </c>
      <c r="K17" s="130">
        <f t="shared" si="0"/>
        <v>1741500</v>
      </c>
      <c r="L17" s="132"/>
    </row>
    <row r="18" spans="2:12" ht="27.6">
      <c r="B18" s="131"/>
      <c r="C18" s="133">
        <v>1.9</v>
      </c>
      <c r="D18" s="174" t="s">
        <v>153</v>
      </c>
      <c r="E18" s="128"/>
      <c r="F18" s="128"/>
      <c r="G18" s="129" t="s">
        <v>169</v>
      </c>
      <c r="H18" s="128" t="s">
        <v>95</v>
      </c>
      <c r="I18" s="199">
        <v>436.5</v>
      </c>
      <c r="J18" s="173">
        <v>87720</v>
      </c>
      <c r="K18" s="130">
        <f t="shared" si="0"/>
        <v>38289780</v>
      </c>
      <c r="L18" s="132"/>
    </row>
    <row r="19" spans="2:12">
      <c r="B19" s="131"/>
      <c r="C19" s="186"/>
      <c r="D19" s="160"/>
      <c r="E19" s="160"/>
      <c r="F19" s="160"/>
      <c r="G19" s="160" t="s">
        <v>266</v>
      </c>
      <c r="H19" s="160"/>
      <c r="I19" s="186"/>
      <c r="J19" s="160"/>
      <c r="K19" s="160"/>
      <c r="L19" s="132"/>
    </row>
    <row r="20" spans="2:12">
      <c r="B20" s="131"/>
      <c r="C20" s="133">
        <v>2.1</v>
      </c>
      <c r="D20" s="174">
        <v>2.7</v>
      </c>
      <c r="E20" s="128"/>
      <c r="F20" s="128"/>
      <c r="G20" s="129" t="s">
        <v>126</v>
      </c>
      <c r="H20" s="128" t="s">
        <v>129</v>
      </c>
      <c r="I20" s="199">
        <v>125.32</v>
      </c>
      <c r="J20" s="173">
        <v>1320112</v>
      </c>
      <c r="K20" s="130">
        <f t="shared" si="0"/>
        <v>165436435.84</v>
      </c>
      <c r="L20" s="132"/>
    </row>
    <row r="21" spans="2:12">
      <c r="B21" s="131"/>
      <c r="C21" s="133">
        <v>2.2000000000000002</v>
      </c>
      <c r="D21" s="174">
        <v>2.8</v>
      </c>
      <c r="E21" s="128"/>
      <c r="F21" s="128"/>
      <c r="G21" s="129" t="s">
        <v>136</v>
      </c>
      <c r="H21" s="128" t="s">
        <v>129</v>
      </c>
      <c r="I21" s="199">
        <v>71.78</v>
      </c>
      <c r="J21" s="173">
        <v>1201091</v>
      </c>
      <c r="K21" s="130">
        <f t="shared" si="0"/>
        <v>86214311.980000004</v>
      </c>
      <c r="L21" s="132"/>
    </row>
    <row r="22" spans="2:12">
      <c r="B22" s="131"/>
      <c r="C22" s="133">
        <v>2.2999999999999998</v>
      </c>
      <c r="D22" s="196">
        <v>3.6</v>
      </c>
      <c r="E22" s="128"/>
      <c r="F22" s="128"/>
      <c r="G22" s="170" t="s">
        <v>97</v>
      </c>
      <c r="H22" s="128" t="s">
        <v>93</v>
      </c>
      <c r="I22" s="199">
        <v>9</v>
      </c>
      <c r="J22" s="173">
        <v>629646</v>
      </c>
      <c r="K22" s="130">
        <f t="shared" si="0"/>
        <v>5666814</v>
      </c>
      <c r="L22" s="132"/>
    </row>
    <row r="23" spans="2:12">
      <c r="B23" s="131"/>
      <c r="C23" s="186"/>
      <c r="D23" s="160"/>
      <c r="E23" s="160"/>
      <c r="F23" s="160"/>
      <c r="G23" s="160" t="s">
        <v>128</v>
      </c>
      <c r="H23" s="160"/>
      <c r="I23" s="186"/>
      <c r="J23" s="160"/>
      <c r="K23" s="160"/>
      <c r="L23" s="132"/>
    </row>
    <row r="24" spans="2:12">
      <c r="B24" s="131"/>
      <c r="C24" s="133">
        <v>3.1</v>
      </c>
      <c r="D24" s="174">
        <v>4.3</v>
      </c>
      <c r="E24" s="128"/>
      <c r="F24" s="128"/>
      <c r="G24" s="170" t="s">
        <v>98</v>
      </c>
      <c r="H24" s="128" t="s">
        <v>129</v>
      </c>
      <c r="I24" s="198">
        <v>65.599999999999994</v>
      </c>
      <c r="J24" s="173">
        <v>1630581</v>
      </c>
      <c r="K24" s="130">
        <f t="shared" si="0"/>
        <v>106966113.59999999</v>
      </c>
      <c r="L24" s="132"/>
    </row>
    <row r="25" spans="2:12" ht="27.6">
      <c r="B25" s="131"/>
      <c r="C25" s="133">
        <v>3.2</v>
      </c>
      <c r="D25" s="174" t="s">
        <v>154</v>
      </c>
      <c r="E25" s="128"/>
      <c r="F25" s="128"/>
      <c r="G25" s="170" t="s">
        <v>170</v>
      </c>
      <c r="H25" s="128" t="s">
        <v>95</v>
      </c>
      <c r="I25" s="198">
        <v>440</v>
      </c>
      <c r="J25" s="173">
        <v>365518</v>
      </c>
      <c r="K25" s="130">
        <f t="shared" si="0"/>
        <v>160827920</v>
      </c>
      <c r="L25" s="132"/>
    </row>
    <row r="26" spans="2:12">
      <c r="B26" s="131"/>
      <c r="C26" s="133">
        <v>3.3</v>
      </c>
      <c r="D26" s="174">
        <v>4.13</v>
      </c>
      <c r="E26" s="128"/>
      <c r="F26" s="128"/>
      <c r="G26" s="170" t="s">
        <v>99</v>
      </c>
      <c r="H26" s="128" t="s">
        <v>129</v>
      </c>
      <c r="I26" s="198">
        <v>4.2</v>
      </c>
      <c r="J26" s="173">
        <v>1775035</v>
      </c>
      <c r="K26" s="130">
        <f t="shared" si="0"/>
        <v>7455147</v>
      </c>
      <c r="L26" s="132"/>
    </row>
    <row r="27" spans="2:12">
      <c r="B27" s="131"/>
      <c r="C27" s="133">
        <v>3.4</v>
      </c>
      <c r="D27" s="174">
        <v>4.22</v>
      </c>
      <c r="E27" s="128"/>
      <c r="F27" s="128"/>
      <c r="G27" s="170" t="s">
        <v>100</v>
      </c>
      <c r="H27" s="128" t="s">
        <v>130</v>
      </c>
      <c r="I27" s="198">
        <v>93847.91</v>
      </c>
      <c r="J27" s="173">
        <v>11115</v>
      </c>
      <c r="K27" s="130">
        <f t="shared" si="0"/>
        <v>1043119519.6500001</v>
      </c>
      <c r="L27" s="132"/>
    </row>
    <row r="28" spans="2:12">
      <c r="B28" s="131"/>
      <c r="C28" s="133">
        <v>3.5</v>
      </c>
      <c r="D28" s="174">
        <v>4.2300000000000004</v>
      </c>
      <c r="E28" s="128"/>
      <c r="F28" s="128"/>
      <c r="G28" s="170" t="s">
        <v>101</v>
      </c>
      <c r="H28" s="128" t="s">
        <v>130</v>
      </c>
      <c r="I28" s="198">
        <v>8554.81</v>
      </c>
      <c r="J28" s="173">
        <v>14595</v>
      </c>
      <c r="K28" s="130">
        <f t="shared" si="0"/>
        <v>124857451.94999999</v>
      </c>
      <c r="L28" s="132"/>
    </row>
    <row r="29" spans="2:12">
      <c r="B29" s="131"/>
      <c r="C29" s="133">
        <v>3.6</v>
      </c>
      <c r="D29" s="174">
        <v>4.26</v>
      </c>
      <c r="E29" s="128"/>
      <c r="F29" s="128"/>
      <c r="G29" s="170" t="s">
        <v>138</v>
      </c>
      <c r="H29" s="128" t="s">
        <v>129</v>
      </c>
      <c r="I29" s="198">
        <v>2.83</v>
      </c>
      <c r="J29" s="173">
        <v>1617795</v>
      </c>
      <c r="K29" s="130">
        <f t="shared" si="0"/>
        <v>4578359.8500000006</v>
      </c>
      <c r="L29" s="132"/>
    </row>
    <row r="30" spans="2:12">
      <c r="B30" s="131"/>
      <c r="C30" s="133">
        <v>5.8</v>
      </c>
      <c r="D30" s="174">
        <v>4.2699999999999996</v>
      </c>
      <c r="E30" s="128"/>
      <c r="F30" s="128"/>
      <c r="G30" s="170" t="s">
        <v>102</v>
      </c>
      <c r="H30" s="128" t="s">
        <v>129</v>
      </c>
      <c r="I30" s="198">
        <v>4.5999999999999996</v>
      </c>
      <c r="J30" s="173">
        <v>1714624</v>
      </c>
      <c r="K30" s="130">
        <f t="shared" si="0"/>
        <v>7887270.3999999994</v>
      </c>
      <c r="L30" s="132"/>
    </row>
    <row r="31" spans="2:12">
      <c r="B31" s="131"/>
      <c r="C31" s="133">
        <v>3.7</v>
      </c>
      <c r="D31" s="174">
        <v>4.29</v>
      </c>
      <c r="E31" s="128"/>
      <c r="F31" s="128"/>
      <c r="G31" s="170" t="s">
        <v>137</v>
      </c>
      <c r="H31" s="128" t="s">
        <v>129</v>
      </c>
      <c r="I31" s="198">
        <v>10.36</v>
      </c>
      <c r="J31" s="173">
        <v>632274</v>
      </c>
      <c r="K31" s="130">
        <f t="shared" si="0"/>
        <v>6550358.6399999997</v>
      </c>
      <c r="L31" s="132"/>
    </row>
    <row r="32" spans="2:12">
      <c r="B32" s="131"/>
      <c r="C32" s="186"/>
      <c r="D32" s="160"/>
      <c r="E32" s="160"/>
      <c r="F32" s="160"/>
      <c r="G32" s="160" t="s">
        <v>267</v>
      </c>
      <c r="H32" s="160"/>
      <c r="I32" s="186"/>
      <c r="J32" s="160"/>
      <c r="K32" s="160"/>
      <c r="L32" s="132"/>
    </row>
    <row r="33" spans="2:12">
      <c r="B33" s="131"/>
      <c r="C33" s="195">
        <v>4.0999999999999996</v>
      </c>
      <c r="D33" s="174">
        <v>5.8</v>
      </c>
      <c r="E33" s="128"/>
      <c r="F33" s="128"/>
      <c r="G33" s="170" t="s">
        <v>171</v>
      </c>
      <c r="H33" s="128" t="s">
        <v>95</v>
      </c>
      <c r="I33" s="198">
        <v>9.6</v>
      </c>
      <c r="J33" s="173">
        <v>205061</v>
      </c>
      <c r="K33" s="130">
        <f t="shared" si="0"/>
        <v>1968585.5999999999</v>
      </c>
      <c r="L33" s="132"/>
    </row>
    <row r="34" spans="2:12">
      <c r="B34" s="131"/>
      <c r="C34" s="195">
        <v>4.2</v>
      </c>
      <c r="D34" s="174">
        <v>5.43</v>
      </c>
      <c r="E34" s="128"/>
      <c r="F34" s="128"/>
      <c r="G34" s="170" t="s">
        <v>172</v>
      </c>
      <c r="H34" s="128" t="s">
        <v>95</v>
      </c>
      <c r="I34" s="198">
        <v>984.73</v>
      </c>
      <c r="J34" s="173">
        <v>149267</v>
      </c>
      <c r="K34" s="130">
        <f t="shared" si="0"/>
        <v>146987692.91</v>
      </c>
      <c r="L34" s="132"/>
    </row>
    <row r="35" spans="2:12">
      <c r="B35" s="131"/>
      <c r="C35" s="195">
        <v>4.3</v>
      </c>
      <c r="D35" s="174">
        <v>5.44</v>
      </c>
      <c r="E35" s="128"/>
      <c r="F35" s="128"/>
      <c r="G35" s="170" t="s">
        <v>173</v>
      </c>
      <c r="H35" s="128" t="s">
        <v>94</v>
      </c>
      <c r="I35" s="198">
        <v>6</v>
      </c>
      <c r="J35" s="173">
        <v>90125</v>
      </c>
      <c r="K35" s="130">
        <f t="shared" si="0"/>
        <v>540750</v>
      </c>
      <c r="L35" s="132"/>
    </row>
    <row r="36" spans="2:12">
      <c r="B36" s="131"/>
      <c r="C36" s="195">
        <v>4.4000000000000004</v>
      </c>
      <c r="D36" s="174">
        <v>5.5</v>
      </c>
      <c r="E36" s="128"/>
      <c r="F36" s="128"/>
      <c r="G36" s="170" t="s">
        <v>148</v>
      </c>
      <c r="H36" s="128" t="s">
        <v>95</v>
      </c>
      <c r="I36" s="198">
        <v>2285</v>
      </c>
      <c r="J36" s="173">
        <v>16520</v>
      </c>
      <c r="K36" s="130">
        <f t="shared" si="0"/>
        <v>37748200</v>
      </c>
      <c r="L36" s="132"/>
    </row>
    <row r="37" spans="2:12">
      <c r="B37" s="131"/>
      <c r="C37" s="195">
        <v>4.5</v>
      </c>
      <c r="D37" s="174">
        <v>5.52</v>
      </c>
      <c r="E37" s="128"/>
      <c r="F37" s="128"/>
      <c r="G37" s="170" t="s">
        <v>146</v>
      </c>
      <c r="H37" s="128" t="s">
        <v>94</v>
      </c>
      <c r="I37" s="198">
        <v>541.6</v>
      </c>
      <c r="J37" s="173">
        <v>12069</v>
      </c>
      <c r="K37" s="130">
        <f t="shared" si="0"/>
        <v>6536570.4000000004</v>
      </c>
      <c r="L37" s="132"/>
    </row>
    <row r="38" spans="2:12">
      <c r="B38" s="131"/>
      <c r="C38" s="195">
        <v>4.5999999999999996</v>
      </c>
      <c r="D38" s="174">
        <v>5.54</v>
      </c>
      <c r="E38" s="128"/>
      <c r="F38" s="128"/>
      <c r="G38" s="170" t="s">
        <v>147</v>
      </c>
      <c r="H38" s="128" t="s">
        <v>93</v>
      </c>
      <c r="I38" s="198">
        <v>361.07</v>
      </c>
      <c r="J38" s="173">
        <v>26586</v>
      </c>
      <c r="K38" s="130">
        <f t="shared" si="0"/>
        <v>9599407.0199999996</v>
      </c>
      <c r="L38" s="132"/>
    </row>
    <row r="39" spans="2:12">
      <c r="B39" s="131"/>
      <c r="C39" s="186"/>
      <c r="D39" s="160"/>
      <c r="E39" s="160"/>
      <c r="F39" s="160"/>
      <c r="G39" s="160" t="s">
        <v>268</v>
      </c>
      <c r="H39" s="160"/>
      <c r="I39" s="186"/>
      <c r="J39" s="160"/>
      <c r="K39" s="160"/>
      <c r="L39" s="132"/>
    </row>
    <row r="40" spans="2:12">
      <c r="B40" s="131"/>
      <c r="C40" s="133">
        <v>5.0999999999999996</v>
      </c>
      <c r="D40" s="174">
        <v>6.15</v>
      </c>
      <c r="E40" s="128"/>
      <c r="F40" s="128"/>
      <c r="G40" s="170" t="s">
        <v>150</v>
      </c>
      <c r="H40" s="128" t="s">
        <v>95</v>
      </c>
      <c r="I40" s="199">
        <v>154.91</v>
      </c>
      <c r="J40" s="173">
        <v>44238</v>
      </c>
      <c r="K40" s="130">
        <f t="shared" si="0"/>
        <v>6852908.5800000001</v>
      </c>
      <c r="L40" s="132"/>
    </row>
    <row r="41" spans="2:12">
      <c r="B41" s="131"/>
      <c r="C41" s="186"/>
      <c r="D41" s="160"/>
      <c r="E41" s="160"/>
      <c r="F41" s="160"/>
      <c r="G41" s="160" t="s">
        <v>269</v>
      </c>
      <c r="H41" s="160"/>
      <c r="I41" s="186"/>
      <c r="J41" s="160"/>
      <c r="K41" s="160"/>
      <c r="L41" s="132"/>
    </row>
    <row r="42" spans="2:12">
      <c r="B42" s="131"/>
      <c r="C42" s="133">
        <v>6.1</v>
      </c>
      <c r="D42" s="174">
        <v>7.5</v>
      </c>
      <c r="E42" s="128"/>
      <c r="F42" s="128"/>
      <c r="G42" s="170" t="s">
        <v>103</v>
      </c>
      <c r="H42" s="128" t="s">
        <v>94</v>
      </c>
      <c r="I42" s="199">
        <v>42</v>
      </c>
      <c r="J42" s="173">
        <v>77023</v>
      </c>
      <c r="K42" s="130">
        <f t="shared" si="0"/>
        <v>3234966</v>
      </c>
      <c r="L42" s="132"/>
    </row>
    <row r="43" spans="2:12">
      <c r="B43" s="131"/>
      <c r="C43" s="133">
        <v>6.2</v>
      </c>
      <c r="D43" s="174">
        <v>7.25</v>
      </c>
      <c r="E43" s="128"/>
      <c r="F43" s="128"/>
      <c r="G43" s="170" t="s">
        <v>174</v>
      </c>
      <c r="H43" s="128" t="s">
        <v>95</v>
      </c>
      <c r="I43" s="199">
        <v>570.96</v>
      </c>
      <c r="J43" s="173">
        <v>101609</v>
      </c>
      <c r="K43" s="130">
        <f t="shared" si="0"/>
        <v>58014674.640000001</v>
      </c>
      <c r="L43" s="132"/>
    </row>
    <row r="44" spans="2:12" ht="27.6">
      <c r="B44" s="131"/>
      <c r="C44" s="133">
        <v>6.3</v>
      </c>
      <c r="D44" s="174">
        <v>7.28</v>
      </c>
      <c r="E44" s="128"/>
      <c r="F44" s="128"/>
      <c r="G44" s="170" t="s">
        <v>145</v>
      </c>
      <c r="H44" s="128" t="s">
        <v>95</v>
      </c>
      <c r="I44" s="199">
        <v>586.17999999999995</v>
      </c>
      <c r="J44" s="173">
        <v>289497</v>
      </c>
      <c r="K44" s="130">
        <f t="shared" si="0"/>
        <v>169697351.45999998</v>
      </c>
      <c r="L44" s="132"/>
    </row>
    <row r="45" spans="2:12">
      <c r="B45" s="131"/>
      <c r="C45" s="195">
        <v>6.4</v>
      </c>
      <c r="D45" s="174">
        <v>7.38</v>
      </c>
      <c r="E45" s="128"/>
      <c r="F45" s="128"/>
      <c r="G45" s="170" t="s">
        <v>175</v>
      </c>
      <c r="H45" s="128" t="s">
        <v>94</v>
      </c>
      <c r="I45" s="199">
        <v>22.57</v>
      </c>
      <c r="J45" s="173">
        <v>109880</v>
      </c>
      <c r="K45" s="130">
        <f t="shared" si="0"/>
        <v>2479991.6</v>
      </c>
      <c r="L45" s="132"/>
    </row>
    <row r="46" spans="2:12">
      <c r="B46" s="131"/>
      <c r="C46" s="195">
        <v>6.5</v>
      </c>
      <c r="D46" s="174">
        <v>7.4</v>
      </c>
      <c r="E46" s="128"/>
      <c r="F46" s="128"/>
      <c r="G46" s="170" t="s">
        <v>176</v>
      </c>
      <c r="H46" s="128" t="s">
        <v>95</v>
      </c>
      <c r="I46" s="199">
        <v>30</v>
      </c>
      <c r="J46" s="173">
        <v>272649</v>
      </c>
      <c r="K46" s="130">
        <f t="shared" si="0"/>
        <v>8179470</v>
      </c>
      <c r="L46" s="132"/>
    </row>
    <row r="47" spans="2:12">
      <c r="B47" s="131"/>
      <c r="C47" s="186"/>
      <c r="D47" s="160"/>
      <c r="E47" s="160"/>
      <c r="F47" s="160"/>
      <c r="G47" s="160" t="s">
        <v>270</v>
      </c>
      <c r="H47" s="160"/>
      <c r="I47" s="186"/>
      <c r="J47" s="160"/>
      <c r="K47" s="160"/>
      <c r="L47" s="132"/>
    </row>
    <row r="48" spans="2:12">
      <c r="B48" s="131"/>
      <c r="C48" s="195">
        <v>7.1</v>
      </c>
      <c r="D48" s="194">
        <v>9.1999999999999993</v>
      </c>
      <c r="E48" s="190"/>
      <c r="F48" s="190"/>
      <c r="G48" s="191" t="s">
        <v>177</v>
      </c>
      <c r="H48" s="190" t="s">
        <v>93</v>
      </c>
      <c r="I48" s="192">
        <v>17</v>
      </c>
      <c r="J48" s="193">
        <v>66168</v>
      </c>
      <c r="K48" s="193">
        <f t="shared" si="0"/>
        <v>1124856</v>
      </c>
      <c r="L48" s="132"/>
    </row>
    <row r="49" spans="2:12">
      <c r="B49" s="131"/>
      <c r="C49" s="195">
        <v>7.2</v>
      </c>
      <c r="D49" s="194">
        <v>9.2200000000000006</v>
      </c>
      <c r="E49" s="190"/>
      <c r="F49" s="190"/>
      <c r="G49" s="191" t="s">
        <v>178</v>
      </c>
      <c r="H49" s="190" t="s">
        <v>93</v>
      </c>
      <c r="I49" s="192">
        <v>9</v>
      </c>
      <c r="J49" s="193">
        <v>63374</v>
      </c>
      <c r="K49" s="193">
        <f t="shared" si="0"/>
        <v>570366</v>
      </c>
      <c r="L49" s="132"/>
    </row>
    <row r="50" spans="2:12">
      <c r="B50" s="131"/>
      <c r="C50" s="195">
        <v>7.3</v>
      </c>
      <c r="D50" s="194">
        <v>9.24</v>
      </c>
      <c r="E50" s="190"/>
      <c r="F50" s="190"/>
      <c r="G50" s="191" t="s">
        <v>179</v>
      </c>
      <c r="H50" s="190" t="s">
        <v>95</v>
      </c>
      <c r="I50" s="192">
        <v>10</v>
      </c>
      <c r="J50" s="193">
        <v>148142</v>
      </c>
      <c r="K50" s="193">
        <f t="shared" si="0"/>
        <v>1481420</v>
      </c>
      <c r="L50" s="132"/>
    </row>
    <row r="51" spans="2:12">
      <c r="B51" s="131"/>
      <c r="C51" s="195">
        <v>7.4</v>
      </c>
      <c r="D51" s="194">
        <v>9.31</v>
      </c>
      <c r="E51" s="190"/>
      <c r="F51" s="190"/>
      <c r="G51" s="191" t="s">
        <v>180</v>
      </c>
      <c r="H51" s="190" t="s">
        <v>95</v>
      </c>
      <c r="I51" s="192">
        <v>37.36</v>
      </c>
      <c r="J51" s="193">
        <v>106488</v>
      </c>
      <c r="K51" s="193">
        <f t="shared" si="0"/>
        <v>3978391.68</v>
      </c>
      <c r="L51" s="132"/>
    </row>
    <row r="52" spans="2:12">
      <c r="B52" s="131"/>
      <c r="C52" s="195">
        <v>7.5</v>
      </c>
      <c r="D52" s="194">
        <v>9.33</v>
      </c>
      <c r="E52" s="190"/>
      <c r="F52" s="190"/>
      <c r="G52" s="191" t="s">
        <v>181</v>
      </c>
      <c r="H52" s="190" t="s">
        <v>95</v>
      </c>
      <c r="I52" s="192">
        <v>158.16999999999999</v>
      </c>
      <c r="J52" s="193">
        <v>219937</v>
      </c>
      <c r="K52" s="193">
        <f t="shared" si="0"/>
        <v>34787435.289999999</v>
      </c>
      <c r="L52" s="132"/>
    </row>
    <row r="53" spans="2:12">
      <c r="B53" s="131"/>
      <c r="C53" s="195">
        <v>7.6</v>
      </c>
      <c r="D53" s="174">
        <v>10.4</v>
      </c>
      <c r="E53" s="128"/>
      <c r="F53" s="128"/>
      <c r="G53" s="171" t="s">
        <v>182</v>
      </c>
      <c r="H53" s="128" t="s">
        <v>93</v>
      </c>
      <c r="I53" s="199">
        <v>31</v>
      </c>
      <c r="J53" s="173">
        <v>306120</v>
      </c>
      <c r="K53" s="130">
        <f t="shared" si="0"/>
        <v>9489720</v>
      </c>
      <c r="L53" s="132"/>
    </row>
    <row r="54" spans="2:12">
      <c r="B54" s="131"/>
      <c r="C54" s="195">
        <v>7.7</v>
      </c>
      <c r="D54" s="174">
        <v>10.7</v>
      </c>
      <c r="E54" s="128"/>
      <c r="F54" s="128"/>
      <c r="G54" s="171" t="s">
        <v>183</v>
      </c>
      <c r="H54" s="128" t="s">
        <v>95</v>
      </c>
      <c r="I54" s="199">
        <v>63.58</v>
      </c>
      <c r="J54" s="173">
        <v>443929</v>
      </c>
      <c r="K54" s="130">
        <f t="shared" si="0"/>
        <v>28225005.82</v>
      </c>
      <c r="L54" s="132"/>
    </row>
    <row r="55" spans="2:12">
      <c r="B55" s="131"/>
      <c r="C55" s="195">
        <v>7.8</v>
      </c>
      <c r="D55" s="174">
        <v>10.19</v>
      </c>
      <c r="E55" s="128"/>
      <c r="F55" s="128"/>
      <c r="G55" s="171" t="s">
        <v>184</v>
      </c>
      <c r="H55" s="128" t="s">
        <v>95</v>
      </c>
      <c r="I55" s="199">
        <v>253.53</v>
      </c>
      <c r="J55" s="173">
        <v>538661</v>
      </c>
      <c r="K55" s="130">
        <f t="shared" si="0"/>
        <v>136566723.33000001</v>
      </c>
      <c r="L55" s="132"/>
    </row>
    <row r="56" spans="2:12" ht="27.6">
      <c r="B56" s="131"/>
      <c r="C56" s="195">
        <v>7.9</v>
      </c>
      <c r="D56" s="174">
        <v>10.26</v>
      </c>
      <c r="E56" s="128"/>
      <c r="F56" s="128"/>
      <c r="G56" s="171" t="s">
        <v>185</v>
      </c>
      <c r="H56" s="128" t="s">
        <v>95</v>
      </c>
      <c r="I56" s="199">
        <v>764.8</v>
      </c>
      <c r="J56" s="173">
        <v>278533</v>
      </c>
      <c r="K56" s="130">
        <f t="shared" si="0"/>
        <v>213022038.39999998</v>
      </c>
      <c r="L56" s="132"/>
    </row>
    <row r="57" spans="2:12" ht="69">
      <c r="B57" s="131"/>
      <c r="C57" s="158">
        <v>7.1</v>
      </c>
      <c r="D57" s="174">
        <v>10.28</v>
      </c>
      <c r="E57" s="128"/>
      <c r="F57" s="128"/>
      <c r="G57" s="171" t="s">
        <v>186</v>
      </c>
      <c r="H57" s="128" t="s">
        <v>130</v>
      </c>
      <c r="I57" s="199">
        <v>35537.370000000003</v>
      </c>
      <c r="J57" s="173">
        <v>31258</v>
      </c>
      <c r="K57" s="130">
        <f t="shared" si="0"/>
        <v>1110827111.46</v>
      </c>
      <c r="L57" s="132"/>
    </row>
    <row r="58" spans="2:12" ht="27.6">
      <c r="B58" s="131"/>
      <c r="C58" s="158">
        <v>7.11</v>
      </c>
      <c r="D58" s="174">
        <v>10.3</v>
      </c>
      <c r="E58" s="128"/>
      <c r="F58" s="128"/>
      <c r="G58" s="171" t="s">
        <v>187</v>
      </c>
      <c r="H58" s="128" t="s">
        <v>188</v>
      </c>
      <c r="I58" s="199">
        <v>34.4</v>
      </c>
      <c r="J58" s="173">
        <v>337255</v>
      </c>
      <c r="K58" s="130">
        <f t="shared" si="0"/>
        <v>11601572</v>
      </c>
      <c r="L58" s="132"/>
    </row>
    <row r="59" spans="2:12" ht="27.6">
      <c r="B59" s="131"/>
      <c r="C59" s="158">
        <v>7.12</v>
      </c>
      <c r="D59" s="174">
        <v>10.15</v>
      </c>
      <c r="E59" s="128"/>
      <c r="F59" s="128"/>
      <c r="G59" s="171" t="s">
        <v>189</v>
      </c>
      <c r="H59" s="128" t="s">
        <v>95</v>
      </c>
      <c r="I59" s="199">
        <v>93.72</v>
      </c>
      <c r="J59" s="173">
        <v>1475766</v>
      </c>
      <c r="K59" s="130">
        <f t="shared" si="0"/>
        <v>138308789.52000001</v>
      </c>
      <c r="L59" s="132"/>
    </row>
    <row r="60" spans="2:12">
      <c r="B60" s="131"/>
      <c r="C60" s="186"/>
      <c r="D60" s="160"/>
      <c r="E60" s="160"/>
      <c r="F60" s="160"/>
      <c r="G60" s="160" t="s">
        <v>271</v>
      </c>
      <c r="H60" s="160"/>
      <c r="I60" s="186"/>
      <c r="J60" s="160"/>
      <c r="K60" s="160"/>
      <c r="L60" s="132"/>
    </row>
    <row r="61" spans="2:12">
      <c r="B61" s="131"/>
      <c r="C61" s="195">
        <v>8.1</v>
      </c>
      <c r="D61" s="174">
        <v>11.2</v>
      </c>
      <c r="E61" s="128"/>
      <c r="F61" s="128"/>
      <c r="G61" s="171" t="s">
        <v>190</v>
      </c>
      <c r="H61" s="128" t="s">
        <v>93</v>
      </c>
      <c r="I61" s="199">
        <v>1</v>
      </c>
      <c r="J61" s="173">
        <v>578773</v>
      </c>
      <c r="K61" s="130">
        <f t="shared" si="0"/>
        <v>578773</v>
      </c>
      <c r="L61" s="132"/>
    </row>
    <row r="62" spans="2:12">
      <c r="B62" s="131"/>
      <c r="C62" s="195">
        <v>8.1999999999999993</v>
      </c>
      <c r="D62" s="174">
        <v>11.8</v>
      </c>
      <c r="E62" s="128"/>
      <c r="F62" s="128"/>
      <c r="G62" s="171" t="s">
        <v>191</v>
      </c>
      <c r="H62" s="128" t="s">
        <v>93</v>
      </c>
      <c r="I62" s="199">
        <v>1</v>
      </c>
      <c r="J62" s="173">
        <v>504331</v>
      </c>
      <c r="K62" s="130">
        <f t="shared" si="0"/>
        <v>504331</v>
      </c>
      <c r="L62" s="132"/>
    </row>
    <row r="63" spans="2:12">
      <c r="B63" s="131"/>
      <c r="C63" s="195">
        <v>8.3000000000000007</v>
      </c>
      <c r="D63" s="174">
        <v>11.16</v>
      </c>
      <c r="E63" s="128"/>
      <c r="F63" s="128"/>
      <c r="G63" s="171" t="s">
        <v>192</v>
      </c>
      <c r="H63" s="128" t="s">
        <v>93</v>
      </c>
      <c r="I63" s="199">
        <v>41</v>
      </c>
      <c r="J63" s="173">
        <v>148598</v>
      </c>
      <c r="K63" s="130">
        <f t="shared" si="0"/>
        <v>6092518</v>
      </c>
      <c r="L63" s="132"/>
    </row>
    <row r="64" spans="2:12">
      <c r="B64" s="131"/>
      <c r="C64" s="195">
        <v>8.4</v>
      </c>
      <c r="D64" s="174">
        <v>11.19</v>
      </c>
      <c r="E64" s="128"/>
      <c r="F64" s="128"/>
      <c r="G64" s="171" t="s">
        <v>193</v>
      </c>
      <c r="H64" s="128" t="s">
        <v>93</v>
      </c>
      <c r="I64" s="199">
        <v>21</v>
      </c>
      <c r="J64" s="173">
        <v>154152</v>
      </c>
      <c r="K64" s="130">
        <f t="shared" si="0"/>
        <v>3237192</v>
      </c>
      <c r="L64" s="132"/>
    </row>
    <row r="65" spans="2:12">
      <c r="B65" s="131"/>
      <c r="C65" s="195">
        <v>8.5</v>
      </c>
      <c r="D65" s="174">
        <v>11.2</v>
      </c>
      <c r="E65" s="128"/>
      <c r="F65" s="128"/>
      <c r="G65" s="171" t="s">
        <v>194</v>
      </c>
      <c r="H65" s="128" t="s">
        <v>93</v>
      </c>
      <c r="I65" s="199">
        <v>13</v>
      </c>
      <c r="J65" s="173">
        <v>185066</v>
      </c>
      <c r="K65" s="130">
        <f t="shared" si="0"/>
        <v>2405858</v>
      </c>
      <c r="L65" s="132"/>
    </row>
    <row r="66" spans="2:12">
      <c r="B66" s="131"/>
      <c r="C66" s="195">
        <v>8.6</v>
      </c>
      <c r="D66" s="174">
        <v>11.21</v>
      </c>
      <c r="E66" s="128"/>
      <c r="F66" s="128"/>
      <c r="G66" s="171" t="s">
        <v>195</v>
      </c>
      <c r="H66" s="128" t="s">
        <v>93</v>
      </c>
      <c r="I66" s="199">
        <v>125.2</v>
      </c>
      <c r="J66" s="173">
        <v>195968</v>
      </c>
      <c r="K66" s="130">
        <f t="shared" si="0"/>
        <v>24535193.600000001</v>
      </c>
      <c r="L66" s="132"/>
    </row>
    <row r="67" spans="2:12">
      <c r="B67" s="131"/>
      <c r="C67" s="195">
        <v>8.6999999999999993</v>
      </c>
      <c r="D67" s="174">
        <v>11.26</v>
      </c>
      <c r="E67" s="128"/>
      <c r="F67" s="128"/>
      <c r="G67" s="171" t="s">
        <v>111</v>
      </c>
      <c r="H67" s="128" t="s">
        <v>94</v>
      </c>
      <c r="I67" s="199">
        <v>28.8</v>
      </c>
      <c r="J67" s="173">
        <v>30253</v>
      </c>
      <c r="K67" s="130">
        <f t="shared" si="0"/>
        <v>871286.4</v>
      </c>
      <c r="L67" s="132"/>
    </row>
    <row r="68" spans="2:12">
      <c r="B68" s="131"/>
      <c r="C68" s="195">
        <v>8.8000000000000007</v>
      </c>
      <c r="D68" s="174">
        <v>11.27</v>
      </c>
      <c r="E68" s="128"/>
      <c r="F68" s="128"/>
      <c r="G68" s="171" t="s">
        <v>108</v>
      </c>
      <c r="H68" s="128" t="s">
        <v>94</v>
      </c>
      <c r="I68" s="199">
        <v>123</v>
      </c>
      <c r="J68" s="173">
        <v>18626</v>
      </c>
      <c r="K68" s="130">
        <f t="shared" si="0"/>
        <v>2290998</v>
      </c>
      <c r="L68" s="132"/>
    </row>
    <row r="69" spans="2:12">
      <c r="B69" s="131"/>
      <c r="C69" s="195">
        <v>8.9</v>
      </c>
      <c r="D69" s="174">
        <v>11.28</v>
      </c>
      <c r="E69" s="128"/>
      <c r="F69" s="128"/>
      <c r="G69" s="171" t="s">
        <v>110</v>
      </c>
      <c r="H69" s="128" t="s">
        <v>94</v>
      </c>
      <c r="I69" s="199">
        <v>98</v>
      </c>
      <c r="J69" s="173">
        <v>101893</v>
      </c>
      <c r="K69" s="130">
        <f t="shared" si="0"/>
        <v>9985514</v>
      </c>
      <c r="L69" s="132"/>
    </row>
    <row r="70" spans="2:12">
      <c r="B70" s="131"/>
      <c r="C70" s="158">
        <v>8.1</v>
      </c>
      <c r="D70" s="174">
        <v>11.29</v>
      </c>
      <c r="E70" s="128"/>
      <c r="F70" s="128"/>
      <c r="G70" s="171" t="s">
        <v>109</v>
      </c>
      <c r="H70" s="128" t="s">
        <v>94</v>
      </c>
      <c r="I70" s="199">
        <v>45</v>
      </c>
      <c r="J70" s="173">
        <v>66472</v>
      </c>
      <c r="K70" s="130">
        <f t="shared" si="0"/>
        <v>2991240</v>
      </c>
      <c r="L70" s="132"/>
    </row>
    <row r="71" spans="2:12">
      <c r="B71" s="131"/>
      <c r="C71" s="158">
        <v>8.11</v>
      </c>
      <c r="D71" s="174">
        <v>11.3</v>
      </c>
      <c r="E71" s="128"/>
      <c r="F71" s="128"/>
      <c r="G71" s="171" t="s">
        <v>196</v>
      </c>
      <c r="H71" s="128" t="s">
        <v>94</v>
      </c>
      <c r="I71" s="199">
        <v>76.8</v>
      </c>
      <c r="J71" s="173">
        <v>22930</v>
      </c>
      <c r="K71" s="130">
        <f t="shared" si="0"/>
        <v>1761024</v>
      </c>
      <c r="L71" s="132"/>
    </row>
    <row r="72" spans="2:12">
      <c r="B72" s="131"/>
      <c r="C72" s="158">
        <v>8.1199999999999992</v>
      </c>
      <c r="D72" s="174">
        <v>11.31</v>
      </c>
      <c r="E72" s="128"/>
      <c r="F72" s="128"/>
      <c r="G72" s="171" t="s">
        <v>113</v>
      </c>
      <c r="H72" s="128" t="s">
        <v>94</v>
      </c>
      <c r="I72" s="199">
        <v>63</v>
      </c>
      <c r="J72" s="173">
        <v>53393</v>
      </c>
      <c r="K72" s="130">
        <f t="shared" si="0"/>
        <v>3363759</v>
      </c>
      <c r="L72" s="132"/>
    </row>
    <row r="73" spans="2:12">
      <c r="B73" s="131"/>
      <c r="C73" s="158">
        <v>8.1300000000000008</v>
      </c>
      <c r="D73" s="174">
        <v>11.32</v>
      </c>
      <c r="E73" s="128"/>
      <c r="F73" s="128"/>
      <c r="G73" s="171" t="s">
        <v>197</v>
      </c>
      <c r="H73" s="128" t="s">
        <v>94</v>
      </c>
      <c r="I73" s="199">
        <v>39</v>
      </c>
      <c r="J73" s="173">
        <v>72817</v>
      </c>
      <c r="K73" s="130">
        <f t="shared" ref="K73:K135" si="1">+I73*J73</f>
        <v>2839863</v>
      </c>
      <c r="L73" s="132"/>
    </row>
    <row r="74" spans="2:12">
      <c r="B74" s="131"/>
      <c r="C74" s="158">
        <v>8.14</v>
      </c>
      <c r="D74" s="174">
        <v>11.33</v>
      </c>
      <c r="E74" s="128"/>
      <c r="F74" s="128"/>
      <c r="G74" s="171" t="s">
        <v>104</v>
      </c>
      <c r="H74" s="128" t="s">
        <v>94</v>
      </c>
      <c r="I74" s="199">
        <v>28.8</v>
      </c>
      <c r="J74" s="173">
        <v>98268</v>
      </c>
      <c r="K74" s="130">
        <f t="shared" si="1"/>
        <v>2830118.4</v>
      </c>
      <c r="L74" s="132"/>
    </row>
    <row r="75" spans="2:12">
      <c r="B75" s="131"/>
      <c r="C75" s="158">
        <v>8.15</v>
      </c>
      <c r="D75" s="174">
        <v>11.34</v>
      </c>
      <c r="E75" s="128"/>
      <c r="F75" s="128"/>
      <c r="G75" s="171" t="s">
        <v>105</v>
      </c>
      <c r="H75" s="128" t="s">
        <v>94</v>
      </c>
      <c r="I75" s="199">
        <v>25.2</v>
      </c>
      <c r="J75" s="173">
        <v>174871</v>
      </c>
      <c r="K75" s="130">
        <f t="shared" si="1"/>
        <v>4406749.2</v>
      </c>
      <c r="L75" s="132"/>
    </row>
    <row r="76" spans="2:12">
      <c r="B76" s="131"/>
      <c r="C76" s="158">
        <v>8.16</v>
      </c>
      <c r="D76" s="174">
        <v>11.36</v>
      </c>
      <c r="E76" s="128"/>
      <c r="F76" s="128"/>
      <c r="G76" s="171" t="s">
        <v>112</v>
      </c>
      <c r="H76" s="128" t="s">
        <v>93</v>
      </c>
      <c r="I76" s="199">
        <v>5</v>
      </c>
      <c r="J76" s="173">
        <v>121487</v>
      </c>
      <c r="K76" s="130">
        <f t="shared" si="1"/>
        <v>607435</v>
      </c>
      <c r="L76" s="132"/>
    </row>
    <row r="77" spans="2:12">
      <c r="B77" s="131"/>
      <c r="C77" s="158">
        <v>8.17</v>
      </c>
      <c r="D77" s="174">
        <v>11.37</v>
      </c>
      <c r="E77" s="128"/>
      <c r="F77" s="128"/>
      <c r="G77" s="171" t="s">
        <v>106</v>
      </c>
      <c r="H77" s="128" t="s">
        <v>93</v>
      </c>
      <c r="I77" s="199">
        <v>4</v>
      </c>
      <c r="J77" s="173">
        <v>151687</v>
      </c>
      <c r="K77" s="130">
        <f t="shared" si="1"/>
        <v>606748</v>
      </c>
      <c r="L77" s="132"/>
    </row>
    <row r="78" spans="2:12">
      <c r="B78" s="131"/>
      <c r="C78" s="158">
        <v>8.18</v>
      </c>
      <c r="D78" s="174">
        <v>11.39</v>
      </c>
      <c r="E78" s="128"/>
      <c r="F78" s="128"/>
      <c r="G78" s="171" t="s">
        <v>198</v>
      </c>
      <c r="H78" s="128" t="s">
        <v>93</v>
      </c>
      <c r="I78" s="199">
        <v>3</v>
      </c>
      <c r="J78" s="173">
        <v>722916</v>
      </c>
      <c r="K78" s="130">
        <f t="shared" si="1"/>
        <v>2168748</v>
      </c>
      <c r="L78" s="132"/>
    </row>
    <row r="79" spans="2:12">
      <c r="B79" s="131"/>
      <c r="C79" s="158">
        <v>8.19</v>
      </c>
      <c r="D79" s="174">
        <v>11.41</v>
      </c>
      <c r="E79" s="128"/>
      <c r="F79" s="128"/>
      <c r="G79" s="171" t="s">
        <v>114</v>
      </c>
      <c r="H79" s="128" t="s">
        <v>94</v>
      </c>
      <c r="I79" s="199">
        <v>39</v>
      </c>
      <c r="J79" s="173">
        <v>38086</v>
      </c>
      <c r="K79" s="130">
        <f t="shared" si="1"/>
        <v>1485354</v>
      </c>
      <c r="L79" s="132"/>
    </row>
    <row r="80" spans="2:12" ht="27.6">
      <c r="B80" s="131"/>
      <c r="C80" s="158">
        <v>8.1999999999999993</v>
      </c>
      <c r="D80" s="174">
        <v>11.45</v>
      </c>
      <c r="E80" s="128"/>
      <c r="F80" s="128"/>
      <c r="G80" s="171" t="s">
        <v>144</v>
      </c>
      <c r="H80" s="128" t="s">
        <v>93</v>
      </c>
      <c r="I80" s="199">
        <v>4</v>
      </c>
      <c r="J80" s="173">
        <v>1253915</v>
      </c>
      <c r="K80" s="130">
        <f t="shared" si="1"/>
        <v>5015660</v>
      </c>
      <c r="L80" s="132"/>
    </row>
    <row r="81" spans="2:12" ht="27.6">
      <c r="B81" s="131"/>
      <c r="C81" s="158">
        <v>8.2100000000000009</v>
      </c>
      <c r="D81" s="174">
        <v>11.46</v>
      </c>
      <c r="E81" s="128"/>
      <c r="F81" s="128"/>
      <c r="G81" s="171" t="s">
        <v>199</v>
      </c>
      <c r="H81" s="128" t="s">
        <v>94</v>
      </c>
      <c r="I81" s="199">
        <v>268.8</v>
      </c>
      <c r="J81" s="173">
        <v>78606</v>
      </c>
      <c r="K81" s="130">
        <f t="shared" si="1"/>
        <v>21129292.800000001</v>
      </c>
      <c r="L81" s="132"/>
    </row>
    <row r="82" spans="2:12" ht="27.6">
      <c r="B82" s="131"/>
      <c r="C82" s="158">
        <v>8.2200000000000006</v>
      </c>
      <c r="D82" s="174">
        <v>11.49</v>
      </c>
      <c r="E82" s="128"/>
      <c r="F82" s="128"/>
      <c r="G82" s="171" t="s">
        <v>200</v>
      </c>
      <c r="H82" s="128" t="s">
        <v>94</v>
      </c>
      <c r="I82" s="199">
        <v>96</v>
      </c>
      <c r="J82" s="173">
        <v>137567</v>
      </c>
      <c r="K82" s="130">
        <f t="shared" si="1"/>
        <v>13206432</v>
      </c>
      <c r="L82" s="132"/>
    </row>
    <row r="83" spans="2:12" ht="27.6">
      <c r="B83" s="131"/>
      <c r="C83" s="158">
        <v>8.23</v>
      </c>
      <c r="D83" s="174">
        <v>11.52</v>
      </c>
      <c r="E83" s="128"/>
      <c r="F83" s="128"/>
      <c r="G83" s="171" t="s">
        <v>201</v>
      </c>
      <c r="H83" s="128" t="s">
        <v>94</v>
      </c>
      <c r="I83" s="199">
        <v>76.8</v>
      </c>
      <c r="J83" s="173">
        <v>311821</v>
      </c>
      <c r="K83" s="130">
        <f t="shared" si="1"/>
        <v>23947852.800000001</v>
      </c>
      <c r="L83" s="132"/>
    </row>
    <row r="84" spans="2:12">
      <c r="B84" s="131"/>
      <c r="C84" s="158">
        <v>8.24</v>
      </c>
      <c r="D84" s="174">
        <v>11.53</v>
      </c>
      <c r="E84" s="128"/>
      <c r="F84" s="128"/>
      <c r="G84" s="171" t="s">
        <v>115</v>
      </c>
      <c r="H84" s="128" t="s">
        <v>93</v>
      </c>
      <c r="I84" s="199">
        <v>80</v>
      </c>
      <c r="J84" s="173">
        <v>134871</v>
      </c>
      <c r="K84" s="130">
        <f t="shared" si="1"/>
        <v>10789680</v>
      </c>
      <c r="L84" s="132"/>
    </row>
    <row r="85" spans="2:12">
      <c r="B85" s="131"/>
      <c r="C85" s="158">
        <v>8.25</v>
      </c>
      <c r="D85" s="174">
        <v>11.55</v>
      </c>
      <c r="E85" s="128"/>
      <c r="F85" s="128"/>
      <c r="G85" s="171" t="s">
        <v>116</v>
      </c>
      <c r="H85" s="128" t="s">
        <v>93</v>
      </c>
      <c r="I85" s="199">
        <v>80</v>
      </c>
      <c r="J85" s="173">
        <v>81525</v>
      </c>
      <c r="K85" s="130">
        <f t="shared" si="1"/>
        <v>6522000</v>
      </c>
      <c r="L85" s="132"/>
    </row>
    <row r="86" spans="2:12" ht="27.6">
      <c r="B86" s="131"/>
      <c r="C86" s="158">
        <v>8.26</v>
      </c>
      <c r="D86" s="174">
        <v>11.58</v>
      </c>
      <c r="E86" s="128"/>
      <c r="F86" s="128"/>
      <c r="G86" s="171" t="s">
        <v>117</v>
      </c>
      <c r="H86" s="128" t="s">
        <v>94</v>
      </c>
      <c r="I86" s="199">
        <v>441.6</v>
      </c>
      <c r="J86" s="173">
        <v>12356</v>
      </c>
      <c r="K86" s="130">
        <f t="shared" si="1"/>
        <v>5456409.6000000006</v>
      </c>
      <c r="L86" s="132"/>
    </row>
    <row r="87" spans="2:12">
      <c r="B87" s="131"/>
      <c r="C87" s="158">
        <v>8.27</v>
      </c>
      <c r="D87" s="174">
        <v>11.59</v>
      </c>
      <c r="E87" s="128"/>
      <c r="F87" s="128"/>
      <c r="G87" s="171" t="s">
        <v>107</v>
      </c>
      <c r="H87" s="128" t="s">
        <v>93</v>
      </c>
      <c r="I87" s="199">
        <v>4</v>
      </c>
      <c r="J87" s="173">
        <v>1937067</v>
      </c>
      <c r="K87" s="130">
        <f t="shared" si="1"/>
        <v>7748268</v>
      </c>
      <c r="L87" s="132"/>
    </row>
    <row r="88" spans="2:12">
      <c r="B88" s="131"/>
      <c r="C88" s="158">
        <v>8.2799999999999994</v>
      </c>
      <c r="D88" s="174">
        <v>11.61</v>
      </c>
      <c r="E88" s="128"/>
      <c r="F88" s="128"/>
      <c r="G88" s="171" t="s">
        <v>202</v>
      </c>
      <c r="H88" s="128" t="s">
        <v>93</v>
      </c>
      <c r="I88" s="199">
        <v>1</v>
      </c>
      <c r="J88" s="173">
        <v>4904010</v>
      </c>
      <c r="K88" s="130">
        <f t="shared" si="1"/>
        <v>4904010</v>
      </c>
      <c r="L88" s="132"/>
    </row>
    <row r="89" spans="2:12">
      <c r="B89" s="131"/>
      <c r="C89" s="158">
        <v>8.2899999999999991</v>
      </c>
      <c r="D89" s="174">
        <v>11.64</v>
      </c>
      <c r="E89" s="128"/>
      <c r="F89" s="128"/>
      <c r="G89" s="171" t="s">
        <v>203</v>
      </c>
      <c r="H89" s="128" t="s">
        <v>93</v>
      </c>
      <c r="I89" s="199">
        <v>4</v>
      </c>
      <c r="J89" s="173">
        <v>1598194</v>
      </c>
      <c r="K89" s="130">
        <f t="shared" si="1"/>
        <v>6392776</v>
      </c>
      <c r="L89" s="132"/>
    </row>
    <row r="90" spans="2:12">
      <c r="B90" s="131"/>
      <c r="C90" s="186"/>
      <c r="D90" s="160"/>
      <c r="E90" s="160"/>
      <c r="F90" s="160"/>
      <c r="G90" s="160" t="s">
        <v>272</v>
      </c>
      <c r="H90" s="160"/>
      <c r="I90" s="186"/>
      <c r="J90" s="160"/>
      <c r="K90" s="160"/>
      <c r="L90" s="132"/>
    </row>
    <row r="91" spans="2:12">
      <c r="B91" s="131"/>
      <c r="C91" s="195">
        <v>9.1</v>
      </c>
      <c r="D91" s="174">
        <v>12.2</v>
      </c>
      <c r="E91" s="128"/>
      <c r="F91" s="128"/>
      <c r="G91" s="171" t="s">
        <v>118</v>
      </c>
      <c r="H91" s="128" t="s">
        <v>93</v>
      </c>
      <c r="I91" s="199">
        <v>122</v>
      </c>
      <c r="J91" s="173">
        <v>138359</v>
      </c>
      <c r="K91" s="130">
        <f t="shared" si="1"/>
        <v>16879798</v>
      </c>
      <c r="L91" s="132"/>
    </row>
    <row r="92" spans="2:12">
      <c r="B92" s="131"/>
      <c r="C92" s="195">
        <v>9.1999999999999993</v>
      </c>
      <c r="D92" s="174">
        <v>12.3</v>
      </c>
      <c r="E92" s="128"/>
      <c r="F92" s="128"/>
      <c r="G92" s="171" t="s">
        <v>139</v>
      </c>
      <c r="H92" s="128" t="s">
        <v>93</v>
      </c>
      <c r="I92" s="199">
        <v>34</v>
      </c>
      <c r="J92" s="173">
        <v>166097</v>
      </c>
      <c r="K92" s="130">
        <f t="shared" si="1"/>
        <v>5647298</v>
      </c>
      <c r="L92" s="132"/>
    </row>
    <row r="93" spans="2:12">
      <c r="B93" s="131"/>
      <c r="C93" s="195">
        <v>9.3000000000000007</v>
      </c>
      <c r="D93" s="174">
        <v>12.5</v>
      </c>
      <c r="E93" s="128"/>
      <c r="F93" s="128"/>
      <c r="G93" s="171" t="s">
        <v>119</v>
      </c>
      <c r="H93" s="128" t="s">
        <v>93</v>
      </c>
      <c r="I93" s="199">
        <v>30</v>
      </c>
      <c r="J93" s="173">
        <v>198570</v>
      </c>
      <c r="K93" s="130">
        <f t="shared" si="1"/>
        <v>5957100</v>
      </c>
      <c r="L93" s="132"/>
    </row>
    <row r="94" spans="2:12">
      <c r="B94" s="131"/>
      <c r="C94" s="195">
        <v>9.4</v>
      </c>
      <c r="D94" s="174">
        <v>12.26</v>
      </c>
      <c r="E94" s="128"/>
      <c r="F94" s="128"/>
      <c r="G94" s="171" t="s">
        <v>204</v>
      </c>
      <c r="H94" s="128" t="s">
        <v>93</v>
      </c>
      <c r="I94" s="199">
        <v>2</v>
      </c>
      <c r="J94" s="173">
        <v>2913625</v>
      </c>
      <c r="K94" s="130">
        <f t="shared" si="1"/>
        <v>5827250</v>
      </c>
      <c r="L94" s="132"/>
    </row>
    <row r="95" spans="2:12" ht="27.6">
      <c r="B95" s="131"/>
      <c r="C95" s="195">
        <v>9.5</v>
      </c>
      <c r="D95" s="174">
        <v>12.38</v>
      </c>
      <c r="E95" s="128"/>
      <c r="F95" s="128"/>
      <c r="G95" s="171" t="s">
        <v>205</v>
      </c>
      <c r="H95" s="128" t="s">
        <v>94</v>
      </c>
      <c r="I95" s="199">
        <v>92</v>
      </c>
      <c r="J95" s="173">
        <v>51154</v>
      </c>
      <c r="K95" s="130">
        <f t="shared" si="1"/>
        <v>4706168</v>
      </c>
      <c r="L95" s="132"/>
    </row>
    <row r="96" spans="2:12" ht="27.6">
      <c r="B96" s="131"/>
      <c r="C96" s="195">
        <v>9.6</v>
      </c>
      <c r="D96" s="174">
        <v>12.42</v>
      </c>
      <c r="E96" s="128"/>
      <c r="F96" s="128"/>
      <c r="G96" s="171" t="s">
        <v>206</v>
      </c>
      <c r="H96" s="128" t="s">
        <v>94</v>
      </c>
      <c r="I96" s="199">
        <v>190</v>
      </c>
      <c r="J96" s="173">
        <v>257147</v>
      </c>
      <c r="K96" s="130">
        <f t="shared" si="1"/>
        <v>48857930</v>
      </c>
      <c r="L96" s="132"/>
    </row>
    <row r="97" spans="2:12" ht="27.6">
      <c r="B97" s="131"/>
      <c r="C97" s="195">
        <v>9.6999999999999993</v>
      </c>
      <c r="D97" s="174">
        <v>12.49</v>
      </c>
      <c r="E97" s="128"/>
      <c r="F97" s="128"/>
      <c r="G97" s="171" t="s">
        <v>207</v>
      </c>
      <c r="H97" s="128" t="s">
        <v>94</v>
      </c>
      <c r="I97" s="199">
        <v>284</v>
      </c>
      <c r="J97" s="173">
        <v>22343</v>
      </c>
      <c r="K97" s="130">
        <f t="shared" si="1"/>
        <v>6345412</v>
      </c>
      <c r="L97" s="132"/>
    </row>
    <row r="98" spans="2:12">
      <c r="B98" s="131"/>
      <c r="C98" s="195">
        <v>9.8000000000000007</v>
      </c>
      <c r="D98" s="174">
        <v>12.59</v>
      </c>
      <c r="E98" s="128"/>
      <c r="F98" s="128"/>
      <c r="G98" s="171" t="s">
        <v>208</v>
      </c>
      <c r="H98" s="128" t="s">
        <v>94</v>
      </c>
      <c r="I98" s="199">
        <v>150</v>
      </c>
      <c r="J98" s="173">
        <v>44813</v>
      </c>
      <c r="K98" s="130">
        <f t="shared" si="1"/>
        <v>6721950</v>
      </c>
      <c r="L98" s="132"/>
    </row>
    <row r="99" spans="2:12" ht="41.4">
      <c r="B99" s="131"/>
      <c r="C99" s="195">
        <v>9.9</v>
      </c>
      <c r="D99" s="174">
        <v>12.73</v>
      </c>
      <c r="E99" s="128"/>
      <c r="F99" s="128"/>
      <c r="G99" s="171" t="s">
        <v>209</v>
      </c>
      <c r="H99" s="128" t="s">
        <v>93</v>
      </c>
      <c r="I99" s="199">
        <v>2</v>
      </c>
      <c r="J99" s="173">
        <v>1486244</v>
      </c>
      <c r="K99" s="130">
        <f t="shared" si="1"/>
        <v>2972488</v>
      </c>
      <c r="L99" s="132"/>
    </row>
    <row r="100" spans="2:12" ht="27.6">
      <c r="B100" s="131"/>
      <c r="C100" s="158">
        <v>9.1</v>
      </c>
      <c r="D100" s="174">
        <v>12.74</v>
      </c>
      <c r="E100" s="128"/>
      <c r="F100" s="128"/>
      <c r="G100" s="171" t="s">
        <v>210</v>
      </c>
      <c r="H100" s="128" t="s">
        <v>93</v>
      </c>
      <c r="I100" s="199">
        <v>68</v>
      </c>
      <c r="J100" s="173">
        <v>34061</v>
      </c>
      <c r="K100" s="130">
        <f t="shared" si="1"/>
        <v>2316148</v>
      </c>
      <c r="L100" s="132"/>
    </row>
    <row r="101" spans="2:12" ht="27.6">
      <c r="B101" s="131"/>
      <c r="C101" s="158">
        <v>9.11</v>
      </c>
      <c r="D101" s="174">
        <v>12.75</v>
      </c>
      <c r="E101" s="128"/>
      <c r="F101" s="128"/>
      <c r="G101" s="171" t="s">
        <v>211</v>
      </c>
      <c r="H101" s="128" t="s">
        <v>93</v>
      </c>
      <c r="I101" s="199">
        <v>16</v>
      </c>
      <c r="J101" s="173">
        <v>37606</v>
      </c>
      <c r="K101" s="130">
        <f t="shared" si="1"/>
        <v>601696</v>
      </c>
      <c r="L101" s="132"/>
    </row>
    <row r="102" spans="2:12" ht="27.6">
      <c r="B102" s="131"/>
      <c r="C102" s="158">
        <v>9.1199999999999992</v>
      </c>
      <c r="D102" s="174">
        <v>12.82</v>
      </c>
      <c r="E102" s="128"/>
      <c r="F102" s="128"/>
      <c r="G102" s="171" t="s">
        <v>212</v>
      </c>
      <c r="H102" s="128" t="s">
        <v>93</v>
      </c>
      <c r="I102" s="199">
        <v>2</v>
      </c>
      <c r="J102" s="173">
        <v>1635125</v>
      </c>
      <c r="K102" s="130">
        <f t="shared" si="1"/>
        <v>3270250</v>
      </c>
      <c r="L102" s="132"/>
    </row>
    <row r="103" spans="2:12" ht="41.4">
      <c r="B103" s="131"/>
      <c r="C103" s="158">
        <v>9.1300000000000008</v>
      </c>
      <c r="D103" s="174">
        <v>12.85</v>
      </c>
      <c r="E103" s="128"/>
      <c r="F103" s="128"/>
      <c r="G103" s="171" t="s">
        <v>213</v>
      </c>
      <c r="H103" s="128" t="s">
        <v>93</v>
      </c>
      <c r="I103" s="199">
        <v>15</v>
      </c>
      <c r="J103" s="173">
        <v>138650</v>
      </c>
      <c r="K103" s="130">
        <f t="shared" si="1"/>
        <v>2079750</v>
      </c>
      <c r="L103" s="132"/>
    </row>
    <row r="104" spans="2:12" ht="41.4">
      <c r="B104" s="131"/>
      <c r="C104" s="158">
        <v>9.14</v>
      </c>
      <c r="D104" s="174">
        <v>12.86</v>
      </c>
      <c r="E104" s="128"/>
      <c r="F104" s="128"/>
      <c r="G104" s="171" t="s">
        <v>214</v>
      </c>
      <c r="H104" s="128" t="s">
        <v>93</v>
      </c>
      <c r="I104" s="199">
        <v>18</v>
      </c>
      <c r="J104" s="173">
        <v>142433</v>
      </c>
      <c r="K104" s="130">
        <f t="shared" si="1"/>
        <v>2563794</v>
      </c>
      <c r="L104" s="132"/>
    </row>
    <row r="105" spans="2:12" ht="41.4">
      <c r="B105" s="131"/>
      <c r="C105" s="158">
        <v>9.15</v>
      </c>
      <c r="D105" s="174">
        <v>12.92</v>
      </c>
      <c r="E105" s="128"/>
      <c r="F105" s="128"/>
      <c r="G105" s="171" t="s">
        <v>215</v>
      </c>
      <c r="H105" s="128" t="s">
        <v>93</v>
      </c>
      <c r="I105" s="199">
        <v>12</v>
      </c>
      <c r="J105" s="173">
        <v>236674</v>
      </c>
      <c r="K105" s="130">
        <f t="shared" si="1"/>
        <v>2840088</v>
      </c>
      <c r="L105" s="132"/>
    </row>
    <row r="106" spans="2:12" ht="41.4">
      <c r="B106" s="131"/>
      <c r="C106" s="158">
        <v>9.16</v>
      </c>
      <c r="D106" s="174">
        <v>12.93</v>
      </c>
      <c r="E106" s="128"/>
      <c r="F106" s="128"/>
      <c r="G106" s="171" t="s">
        <v>216</v>
      </c>
      <c r="H106" s="128" t="s">
        <v>93</v>
      </c>
      <c r="I106" s="199">
        <v>45</v>
      </c>
      <c r="J106" s="173">
        <v>167396</v>
      </c>
      <c r="K106" s="130">
        <f t="shared" si="1"/>
        <v>7532820</v>
      </c>
      <c r="L106" s="132"/>
    </row>
    <row r="107" spans="2:12" ht="41.4">
      <c r="B107" s="131"/>
      <c r="C107" s="158">
        <v>9.17</v>
      </c>
      <c r="D107" s="174" t="s">
        <v>155</v>
      </c>
      <c r="E107" s="128"/>
      <c r="F107" s="128"/>
      <c r="G107" s="171" t="s">
        <v>217</v>
      </c>
      <c r="H107" s="128" t="s">
        <v>93</v>
      </c>
      <c r="I107" s="199">
        <v>16</v>
      </c>
      <c r="J107" s="173">
        <v>200875</v>
      </c>
      <c r="K107" s="130">
        <f t="shared" si="1"/>
        <v>3214000</v>
      </c>
      <c r="L107" s="132"/>
    </row>
    <row r="108" spans="2:12" ht="27.6">
      <c r="B108" s="131"/>
      <c r="C108" s="158">
        <v>9.18</v>
      </c>
      <c r="D108" s="174">
        <v>12.97</v>
      </c>
      <c r="E108" s="128"/>
      <c r="F108" s="128"/>
      <c r="G108" s="171" t="s">
        <v>218</v>
      </c>
      <c r="H108" s="128" t="s">
        <v>93</v>
      </c>
      <c r="I108" s="199">
        <v>5</v>
      </c>
      <c r="J108" s="173">
        <v>1183072</v>
      </c>
      <c r="K108" s="130">
        <f t="shared" si="1"/>
        <v>5915360</v>
      </c>
      <c r="L108" s="132"/>
    </row>
    <row r="109" spans="2:12" ht="27.6">
      <c r="B109" s="131"/>
      <c r="C109" s="158">
        <v>9.19</v>
      </c>
      <c r="D109" s="174">
        <v>12.98</v>
      </c>
      <c r="E109" s="128"/>
      <c r="F109" s="128"/>
      <c r="G109" s="171" t="s">
        <v>219</v>
      </c>
      <c r="H109" s="128" t="s">
        <v>93</v>
      </c>
      <c r="I109" s="199">
        <v>2</v>
      </c>
      <c r="J109" s="173">
        <v>1655749</v>
      </c>
      <c r="K109" s="130">
        <f t="shared" si="1"/>
        <v>3311498</v>
      </c>
      <c r="L109" s="132"/>
    </row>
    <row r="110" spans="2:12" ht="27.6">
      <c r="B110" s="131"/>
      <c r="C110" s="158">
        <v>9.1999999999999993</v>
      </c>
      <c r="D110" s="174">
        <v>12.102</v>
      </c>
      <c r="E110" s="128"/>
      <c r="F110" s="128"/>
      <c r="G110" s="171" t="s">
        <v>220</v>
      </c>
      <c r="H110" s="128" t="s">
        <v>93</v>
      </c>
      <c r="I110" s="199">
        <v>1</v>
      </c>
      <c r="J110" s="173">
        <v>23576829</v>
      </c>
      <c r="K110" s="130">
        <f t="shared" si="1"/>
        <v>23576829</v>
      </c>
      <c r="L110" s="132"/>
    </row>
    <row r="111" spans="2:12" ht="27.6">
      <c r="B111" s="131"/>
      <c r="C111" s="158">
        <v>9.2100000000000009</v>
      </c>
      <c r="D111" s="174">
        <v>12.105</v>
      </c>
      <c r="E111" s="128"/>
      <c r="F111" s="128"/>
      <c r="G111" s="171" t="s">
        <v>221</v>
      </c>
      <c r="H111" s="128" t="s">
        <v>93</v>
      </c>
      <c r="I111" s="199">
        <v>1</v>
      </c>
      <c r="J111" s="173">
        <v>66599635</v>
      </c>
      <c r="K111" s="130">
        <f t="shared" si="1"/>
        <v>66599635</v>
      </c>
      <c r="L111" s="132"/>
    </row>
    <row r="112" spans="2:12">
      <c r="B112" s="131"/>
      <c r="C112" s="158">
        <v>9.2200000000000006</v>
      </c>
      <c r="D112" s="174">
        <v>12.106999999999999</v>
      </c>
      <c r="E112" s="128"/>
      <c r="F112" s="128"/>
      <c r="G112" s="171" t="s">
        <v>222</v>
      </c>
      <c r="H112" s="128" t="s">
        <v>93</v>
      </c>
      <c r="I112" s="199">
        <v>1</v>
      </c>
      <c r="J112" s="173">
        <v>9501163</v>
      </c>
      <c r="K112" s="130">
        <f t="shared" si="1"/>
        <v>9501163</v>
      </c>
      <c r="L112" s="132"/>
    </row>
    <row r="113" spans="2:12" ht="27.6">
      <c r="B113" s="131"/>
      <c r="C113" s="158">
        <v>9.23</v>
      </c>
      <c r="D113" s="174">
        <v>12.109</v>
      </c>
      <c r="E113" s="128"/>
      <c r="F113" s="128"/>
      <c r="G113" s="171" t="s">
        <v>223</v>
      </c>
      <c r="H113" s="128" t="s">
        <v>93</v>
      </c>
      <c r="I113" s="199">
        <v>50</v>
      </c>
      <c r="J113" s="173">
        <v>244412</v>
      </c>
      <c r="K113" s="130">
        <f t="shared" si="1"/>
        <v>12220600</v>
      </c>
      <c r="L113" s="132"/>
    </row>
    <row r="114" spans="2:12" ht="27.6">
      <c r="B114" s="131"/>
      <c r="C114" s="158">
        <v>9.24</v>
      </c>
      <c r="D114" s="174">
        <v>12.11</v>
      </c>
      <c r="E114" s="128"/>
      <c r="F114" s="128"/>
      <c r="G114" s="171" t="s">
        <v>224</v>
      </c>
      <c r="H114" s="128" t="s">
        <v>93</v>
      </c>
      <c r="I114" s="199">
        <v>54</v>
      </c>
      <c r="J114" s="173">
        <v>166806</v>
      </c>
      <c r="K114" s="130">
        <f t="shared" si="1"/>
        <v>9007524</v>
      </c>
      <c r="L114" s="132"/>
    </row>
    <row r="115" spans="2:12" ht="27.6">
      <c r="B115" s="131"/>
      <c r="C115" s="158">
        <v>9.25</v>
      </c>
      <c r="D115" s="174">
        <v>12.116</v>
      </c>
      <c r="E115" s="128"/>
      <c r="F115" s="128"/>
      <c r="G115" s="171" t="s">
        <v>225</v>
      </c>
      <c r="H115" s="128" t="s">
        <v>93</v>
      </c>
      <c r="I115" s="199">
        <v>4</v>
      </c>
      <c r="J115" s="173">
        <v>80333</v>
      </c>
      <c r="K115" s="130">
        <f t="shared" si="1"/>
        <v>321332</v>
      </c>
      <c r="L115" s="132"/>
    </row>
    <row r="116" spans="2:12">
      <c r="B116" s="131"/>
      <c r="C116" s="158">
        <v>9.26</v>
      </c>
      <c r="D116" s="174" t="s">
        <v>156</v>
      </c>
      <c r="E116" s="128"/>
      <c r="F116" s="128"/>
      <c r="G116" s="171" t="s">
        <v>226</v>
      </c>
      <c r="H116" s="128" t="s">
        <v>93</v>
      </c>
      <c r="I116" s="199">
        <v>30</v>
      </c>
      <c r="J116" s="173">
        <v>117444</v>
      </c>
      <c r="K116" s="130">
        <f t="shared" si="1"/>
        <v>3523320</v>
      </c>
      <c r="L116" s="132"/>
    </row>
    <row r="117" spans="2:12">
      <c r="B117" s="131"/>
      <c r="C117" s="158">
        <v>9.27</v>
      </c>
      <c r="D117" s="174" t="s">
        <v>157</v>
      </c>
      <c r="E117" s="128"/>
      <c r="F117" s="128"/>
      <c r="G117" s="171" t="s">
        <v>227</v>
      </c>
      <c r="H117" s="128" t="s">
        <v>93</v>
      </c>
      <c r="I117" s="199">
        <v>7</v>
      </c>
      <c r="J117" s="173">
        <v>117444</v>
      </c>
      <c r="K117" s="130">
        <f t="shared" si="1"/>
        <v>822108</v>
      </c>
      <c r="L117" s="132"/>
    </row>
    <row r="118" spans="2:12" ht="27.6">
      <c r="B118" s="131"/>
      <c r="C118" s="158">
        <v>9.2799999999999994</v>
      </c>
      <c r="D118" s="174">
        <v>12.119</v>
      </c>
      <c r="E118" s="128"/>
      <c r="F118" s="128"/>
      <c r="G118" s="171" t="s">
        <v>228</v>
      </c>
      <c r="H118" s="128" t="s">
        <v>93</v>
      </c>
      <c r="I118" s="199">
        <v>48</v>
      </c>
      <c r="J118" s="173">
        <v>155035</v>
      </c>
      <c r="K118" s="130">
        <f t="shared" si="1"/>
        <v>7441680</v>
      </c>
      <c r="L118" s="132"/>
    </row>
    <row r="119" spans="2:12">
      <c r="B119" s="131"/>
      <c r="C119" s="158">
        <v>9.2899999999999991</v>
      </c>
      <c r="D119" s="174" t="s">
        <v>158</v>
      </c>
      <c r="E119" s="128"/>
      <c r="F119" s="128"/>
      <c r="G119" s="171" t="s">
        <v>229</v>
      </c>
      <c r="H119" s="128" t="s">
        <v>230</v>
      </c>
      <c r="I119" s="199">
        <v>22</v>
      </c>
      <c r="J119" s="173">
        <v>595980</v>
      </c>
      <c r="K119" s="130">
        <f t="shared" si="1"/>
        <v>13111560</v>
      </c>
      <c r="L119" s="132"/>
    </row>
    <row r="120" spans="2:12">
      <c r="B120" s="131"/>
      <c r="C120" s="158">
        <v>9.3000000000000007</v>
      </c>
      <c r="D120" s="174" t="s">
        <v>159</v>
      </c>
      <c r="E120" s="128"/>
      <c r="F120" s="128"/>
      <c r="G120" s="171" t="s">
        <v>231</v>
      </c>
      <c r="H120" s="128" t="s">
        <v>93</v>
      </c>
      <c r="I120" s="199">
        <v>4</v>
      </c>
      <c r="J120" s="173">
        <v>851400</v>
      </c>
      <c r="K120" s="130">
        <f t="shared" si="1"/>
        <v>3405600</v>
      </c>
      <c r="L120" s="132"/>
    </row>
    <row r="121" spans="2:12" ht="41.4">
      <c r="B121" s="131"/>
      <c r="C121" s="158">
        <v>9.31</v>
      </c>
      <c r="D121" s="174">
        <v>12.131</v>
      </c>
      <c r="E121" s="128"/>
      <c r="F121" s="128"/>
      <c r="G121" s="171" t="s">
        <v>232</v>
      </c>
      <c r="H121" s="128" t="s">
        <v>93</v>
      </c>
      <c r="I121" s="199">
        <v>8</v>
      </c>
      <c r="J121" s="173">
        <v>2275142</v>
      </c>
      <c r="K121" s="130">
        <f t="shared" si="1"/>
        <v>18201136</v>
      </c>
      <c r="L121" s="132"/>
    </row>
    <row r="122" spans="2:12">
      <c r="B122" s="131"/>
      <c r="C122" s="158">
        <v>9.32</v>
      </c>
      <c r="D122" s="174">
        <v>13.9</v>
      </c>
      <c r="E122" s="128"/>
      <c r="F122" s="128"/>
      <c r="G122" s="171" t="s">
        <v>233</v>
      </c>
      <c r="H122" s="128" t="s">
        <v>95</v>
      </c>
      <c r="I122" s="199">
        <v>49.5</v>
      </c>
      <c r="J122" s="173">
        <v>64899</v>
      </c>
      <c r="K122" s="130">
        <f t="shared" si="1"/>
        <v>3212500.5</v>
      </c>
      <c r="L122" s="132"/>
    </row>
    <row r="123" spans="2:12">
      <c r="B123" s="131"/>
      <c r="C123" s="158">
        <v>9.3300000000000107</v>
      </c>
      <c r="D123" s="174" t="s">
        <v>160</v>
      </c>
      <c r="E123" s="128"/>
      <c r="F123" s="128"/>
      <c r="G123" s="171" t="s">
        <v>234</v>
      </c>
      <c r="H123" s="128" t="s">
        <v>95</v>
      </c>
      <c r="I123" s="199">
        <v>485.67</v>
      </c>
      <c r="J123" s="173">
        <v>128355</v>
      </c>
      <c r="K123" s="130">
        <f t="shared" si="1"/>
        <v>62338172.850000001</v>
      </c>
      <c r="L123" s="132"/>
    </row>
    <row r="124" spans="2:12">
      <c r="B124" s="131"/>
      <c r="C124" s="186"/>
      <c r="D124" s="160"/>
      <c r="E124" s="160"/>
      <c r="F124" s="160"/>
      <c r="G124" s="160" t="s">
        <v>273</v>
      </c>
      <c r="H124" s="160"/>
      <c r="I124" s="186"/>
      <c r="J124" s="160"/>
      <c r="K124" s="160"/>
      <c r="L124" s="132"/>
    </row>
    <row r="125" spans="2:12">
      <c r="B125" s="131"/>
      <c r="C125" s="195">
        <v>10.1</v>
      </c>
      <c r="D125" s="174">
        <v>14.1</v>
      </c>
      <c r="E125" s="128"/>
      <c r="F125" s="128"/>
      <c r="G125" s="171" t="s">
        <v>120</v>
      </c>
      <c r="H125" s="128" t="s">
        <v>95</v>
      </c>
      <c r="I125" s="199">
        <v>164.51</v>
      </c>
      <c r="J125" s="173">
        <v>114090</v>
      </c>
      <c r="K125" s="130">
        <f t="shared" si="1"/>
        <v>18768945.899999999</v>
      </c>
      <c r="L125" s="132"/>
    </row>
    <row r="126" spans="2:12" ht="27.6">
      <c r="B126" s="131"/>
      <c r="C126" s="195">
        <v>10.199999999999999</v>
      </c>
      <c r="D126" s="174">
        <v>14.6</v>
      </c>
      <c r="E126" s="128"/>
      <c r="F126" s="128"/>
      <c r="G126" s="171" t="s">
        <v>235</v>
      </c>
      <c r="H126" s="128" t="s">
        <v>95</v>
      </c>
      <c r="I126" s="199">
        <v>1058.99</v>
      </c>
      <c r="J126" s="173">
        <v>154920</v>
      </c>
      <c r="K126" s="130">
        <f t="shared" si="1"/>
        <v>164058730.80000001</v>
      </c>
      <c r="L126" s="132"/>
    </row>
    <row r="127" spans="2:12">
      <c r="B127" s="131"/>
      <c r="C127" s="195">
        <v>10.3</v>
      </c>
      <c r="D127" s="174">
        <v>14.1</v>
      </c>
      <c r="E127" s="128"/>
      <c r="F127" s="128"/>
      <c r="G127" s="171" t="s">
        <v>121</v>
      </c>
      <c r="H127" s="128" t="s">
        <v>94</v>
      </c>
      <c r="I127" s="199">
        <v>307.55</v>
      </c>
      <c r="J127" s="173">
        <v>64696</v>
      </c>
      <c r="K127" s="130">
        <f t="shared" si="1"/>
        <v>19897254.800000001</v>
      </c>
      <c r="L127" s="132"/>
    </row>
    <row r="128" spans="2:12" ht="27.6">
      <c r="B128" s="131"/>
      <c r="C128" s="195">
        <v>10.4</v>
      </c>
      <c r="D128" s="174">
        <v>14.39</v>
      </c>
      <c r="E128" s="128"/>
      <c r="F128" s="128"/>
      <c r="G128" s="171" t="s">
        <v>123</v>
      </c>
      <c r="H128" s="128" t="s">
        <v>95</v>
      </c>
      <c r="I128" s="199">
        <v>1058.99</v>
      </c>
      <c r="J128" s="173">
        <v>34563</v>
      </c>
      <c r="K128" s="130">
        <f t="shared" si="1"/>
        <v>36601871.369999997</v>
      </c>
      <c r="L128" s="132"/>
    </row>
    <row r="129" spans="2:12">
      <c r="B129" s="131"/>
      <c r="C129" s="195">
        <v>10.5</v>
      </c>
      <c r="D129" s="174">
        <v>14.42</v>
      </c>
      <c r="E129" s="128"/>
      <c r="F129" s="128"/>
      <c r="G129" s="171" t="s">
        <v>122</v>
      </c>
      <c r="H129" s="128" t="s">
        <v>94</v>
      </c>
      <c r="I129" s="199">
        <v>307.55</v>
      </c>
      <c r="J129" s="173">
        <v>123319</v>
      </c>
      <c r="K129" s="130">
        <f t="shared" si="1"/>
        <v>37926758.450000003</v>
      </c>
      <c r="L129" s="132"/>
    </row>
    <row r="130" spans="2:12">
      <c r="B130" s="131"/>
      <c r="C130" s="186"/>
      <c r="D130" s="160"/>
      <c r="E130" s="160"/>
      <c r="F130" s="160"/>
      <c r="G130" s="160" t="s">
        <v>274</v>
      </c>
      <c r="H130" s="160"/>
      <c r="I130" s="186"/>
      <c r="J130" s="160"/>
      <c r="K130" s="160"/>
      <c r="L130" s="132"/>
    </row>
    <row r="131" spans="2:12" ht="27.6">
      <c r="B131" s="131"/>
      <c r="C131" s="195">
        <v>11.1</v>
      </c>
      <c r="D131" s="174">
        <v>16.2</v>
      </c>
      <c r="E131" s="128"/>
      <c r="F131" s="128"/>
      <c r="G131" s="171" t="s">
        <v>135</v>
      </c>
      <c r="H131" s="128" t="s">
        <v>129</v>
      </c>
      <c r="I131" s="199">
        <v>991</v>
      </c>
      <c r="J131" s="173">
        <v>28246</v>
      </c>
      <c r="K131" s="130">
        <f t="shared" si="1"/>
        <v>27991786</v>
      </c>
      <c r="L131" s="132"/>
    </row>
    <row r="132" spans="2:12" ht="27.6">
      <c r="B132" s="131"/>
      <c r="C132" s="195">
        <v>11.2</v>
      </c>
      <c r="D132" s="174">
        <v>16.399999999999999</v>
      </c>
      <c r="E132" s="128"/>
      <c r="F132" s="128"/>
      <c r="G132" s="171" t="s">
        <v>236</v>
      </c>
      <c r="H132" s="128" t="s">
        <v>129</v>
      </c>
      <c r="I132" s="199">
        <v>545.65</v>
      </c>
      <c r="J132" s="173">
        <v>81750</v>
      </c>
      <c r="K132" s="130">
        <f t="shared" si="1"/>
        <v>44606887.5</v>
      </c>
      <c r="L132" s="132"/>
    </row>
    <row r="133" spans="2:12" ht="27.6">
      <c r="B133" s="131"/>
      <c r="C133" s="195">
        <v>11.3</v>
      </c>
      <c r="D133" s="174">
        <v>16.600000000000001</v>
      </c>
      <c r="E133" s="128"/>
      <c r="F133" s="128"/>
      <c r="G133" s="171" t="s">
        <v>237</v>
      </c>
      <c r="H133" s="128" t="s">
        <v>129</v>
      </c>
      <c r="I133" s="199">
        <v>663.41</v>
      </c>
      <c r="J133" s="173">
        <v>210684</v>
      </c>
      <c r="K133" s="130">
        <f t="shared" si="1"/>
        <v>139769872.44</v>
      </c>
      <c r="L133" s="132"/>
    </row>
    <row r="134" spans="2:12">
      <c r="B134" s="131"/>
      <c r="C134" s="195">
        <v>11.4</v>
      </c>
      <c r="D134" s="174">
        <v>16.7</v>
      </c>
      <c r="E134" s="128"/>
      <c r="F134" s="128"/>
      <c r="G134" s="171" t="s">
        <v>238</v>
      </c>
      <c r="H134" s="128" t="s">
        <v>129</v>
      </c>
      <c r="I134" s="199">
        <v>306.60000000000002</v>
      </c>
      <c r="J134" s="173">
        <v>45176</v>
      </c>
      <c r="K134" s="130">
        <f t="shared" si="1"/>
        <v>13850961.600000001</v>
      </c>
      <c r="L134" s="132"/>
    </row>
    <row r="135" spans="2:12">
      <c r="B135" s="131"/>
      <c r="C135" s="195">
        <v>11.5</v>
      </c>
      <c r="D135" s="174">
        <v>16.8</v>
      </c>
      <c r="E135" s="128"/>
      <c r="F135" s="128"/>
      <c r="G135" s="171" t="s">
        <v>125</v>
      </c>
      <c r="H135" s="128" t="s">
        <v>129</v>
      </c>
      <c r="I135" s="199">
        <v>145.80000000000001</v>
      </c>
      <c r="J135" s="173">
        <v>127212</v>
      </c>
      <c r="K135" s="130">
        <f t="shared" si="1"/>
        <v>18547509.600000001</v>
      </c>
      <c r="L135" s="132"/>
    </row>
    <row r="136" spans="2:12">
      <c r="B136" s="131"/>
      <c r="C136" s="186"/>
      <c r="D136" s="160"/>
      <c r="E136" s="160"/>
      <c r="F136" s="160"/>
      <c r="G136" s="160" t="s">
        <v>275</v>
      </c>
      <c r="H136" s="160"/>
      <c r="I136" s="186"/>
      <c r="J136" s="160"/>
      <c r="K136" s="160"/>
      <c r="L136" s="132"/>
    </row>
    <row r="137" spans="2:12" ht="27.6">
      <c r="B137" s="131"/>
      <c r="C137" s="195">
        <v>12.1</v>
      </c>
      <c r="D137" s="174">
        <v>17.100000000000001</v>
      </c>
      <c r="E137" s="128"/>
      <c r="F137" s="128"/>
      <c r="G137" s="171" t="s">
        <v>151</v>
      </c>
      <c r="H137" s="128" t="s">
        <v>93</v>
      </c>
      <c r="I137" s="199">
        <v>12</v>
      </c>
      <c r="J137" s="173">
        <v>550978</v>
      </c>
      <c r="K137" s="130">
        <f t="shared" ref="K137:K173" si="2">+I137*J137</f>
        <v>6611736</v>
      </c>
      <c r="L137" s="132"/>
    </row>
    <row r="138" spans="2:12">
      <c r="B138" s="131"/>
      <c r="C138" s="195">
        <v>12.2</v>
      </c>
      <c r="D138" s="174">
        <v>17.2</v>
      </c>
      <c r="E138" s="128"/>
      <c r="F138" s="128"/>
      <c r="G138" s="171" t="s">
        <v>239</v>
      </c>
      <c r="H138" s="128" t="s">
        <v>93</v>
      </c>
      <c r="I138" s="199">
        <v>2</v>
      </c>
      <c r="J138" s="173">
        <v>1114306</v>
      </c>
      <c r="K138" s="130">
        <f t="shared" si="2"/>
        <v>2228612</v>
      </c>
      <c r="L138" s="132"/>
    </row>
    <row r="139" spans="2:12">
      <c r="B139" s="131"/>
      <c r="C139" s="195">
        <v>12.3</v>
      </c>
      <c r="D139" s="174">
        <v>17.21</v>
      </c>
      <c r="E139" s="128"/>
      <c r="F139" s="128"/>
      <c r="G139" s="171" t="s">
        <v>240</v>
      </c>
      <c r="H139" s="128" t="s">
        <v>93</v>
      </c>
      <c r="I139" s="199">
        <v>2</v>
      </c>
      <c r="J139" s="173">
        <v>808456</v>
      </c>
      <c r="K139" s="130">
        <f t="shared" si="2"/>
        <v>1616912</v>
      </c>
      <c r="L139" s="132"/>
    </row>
    <row r="140" spans="2:12">
      <c r="B140" s="131"/>
      <c r="C140" s="195">
        <v>12.4</v>
      </c>
      <c r="D140" s="174">
        <v>17.14</v>
      </c>
      <c r="E140" s="128"/>
      <c r="F140" s="128"/>
      <c r="G140" s="171" t="s">
        <v>241</v>
      </c>
      <c r="H140" s="128" t="s">
        <v>93</v>
      </c>
      <c r="I140" s="199">
        <v>2</v>
      </c>
      <c r="J140" s="173">
        <v>445416</v>
      </c>
      <c r="K140" s="130">
        <f t="shared" si="2"/>
        <v>890832</v>
      </c>
      <c r="L140" s="132"/>
    </row>
    <row r="141" spans="2:12">
      <c r="B141" s="131"/>
      <c r="C141" s="195">
        <v>12.5</v>
      </c>
      <c r="D141" s="174">
        <v>17.149999999999999</v>
      </c>
      <c r="E141" s="128"/>
      <c r="F141" s="128"/>
      <c r="G141" s="171" t="s">
        <v>242</v>
      </c>
      <c r="H141" s="128" t="s">
        <v>93</v>
      </c>
      <c r="I141" s="199">
        <v>2</v>
      </c>
      <c r="J141" s="173">
        <v>216241</v>
      </c>
      <c r="K141" s="130">
        <f t="shared" si="2"/>
        <v>432482</v>
      </c>
      <c r="L141" s="132"/>
    </row>
    <row r="142" spans="2:12">
      <c r="B142" s="131"/>
      <c r="C142" s="195">
        <v>12.6</v>
      </c>
      <c r="D142" s="174" t="s">
        <v>161</v>
      </c>
      <c r="E142" s="128"/>
      <c r="F142" s="128"/>
      <c r="G142" s="171" t="s">
        <v>243</v>
      </c>
      <c r="H142" s="128" t="s">
        <v>93</v>
      </c>
      <c r="I142" s="199">
        <v>10</v>
      </c>
      <c r="J142" s="173">
        <v>26000</v>
      </c>
      <c r="K142" s="130">
        <f t="shared" si="2"/>
        <v>260000</v>
      </c>
      <c r="L142" s="132"/>
    </row>
    <row r="143" spans="2:12">
      <c r="B143" s="131"/>
      <c r="C143" s="195">
        <v>12.7</v>
      </c>
      <c r="D143" s="174">
        <v>14.37</v>
      </c>
      <c r="E143" s="128"/>
      <c r="F143" s="128"/>
      <c r="G143" s="171" t="s">
        <v>244</v>
      </c>
      <c r="H143" s="128" t="s">
        <v>93</v>
      </c>
      <c r="I143" s="199">
        <v>12</v>
      </c>
      <c r="J143" s="173">
        <v>37397</v>
      </c>
      <c r="K143" s="130">
        <f t="shared" si="2"/>
        <v>448764</v>
      </c>
      <c r="L143" s="132"/>
    </row>
    <row r="144" spans="2:12" ht="27.6">
      <c r="B144" s="131"/>
      <c r="C144" s="195">
        <v>12.8</v>
      </c>
      <c r="D144" s="174">
        <v>17.399999999999999</v>
      </c>
      <c r="E144" s="128"/>
      <c r="F144" s="128"/>
      <c r="G144" s="171" t="s">
        <v>245</v>
      </c>
      <c r="H144" s="128" t="s">
        <v>93</v>
      </c>
      <c r="I144" s="199">
        <v>16</v>
      </c>
      <c r="J144" s="173">
        <v>228287</v>
      </c>
      <c r="K144" s="130">
        <f t="shared" si="2"/>
        <v>3652592</v>
      </c>
      <c r="L144" s="132"/>
    </row>
    <row r="145" spans="2:12">
      <c r="B145" s="131"/>
      <c r="C145" s="195">
        <v>12.9</v>
      </c>
      <c r="D145" s="174">
        <v>17.7</v>
      </c>
      <c r="E145" s="128"/>
      <c r="F145" s="128"/>
      <c r="G145" s="171" t="s">
        <v>246</v>
      </c>
      <c r="H145" s="128" t="s">
        <v>93</v>
      </c>
      <c r="I145" s="199">
        <v>4</v>
      </c>
      <c r="J145" s="173">
        <v>732721</v>
      </c>
      <c r="K145" s="130">
        <f t="shared" si="2"/>
        <v>2930884</v>
      </c>
      <c r="L145" s="132"/>
    </row>
    <row r="146" spans="2:12">
      <c r="B146" s="131"/>
      <c r="C146" s="186"/>
      <c r="D146" s="160"/>
      <c r="E146" s="160"/>
      <c r="F146" s="160"/>
      <c r="G146" s="160" t="s">
        <v>131</v>
      </c>
      <c r="H146" s="160"/>
      <c r="I146" s="186"/>
      <c r="J146" s="160"/>
      <c r="K146" s="160"/>
      <c r="L146" s="132"/>
    </row>
    <row r="147" spans="2:12" ht="27.6">
      <c r="B147" s="131"/>
      <c r="C147" s="195">
        <v>13.1</v>
      </c>
      <c r="D147" s="174">
        <v>18.100000000000001</v>
      </c>
      <c r="E147" s="128"/>
      <c r="F147" s="128"/>
      <c r="G147" s="171" t="s">
        <v>149</v>
      </c>
      <c r="H147" s="128" t="s">
        <v>95</v>
      </c>
      <c r="I147" s="199">
        <v>1982.9</v>
      </c>
      <c r="J147" s="173">
        <v>22271</v>
      </c>
      <c r="K147" s="130">
        <f t="shared" si="2"/>
        <v>44161165.899999999</v>
      </c>
      <c r="L147" s="132"/>
    </row>
    <row r="148" spans="2:12">
      <c r="B148" s="131"/>
      <c r="C148" s="195">
        <v>13.2</v>
      </c>
      <c r="D148" s="174">
        <v>18.2</v>
      </c>
      <c r="E148" s="128"/>
      <c r="F148" s="128"/>
      <c r="G148" s="171" t="s">
        <v>247</v>
      </c>
      <c r="H148" s="128" t="s">
        <v>94</v>
      </c>
      <c r="I148" s="199">
        <v>737.9</v>
      </c>
      <c r="J148" s="173">
        <v>7003</v>
      </c>
      <c r="K148" s="130">
        <f t="shared" si="2"/>
        <v>5167513.7</v>
      </c>
      <c r="L148" s="132"/>
    </row>
    <row r="149" spans="2:12">
      <c r="B149" s="131"/>
      <c r="C149" s="195">
        <v>13.3</v>
      </c>
      <c r="D149" s="174">
        <v>18.3</v>
      </c>
      <c r="E149" s="128"/>
      <c r="F149" s="128"/>
      <c r="G149" s="171" t="s">
        <v>248</v>
      </c>
      <c r="H149" s="128" t="s">
        <v>95</v>
      </c>
      <c r="I149" s="199">
        <v>124.08</v>
      </c>
      <c r="J149" s="173">
        <v>25770</v>
      </c>
      <c r="K149" s="130">
        <f t="shared" si="2"/>
        <v>3197541.6</v>
      </c>
      <c r="L149" s="132"/>
    </row>
    <row r="150" spans="2:12">
      <c r="B150" s="131"/>
      <c r="C150" s="195">
        <v>13.4</v>
      </c>
      <c r="D150" s="174">
        <v>18.8</v>
      </c>
      <c r="E150" s="128"/>
      <c r="F150" s="128"/>
      <c r="G150" s="171" t="s">
        <v>249</v>
      </c>
      <c r="H150" s="128" t="s">
        <v>94</v>
      </c>
      <c r="I150" s="199">
        <v>678.5</v>
      </c>
      <c r="J150" s="173">
        <v>6418</v>
      </c>
      <c r="K150" s="130">
        <f t="shared" si="2"/>
        <v>4354613</v>
      </c>
      <c r="L150" s="132"/>
    </row>
    <row r="151" spans="2:12">
      <c r="B151" s="131"/>
      <c r="C151" s="195">
        <v>13.5</v>
      </c>
      <c r="D151" s="174">
        <v>18.899999999999999</v>
      </c>
      <c r="E151" s="128"/>
      <c r="F151" s="128"/>
      <c r="G151" s="171" t="s">
        <v>250</v>
      </c>
      <c r="H151" s="128" t="s">
        <v>95</v>
      </c>
      <c r="I151" s="199">
        <v>124.08</v>
      </c>
      <c r="J151" s="173">
        <v>31815</v>
      </c>
      <c r="K151" s="130">
        <f t="shared" si="2"/>
        <v>3947605.1999999997</v>
      </c>
      <c r="L151" s="132"/>
    </row>
    <row r="152" spans="2:12">
      <c r="B152" s="131"/>
      <c r="C152" s="195">
        <v>13.6</v>
      </c>
      <c r="D152" s="174">
        <v>15.5</v>
      </c>
      <c r="E152" s="128"/>
      <c r="F152" s="128"/>
      <c r="G152" s="171" t="s">
        <v>124</v>
      </c>
      <c r="H152" s="128" t="s">
        <v>95</v>
      </c>
      <c r="I152" s="199">
        <v>935.6</v>
      </c>
      <c r="J152" s="173">
        <v>86652</v>
      </c>
      <c r="K152" s="130">
        <f t="shared" si="2"/>
        <v>81071611.200000003</v>
      </c>
      <c r="L152" s="132"/>
    </row>
    <row r="153" spans="2:12">
      <c r="B153" s="131"/>
      <c r="C153" s="195">
        <v>13.7</v>
      </c>
      <c r="D153" s="174">
        <v>18.23</v>
      </c>
      <c r="E153" s="128"/>
      <c r="F153" s="128"/>
      <c r="G153" s="171" t="s">
        <v>251</v>
      </c>
      <c r="H153" s="128" t="s">
        <v>95</v>
      </c>
      <c r="I153" s="199">
        <v>312</v>
      </c>
      <c r="J153" s="173">
        <v>23168</v>
      </c>
      <c r="K153" s="130">
        <f t="shared" si="2"/>
        <v>7228416</v>
      </c>
      <c r="L153" s="132"/>
    </row>
    <row r="154" spans="2:12" ht="41.4">
      <c r="B154" s="131"/>
      <c r="C154" s="195">
        <v>13.8</v>
      </c>
      <c r="D154" s="174">
        <v>18.28</v>
      </c>
      <c r="E154" s="128"/>
      <c r="F154" s="128"/>
      <c r="G154" s="171" t="s">
        <v>252</v>
      </c>
      <c r="H154" s="128" t="s">
        <v>95</v>
      </c>
      <c r="I154" s="199">
        <v>420</v>
      </c>
      <c r="J154" s="173">
        <v>85615</v>
      </c>
      <c r="K154" s="130">
        <f t="shared" si="2"/>
        <v>35958300</v>
      </c>
      <c r="L154" s="132"/>
    </row>
    <row r="155" spans="2:12">
      <c r="B155" s="131"/>
      <c r="C155" s="195">
        <v>13.9</v>
      </c>
      <c r="D155" s="174">
        <v>18.3</v>
      </c>
      <c r="E155" s="128"/>
      <c r="F155" s="128"/>
      <c r="G155" s="171" t="s">
        <v>253</v>
      </c>
      <c r="H155" s="128" t="s">
        <v>95</v>
      </c>
      <c r="I155" s="199">
        <v>504</v>
      </c>
      <c r="J155" s="173">
        <v>35568</v>
      </c>
      <c r="K155" s="130">
        <f t="shared" si="2"/>
        <v>17926272</v>
      </c>
      <c r="L155" s="132"/>
    </row>
    <row r="156" spans="2:12">
      <c r="B156" s="131"/>
      <c r="C156" s="186"/>
      <c r="D156" s="160"/>
      <c r="E156" s="160"/>
      <c r="F156" s="160"/>
      <c r="G156" s="160" t="s">
        <v>276</v>
      </c>
      <c r="H156" s="160"/>
      <c r="I156" s="186"/>
      <c r="J156" s="160"/>
      <c r="K156" s="160"/>
      <c r="L156" s="132"/>
    </row>
    <row r="157" spans="2:12">
      <c r="B157" s="131"/>
      <c r="C157" s="195">
        <v>14.1</v>
      </c>
      <c r="D157" s="174">
        <v>21.14</v>
      </c>
      <c r="E157" s="128"/>
      <c r="F157" s="128"/>
      <c r="G157" s="171" t="s">
        <v>140</v>
      </c>
      <c r="H157" s="128" t="s">
        <v>94</v>
      </c>
      <c r="I157" s="199">
        <v>391</v>
      </c>
      <c r="J157" s="173">
        <v>25053</v>
      </c>
      <c r="K157" s="130">
        <f t="shared" si="2"/>
        <v>9795723</v>
      </c>
      <c r="L157" s="132"/>
    </row>
    <row r="158" spans="2:12">
      <c r="B158" s="131"/>
      <c r="C158" s="195">
        <v>14.2</v>
      </c>
      <c r="D158" s="174">
        <v>21.16</v>
      </c>
      <c r="E158" s="128"/>
      <c r="F158" s="128"/>
      <c r="G158" s="171" t="s">
        <v>141</v>
      </c>
      <c r="H158" s="128" t="s">
        <v>94</v>
      </c>
      <c r="I158" s="199">
        <v>107</v>
      </c>
      <c r="J158" s="173">
        <v>239981</v>
      </c>
      <c r="K158" s="130">
        <f t="shared" si="2"/>
        <v>25677967</v>
      </c>
      <c r="L158" s="132"/>
    </row>
    <row r="159" spans="2:12">
      <c r="B159" s="131"/>
      <c r="C159" s="195">
        <v>14.3</v>
      </c>
      <c r="D159" s="174">
        <v>21.22</v>
      </c>
      <c r="E159" s="128"/>
      <c r="F159" s="128"/>
      <c r="G159" s="171" t="s">
        <v>254</v>
      </c>
      <c r="H159" s="128" t="s">
        <v>93</v>
      </c>
      <c r="I159" s="199">
        <v>1</v>
      </c>
      <c r="J159" s="173">
        <v>758283</v>
      </c>
      <c r="K159" s="130">
        <f t="shared" si="2"/>
        <v>758283</v>
      </c>
      <c r="L159" s="132"/>
    </row>
    <row r="160" spans="2:12">
      <c r="B160" s="131"/>
      <c r="C160" s="195">
        <v>14.4</v>
      </c>
      <c r="D160" s="174">
        <v>21.23</v>
      </c>
      <c r="E160" s="128"/>
      <c r="F160" s="128"/>
      <c r="G160" s="171" t="s">
        <v>255</v>
      </c>
      <c r="H160" s="128" t="s">
        <v>93</v>
      </c>
      <c r="I160" s="199">
        <v>1</v>
      </c>
      <c r="J160" s="173">
        <v>928488</v>
      </c>
      <c r="K160" s="130">
        <f t="shared" si="2"/>
        <v>928488</v>
      </c>
      <c r="L160" s="132"/>
    </row>
    <row r="161" spans="2:12">
      <c r="B161" s="131"/>
      <c r="C161" s="195">
        <v>14.5</v>
      </c>
      <c r="D161" s="174">
        <v>21.25</v>
      </c>
      <c r="E161" s="128"/>
      <c r="F161" s="128"/>
      <c r="G161" s="171" t="s">
        <v>142</v>
      </c>
      <c r="H161" s="128" t="s">
        <v>93</v>
      </c>
      <c r="I161" s="199">
        <v>65</v>
      </c>
      <c r="J161" s="173">
        <v>240216</v>
      </c>
      <c r="K161" s="130">
        <f t="shared" si="2"/>
        <v>15614040</v>
      </c>
      <c r="L161" s="132"/>
    </row>
    <row r="162" spans="2:12">
      <c r="B162" s="131"/>
      <c r="C162" s="195">
        <v>14.6</v>
      </c>
      <c r="D162" s="174">
        <v>21.26</v>
      </c>
      <c r="E162" s="128"/>
      <c r="F162" s="128"/>
      <c r="G162" s="171" t="s">
        <v>256</v>
      </c>
      <c r="H162" s="128" t="s">
        <v>93</v>
      </c>
      <c r="I162" s="199">
        <v>35</v>
      </c>
      <c r="J162" s="173">
        <v>26182</v>
      </c>
      <c r="K162" s="130">
        <f t="shared" si="2"/>
        <v>916370</v>
      </c>
      <c r="L162" s="132"/>
    </row>
    <row r="163" spans="2:12">
      <c r="B163" s="131"/>
      <c r="C163" s="195">
        <v>14.7</v>
      </c>
      <c r="D163" s="174">
        <v>21.28</v>
      </c>
      <c r="E163" s="128"/>
      <c r="F163" s="128"/>
      <c r="G163" s="171" t="s">
        <v>143</v>
      </c>
      <c r="H163" s="128" t="s">
        <v>94</v>
      </c>
      <c r="I163" s="199">
        <v>385.2</v>
      </c>
      <c r="J163" s="173">
        <v>9422</v>
      </c>
      <c r="K163" s="130">
        <f t="shared" si="2"/>
        <v>3629354.4</v>
      </c>
      <c r="L163" s="132"/>
    </row>
    <row r="164" spans="2:12">
      <c r="B164" s="131"/>
      <c r="C164" s="195">
        <v>14.8</v>
      </c>
      <c r="D164" s="174">
        <v>21.36</v>
      </c>
      <c r="E164" s="128"/>
      <c r="F164" s="128"/>
      <c r="G164" s="171" t="s">
        <v>257</v>
      </c>
      <c r="H164" s="128" t="s">
        <v>93</v>
      </c>
      <c r="I164" s="199">
        <v>5</v>
      </c>
      <c r="J164" s="173">
        <v>1246091</v>
      </c>
      <c r="K164" s="130">
        <f t="shared" si="2"/>
        <v>6230455</v>
      </c>
      <c r="L164" s="132"/>
    </row>
    <row r="165" spans="2:12">
      <c r="B165" s="131"/>
      <c r="C165" s="186"/>
      <c r="D165" s="160"/>
      <c r="E165" s="160"/>
      <c r="F165" s="160"/>
      <c r="G165" s="160" t="s">
        <v>277</v>
      </c>
      <c r="H165" s="160"/>
      <c r="I165" s="186"/>
      <c r="J165" s="160"/>
      <c r="K165" s="160"/>
      <c r="L165" s="132"/>
    </row>
    <row r="166" spans="2:12">
      <c r="B166" s="131"/>
      <c r="C166" s="195">
        <v>15.1</v>
      </c>
      <c r="D166" s="174" t="s">
        <v>162</v>
      </c>
      <c r="E166" s="128"/>
      <c r="F166" s="128"/>
      <c r="G166" s="171" t="s">
        <v>258</v>
      </c>
      <c r="H166" s="128" t="s">
        <v>259</v>
      </c>
      <c r="I166" s="199">
        <v>920</v>
      </c>
      <c r="J166" s="173">
        <v>5805</v>
      </c>
      <c r="K166" s="130">
        <f t="shared" si="2"/>
        <v>5340600</v>
      </c>
      <c r="L166" s="132"/>
    </row>
    <row r="167" spans="2:12">
      <c r="B167" s="131"/>
      <c r="C167" s="195">
        <v>15.2</v>
      </c>
      <c r="D167" s="174" t="s">
        <v>163</v>
      </c>
      <c r="E167" s="128"/>
      <c r="F167" s="128"/>
      <c r="G167" s="171" t="s">
        <v>260</v>
      </c>
      <c r="H167" s="128" t="s">
        <v>259</v>
      </c>
      <c r="I167" s="199">
        <v>173.49</v>
      </c>
      <c r="J167" s="173">
        <v>108715</v>
      </c>
      <c r="K167" s="130">
        <f t="shared" si="2"/>
        <v>18860965.350000001</v>
      </c>
      <c r="L167" s="132"/>
    </row>
    <row r="168" spans="2:12">
      <c r="B168" s="131"/>
      <c r="C168" s="195">
        <v>15.3</v>
      </c>
      <c r="D168" s="174">
        <v>6.7</v>
      </c>
      <c r="E168" s="128"/>
      <c r="F168" s="128"/>
      <c r="G168" s="171" t="s">
        <v>261</v>
      </c>
      <c r="H168" s="128" t="s">
        <v>259</v>
      </c>
      <c r="I168" s="199">
        <v>338</v>
      </c>
      <c r="J168" s="173">
        <v>28524</v>
      </c>
      <c r="K168" s="130">
        <f t="shared" si="2"/>
        <v>9641112</v>
      </c>
      <c r="L168" s="132"/>
    </row>
    <row r="169" spans="2:12">
      <c r="B169" s="131"/>
      <c r="C169" s="195">
        <v>15.4</v>
      </c>
      <c r="D169" s="174">
        <v>2.8</v>
      </c>
      <c r="E169" s="128"/>
      <c r="F169" s="128"/>
      <c r="G169" s="171" t="s">
        <v>262</v>
      </c>
      <c r="H169" s="128" t="s">
        <v>129</v>
      </c>
      <c r="I169" s="199">
        <v>146</v>
      </c>
      <c r="J169" s="173">
        <v>95713</v>
      </c>
      <c r="K169" s="130">
        <f t="shared" si="2"/>
        <v>13974098</v>
      </c>
      <c r="L169" s="132"/>
    </row>
    <row r="170" spans="2:12" ht="41.4">
      <c r="B170" s="131"/>
      <c r="C170" s="195">
        <v>15.5</v>
      </c>
      <c r="D170" s="174">
        <v>4.0999999999999996</v>
      </c>
      <c r="E170" s="128"/>
      <c r="F170" s="128"/>
      <c r="G170" s="171" t="s">
        <v>263</v>
      </c>
      <c r="H170" s="128" t="s">
        <v>93</v>
      </c>
      <c r="I170" s="199">
        <v>5</v>
      </c>
      <c r="J170" s="173">
        <v>1494648</v>
      </c>
      <c r="K170" s="130">
        <f t="shared" si="2"/>
        <v>7473240</v>
      </c>
      <c r="L170" s="132"/>
    </row>
    <row r="171" spans="2:12" ht="27.6">
      <c r="B171" s="131"/>
      <c r="C171" s="195">
        <v>15.6</v>
      </c>
      <c r="D171" s="174">
        <v>4.2</v>
      </c>
      <c r="E171" s="128"/>
      <c r="F171" s="128"/>
      <c r="G171" s="171" t="s">
        <v>264</v>
      </c>
      <c r="H171" s="128" t="s">
        <v>94</v>
      </c>
      <c r="I171" s="199">
        <v>15</v>
      </c>
      <c r="J171" s="173">
        <v>1206887</v>
      </c>
      <c r="K171" s="130">
        <f t="shared" si="2"/>
        <v>18103305</v>
      </c>
      <c r="L171" s="132"/>
    </row>
    <row r="172" spans="2:12" ht="27.6">
      <c r="B172" s="131"/>
      <c r="C172" s="195">
        <v>15.7</v>
      </c>
      <c r="D172" s="174">
        <v>4.3</v>
      </c>
      <c r="E172" s="128"/>
      <c r="F172" s="128"/>
      <c r="G172" s="171" t="s">
        <v>265</v>
      </c>
      <c r="H172" s="128" t="s">
        <v>93</v>
      </c>
      <c r="I172" s="199">
        <v>5</v>
      </c>
      <c r="J172" s="173">
        <v>1482164</v>
      </c>
      <c r="K172" s="130">
        <f t="shared" si="2"/>
        <v>7410820</v>
      </c>
      <c r="L172" s="132"/>
    </row>
    <row r="173" spans="2:12">
      <c r="B173" s="131"/>
      <c r="C173" s="195">
        <v>15.8</v>
      </c>
      <c r="D173" s="174">
        <v>5.15</v>
      </c>
      <c r="E173" s="128"/>
      <c r="F173" s="128"/>
      <c r="G173" s="171" t="s">
        <v>127</v>
      </c>
      <c r="H173" s="128" t="s">
        <v>94</v>
      </c>
      <c r="I173" s="199">
        <v>46.535505525074356</v>
      </c>
      <c r="J173" s="173">
        <v>195925</v>
      </c>
      <c r="K173" s="130">
        <f t="shared" si="2"/>
        <v>9117468.9200001936</v>
      </c>
      <c r="L173" s="132"/>
    </row>
    <row r="174" spans="2:12" s="180" customFormat="1" ht="30" customHeight="1">
      <c r="B174" s="181"/>
      <c r="C174" s="222" t="s">
        <v>14</v>
      </c>
      <c r="D174" s="222"/>
      <c r="E174" s="222"/>
      <c r="F174" s="222"/>
      <c r="G174" s="222"/>
      <c r="H174" s="222"/>
      <c r="I174" s="222"/>
      <c r="J174" s="222"/>
      <c r="K174" s="169">
        <f>SUM(K10:K173)</f>
        <v>5399954545</v>
      </c>
      <c r="L174" s="182"/>
    </row>
    <row r="175" spans="2:12" s="180" customFormat="1">
      <c r="B175" s="181"/>
      <c r="C175" s="187"/>
      <c r="D175" s="138"/>
      <c r="E175" s="138"/>
      <c r="F175" s="138"/>
      <c r="G175" s="138"/>
      <c r="H175" s="138"/>
      <c r="I175" s="187"/>
      <c r="J175" s="138"/>
      <c r="K175" s="139"/>
      <c r="L175" s="182"/>
    </row>
    <row r="176" spans="2:12" s="180" customFormat="1">
      <c r="B176" s="181"/>
      <c r="C176" s="141"/>
      <c r="D176" s="141"/>
      <c r="E176" s="140"/>
      <c r="F176" s="140"/>
      <c r="G176" s="202" t="s">
        <v>132</v>
      </c>
      <c r="H176" s="203"/>
      <c r="I176" s="203"/>
      <c r="J176" s="204"/>
      <c r="K176" s="161">
        <v>6000000</v>
      </c>
      <c r="L176" s="182"/>
    </row>
    <row r="177" spans="2:12" s="180" customFormat="1" ht="13.8" customHeight="1">
      <c r="B177" s="181"/>
      <c r="C177" s="141"/>
      <c r="D177" s="141"/>
      <c r="E177" s="140"/>
      <c r="F177" s="140"/>
      <c r="G177" s="202" t="s">
        <v>133</v>
      </c>
      <c r="H177" s="203" t="s">
        <v>133</v>
      </c>
      <c r="I177" s="203" t="s">
        <v>133</v>
      </c>
      <c r="J177" s="204" t="s">
        <v>133</v>
      </c>
      <c r="K177" s="161">
        <v>4500000</v>
      </c>
      <c r="L177" s="182"/>
    </row>
    <row r="178" spans="2:12" s="180" customFormat="1" ht="30" customHeight="1">
      <c r="B178" s="181"/>
      <c r="C178" s="141"/>
      <c r="D178" s="142"/>
      <c r="E178" s="142"/>
      <c r="F178" s="142"/>
      <c r="G178" s="371" t="s">
        <v>15</v>
      </c>
      <c r="H178" s="371"/>
      <c r="I178" s="371"/>
      <c r="J178" s="371"/>
      <c r="K178" s="169">
        <f>+K174+K176+K177</f>
        <v>5410454545</v>
      </c>
      <c r="L178" s="182"/>
    </row>
    <row r="179" spans="2:12" s="180" customFormat="1" ht="28.5" customHeight="1">
      <c r="B179" s="181"/>
      <c r="C179" s="141"/>
      <c r="D179" s="142"/>
      <c r="E179" s="142"/>
      <c r="F179" s="142"/>
      <c r="G179" s="208" t="s">
        <v>280</v>
      </c>
      <c r="H179" s="208"/>
      <c r="I179" s="208"/>
      <c r="J179" s="208"/>
      <c r="K179" s="161">
        <v>48500000</v>
      </c>
      <c r="L179" s="182"/>
    </row>
    <row r="180" spans="2:12" s="180" customFormat="1" ht="30" customHeight="1">
      <c r="B180" s="181"/>
      <c r="C180" s="141"/>
      <c r="D180" s="141"/>
      <c r="E180" s="140"/>
      <c r="F180" s="140"/>
      <c r="G180" s="372" t="s">
        <v>16</v>
      </c>
      <c r="H180" s="373"/>
      <c r="I180" s="373"/>
      <c r="J180" s="374"/>
      <c r="K180" s="169">
        <f>+K178+K179</f>
        <v>5458954545</v>
      </c>
      <c r="L180" s="182"/>
    </row>
    <row r="181" spans="2:12" s="180" customFormat="1" ht="14.4" thickBot="1">
      <c r="B181" s="181"/>
      <c r="C181" s="141"/>
      <c r="D181" s="141"/>
      <c r="E181" s="141"/>
      <c r="F181" s="141"/>
      <c r="G181" s="140"/>
      <c r="H181" s="140"/>
      <c r="I181" s="197"/>
      <c r="J181" s="143"/>
      <c r="K181" s="144"/>
      <c r="L181" s="182"/>
    </row>
    <row r="182" spans="2:12" s="180" customFormat="1">
      <c r="B182" s="181"/>
      <c r="C182" s="188"/>
      <c r="D182" s="227"/>
      <c r="E182" s="227"/>
      <c r="F182" s="227"/>
      <c r="G182" s="227"/>
      <c r="H182" s="227"/>
      <c r="I182" s="227"/>
      <c r="J182" s="227"/>
      <c r="K182" s="228"/>
      <c r="L182" s="183"/>
    </row>
    <row r="183" spans="2:12" s="180" customFormat="1" ht="46.5" customHeight="1">
      <c r="B183" s="181"/>
      <c r="C183" s="205" t="s">
        <v>17</v>
      </c>
      <c r="D183" s="206"/>
      <c r="E183" s="206"/>
      <c r="F183" s="206"/>
      <c r="G183" s="206"/>
      <c r="H183" s="223" t="s">
        <v>18</v>
      </c>
      <c r="I183" s="224"/>
      <c r="J183" s="225"/>
      <c r="K183" s="146" t="s">
        <v>19</v>
      </c>
      <c r="L183" s="184"/>
    </row>
    <row r="184" spans="2:12" s="180" customFormat="1" ht="56.25" customHeight="1">
      <c r="B184" s="181"/>
      <c r="C184" s="205" t="s">
        <v>20</v>
      </c>
      <c r="D184" s="206"/>
      <c r="E184" s="206"/>
      <c r="F184" s="206"/>
      <c r="G184" s="206"/>
      <c r="H184" s="367" t="s">
        <v>21</v>
      </c>
      <c r="I184" s="368"/>
      <c r="J184" s="148" t="s">
        <v>22</v>
      </c>
      <c r="K184" s="162">
        <v>0.255</v>
      </c>
      <c r="L184" s="184"/>
    </row>
    <row r="185" spans="2:12" s="180" customFormat="1" ht="30" customHeight="1">
      <c r="B185" s="181"/>
      <c r="C185" s="205" t="s">
        <v>23</v>
      </c>
      <c r="D185" s="206"/>
      <c r="E185" s="206"/>
      <c r="F185" s="206"/>
      <c r="G185" s="206"/>
      <c r="H185" s="369" t="s">
        <v>24</v>
      </c>
      <c r="I185" s="370"/>
      <c r="J185" s="148" t="s">
        <v>25</v>
      </c>
      <c r="K185" s="162">
        <v>0.01</v>
      </c>
      <c r="L185" s="184"/>
    </row>
    <row r="186" spans="2:12" s="180" customFormat="1" ht="94.8" customHeight="1">
      <c r="B186" s="181"/>
      <c r="C186" s="366" t="s">
        <v>279</v>
      </c>
      <c r="D186" s="206"/>
      <c r="E186" s="206"/>
      <c r="F186" s="206"/>
      <c r="G186" s="206"/>
      <c r="H186" s="223" t="s">
        <v>77</v>
      </c>
      <c r="I186" s="225"/>
      <c r="J186" s="148" t="s">
        <v>26</v>
      </c>
      <c r="K186" s="162">
        <v>2.5000000000000001E-2</v>
      </c>
      <c r="L186" s="182"/>
    </row>
    <row r="187" spans="2:12" ht="130.80000000000001" customHeight="1">
      <c r="B187" s="131"/>
      <c r="C187" s="207" t="s">
        <v>278</v>
      </c>
      <c r="D187" s="206"/>
      <c r="E187" s="206"/>
      <c r="F187" s="206"/>
      <c r="G187" s="206"/>
      <c r="H187" s="367" t="s">
        <v>27</v>
      </c>
      <c r="I187" s="368"/>
      <c r="J187" s="148" t="s">
        <v>28</v>
      </c>
      <c r="K187" s="162">
        <f>+K184+K185+K186</f>
        <v>0.29000000000000004</v>
      </c>
      <c r="L187" s="132"/>
    </row>
    <row r="188" spans="2:12" ht="14.4" thickBot="1">
      <c r="B188" s="131"/>
      <c r="C188" s="189"/>
      <c r="D188" s="150"/>
      <c r="E188" s="150"/>
      <c r="F188" s="150"/>
      <c r="G188" s="151"/>
      <c r="H188" s="230"/>
      <c r="I188" s="231"/>
      <c r="J188" s="231"/>
      <c r="K188" s="232"/>
      <c r="L188" s="132"/>
    </row>
  </sheetData>
  <mergeCells count="30">
    <mergeCell ref="H188:K188"/>
    <mergeCell ref="C185:G185"/>
    <mergeCell ref="H185:I185"/>
    <mergeCell ref="H186:I186"/>
    <mergeCell ref="H187:I187"/>
    <mergeCell ref="C1:F1"/>
    <mergeCell ref="C184:G184"/>
    <mergeCell ref="C6:K6"/>
    <mergeCell ref="C174:J174"/>
    <mergeCell ref="C183:G183"/>
    <mergeCell ref="H183:J183"/>
    <mergeCell ref="H184:I184"/>
    <mergeCell ref="D182:K182"/>
    <mergeCell ref="I7:I8"/>
    <mergeCell ref="J7:J8"/>
    <mergeCell ref="K7:K8"/>
    <mergeCell ref="C7:C8"/>
    <mergeCell ref="D7:D8"/>
    <mergeCell ref="G177:J177"/>
    <mergeCell ref="C186:G186"/>
    <mergeCell ref="C187:G187"/>
    <mergeCell ref="G178:J178"/>
    <mergeCell ref="G179:J179"/>
    <mergeCell ref="C3:K4"/>
    <mergeCell ref="C5:K5"/>
    <mergeCell ref="G180:J180"/>
    <mergeCell ref="G7:G8"/>
    <mergeCell ref="H7:H8"/>
    <mergeCell ref="E7:F7"/>
    <mergeCell ref="G176:J176"/>
  </mergeCells>
  <phoneticPr fontId="7"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91"/>
  <sheetViews>
    <sheetView showGridLines="0" tabSelected="1" view="pageBreakPreview" topLeftCell="A176" zoomScale="80" zoomScaleNormal="100" zoomScaleSheetLayoutView="80" zoomScalePageLayoutView="91" workbookViewId="0">
      <selection activeCell="K188" sqref="K188"/>
    </sheetView>
  </sheetViews>
  <sheetFormatPr baseColWidth="10" defaultColWidth="11.44140625" defaultRowHeight="13.8"/>
  <cols>
    <col min="1" max="2" width="3.44140625" style="121" customWidth="1"/>
    <col min="3" max="3" width="7.5546875" style="121" customWidth="1"/>
    <col min="4" max="4" width="25.44140625" style="121" customWidth="1"/>
    <col min="5" max="5" width="16.109375" style="155" customWidth="1"/>
    <col min="6" max="6" width="17.44140625" style="121" customWidth="1"/>
    <col min="7" max="7" width="73.44140625" style="121" customWidth="1"/>
    <col min="8" max="8" width="8.5546875" style="121" customWidth="1"/>
    <col min="9" max="9" width="18.5546875" style="121" customWidth="1"/>
    <col min="10" max="10" width="23.5546875" style="121" customWidth="1"/>
    <col min="11" max="11" width="30" style="121" customWidth="1"/>
    <col min="12" max="12" width="3.44140625" style="121" customWidth="1"/>
    <col min="13" max="13" width="2.5546875" style="121" customWidth="1"/>
    <col min="14" max="16384" width="11.44140625" style="121"/>
  </cols>
  <sheetData>
    <row r="1" spans="1:13" ht="16.8" thickBot="1">
      <c r="A1" s="118"/>
      <c r="B1" s="118"/>
      <c r="C1" s="118"/>
      <c r="D1" s="118"/>
      <c r="E1" s="154"/>
      <c r="F1" s="118"/>
      <c r="G1" s="118"/>
      <c r="H1" s="118"/>
      <c r="I1" s="118"/>
      <c r="J1" s="118"/>
      <c r="K1" s="118"/>
      <c r="L1" s="118"/>
      <c r="M1" s="118"/>
    </row>
    <row r="2" spans="1:13" ht="15.75" customHeight="1" thickTop="1">
      <c r="A2" s="118"/>
      <c r="B2" s="163"/>
      <c r="C2" s="164"/>
      <c r="D2" s="164"/>
      <c r="E2" s="165"/>
      <c r="F2" s="164"/>
      <c r="G2" s="164"/>
      <c r="H2" s="164"/>
      <c r="I2" s="164"/>
      <c r="J2" s="164"/>
      <c r="K2" s="164"/>
      <c r="L2" s="166"/>
      <c r="M2" s="118"/>
    </row>
    <row r="3" spans="1:13" ht="26.25" customHeight="1">
      <c r="A3" s="118"/>
      <c r="B3" s="119"/>
      <c r="C3" s="236" t="s">
        <v>0</v>
      </c>
      <c r="D3" s="237"/>
      <c r="E3" s="237"/>
      <c r="F3" s="238"/>
      <c r="G3" s="118"/>
      <c r="H3" s="118"/>
      <c r="I3" s="118"/>
      <c r="J3" s="118"/>
      <c r="K3" s="118"/>
      <c r="L3" s="120"/>
      <c r="M3" s="118"/>
    </row>
    <row r="4" spans="1:13" ht="15" customHeight="1">
      <c r="A4" s="118"/>
      <c r="B4" s="119"/>
      <c r="C4" s="167"/>
      <c r="D4" s="168" t="s">
        <v>1</v>
      </c>
      <c r="E4" s="167"/>
      <c r="F4" s="168"/>
      <c r="G4" s="118"/>
      <c r="H4" s="118"/>
      <c r="I4" s="118"/>
      <c r="J4" s="118"/>
      <c r="K4" s="118"/>
      <c r="L4" s="120"/>
      <c r="M4" s="118"/>
    </row>
    <row r="5" spans="1:13" ht="16.2">
      <c r="A5" s="118"/>
      <c r="B5" s="119"/>
      <c r="C5" s="239" t="s">
        <v>29</v>
      </c>
      <c r="D5" s="239"/>
      <c r="E5" s="239"/>
      <c r="F5" s="239"/>
      <c r="G5" s="239"/>
      <c r="H5" s="239"/>
      <c r="I5" s="239"/>
      <c r="J5" s="239"/>
      <c r="K5" s="239"/>
      <c r="L5" s="120"/>
      <c r="M5" s="118"/>
    </row>
    <row r="6" spans="1:13" ht="15" customHeight="1" thickBot="1">
      <c r="A6" s="118"/>
      <c r="B6" s="119"/>
      <c r="C6" s="240" t="s">
        <v>30</v>
      </c>
      <c r="D6" s="240"/>
      <c r="E6" s="240"/>
      <c r="F6" s="240"/>
      <c r="G6" s="240"/>
      <c r="H6" s="240"/>
      <c r="I6" s="240"/>
      <c r="J6" s="240"/>
      <c r="K6" s="240"/>
      <c r="L6" s="120"/>
      <c r="M6" s="118"/>
    </row>
    <row r="7" spans="1:13" s="125" customFormat="1" ht="16.5" customHeight="1">
      <c r="A7" s="122"/>
      <c r="B7" s="123"/>
      <c r="C7" s="241" t="s">
        <v>134</v>
      </c>
      <c r="D7" s="242"/>
      <c r="E7" s="242"/>
      <c r="F7" s="242"/>
      <c r="G7" s="242"/>
      <c r="H7" s="242"/>
      <c r="I7" s="242"/>
      <c r="J7" s="242"/>
      <c r="K7" s="243"/>
      <c r="L7" s="124"/>
      <c r="M7" s="122"/>
    </row>
    <row r="8" spans="1:13" ht="74.25" customHeight="1" thickBot="1">
      <c r="A8" s="118"/>
      <c r="B8" s="126"/>
      <c r="C8" s="244"/>
      <c r="D8" s="245"/>
      <c r="E8" s="245"/>
      <c r="F8" s="245"/>
      <c r="G8" s="245"/>
      <c r="H8" s="245"/>
      <c r="I8" s="245"/>
      <c r="J8" s="245"/>
      <c r="K8" s="246"/>
      <c r="L8" s="120"/>
      <c r="M8" s="118"/>
    </row>
    <row r="9" spans="1:13" ht="34.5" customHeight="1">
      <c r="A9" s="118"/>
      <c r="B9" s="126"/>
      <c r="C9" s="247" t="s">
        <v>31</v>
      </c>
      <c r="D9" s="248"/>
      <c r="E9" s="248"/>
      <c r="F9" s="248"/>
      <c r="G9" s="248"/>
      <c r="H9" s="248"/>
      <c r="I9" s="248"/>
      <c r="J9" s="248"/>
      <c r="K9" s="249"/>
      <c r="L9" s="120"/>
      <c r="M9" s="118"/>
    </row>
    <row r="10" spans="1:13" ht="30" customHeight="1" thickBot="1">
      <c r="A10" s="118"/>
      <c r="B10" s="126"/>
      <c r="C10" s="250"/>
      <c r="D10" s="251"/>
      <c r="E10" s="251"/>
      <c r="F10" s="251"/>
      <c r="G10" s="251"/>
      <c r="H10" s="251"/>
      <c r="I10" s="251"/>
      <c r="J10" s="251"/>
      <c r="K10" s="252"/>
      <c r="L10" s="120"/>
      <c r="M10" s="118"/>
    </row>
    <row r="11" spans="1:13" ht="30" customHeight="1">
      <c r="A11" s="118"/>
      <c r="B11" s="119"/>
      <c r="C11" s="253" t="s">
        <v>4</v>
      </c>
      <c r="D11" s="255" t="s">
        <v>5</v>
      </c>
      <c r="E11" s="257" t="s">
        <v>6</v>
      </c>
      <c r="F11" s="258"/>
      <c r="G11" s="253" t="s">
        <v>7</v>
      </c>
      <c r="H11" s="255" t="s">
        <v>8</v>
      </c>
      <c r="I11" s="255" t="s">
        <v>9</v>
      </c>
      <c r="J11" s="259" t="s">
        <v>10</v>
      </c>
      <c r="K11" s="261" t="s">
        <v>11</v>
      </c>
      <c r="L11" s="120"/>
      <c r="M11" s="118"/>
    </row>
    <row r="12" spans="1:13" ht="30" customHeight="1" thickBot="1">
      <c r="A12" s="118"/>
      <c r="B12" s="119"/>
      <c r="C12" s="254"/>
      <c r="D12" s="256"/>
      <c r="E12" s="127" t="s">
        <v>12</v>
      </c>
      <c r="F12" s="127" t="s">
        <v>13</v>
      </c>
      <c r="G12" s="254"/>
      <c r="H12" s="256"/>
      <c r="I12" s="256"/>
      <c r="J12" s="260"/>
      <c r="K12" s="262"/>
      <c r="L12" s="120"/>
      <c r="M12" s="118"/>
    </row>
    <row r="13" spans="1:13" ht="30" customHeight="1">
      <c r="A13" s="118"/>
      <c r="B13" s="119"/>
      <c r="C13" s="186"/>
      <c r="D13" s="160"/>
      <c r="E13" s="160"/>
      <c r="F13" s="160"/>
      <c r="G13" s="160" t="s">
        <v>96</v>
      </c>
      <c r="H13" s="160"/>
      <c r="I13" s="186"/>
      <c r="J13" s="160"/>
      <c r="K13" s="160"/>
      <c r="L13" s="120"/>
      <c r="M13" s="118"/>
    </row>
    <row r="14" spans="1:13" ht="30" customHeight="1">
      <c r="A14" s="118"/>
      <c r="B14" s="119"/>
      <c r="C14" s="133">
        <v>1.1000000000000001</v>
      </c>
      <c r="D14" s="174">
        <v>1.1000000000000001</v>
      </c>
      <c r="E14" s="128"/>
      <c r="F14" s="128"/>
      <c r="G14" s="129" t="s">
        <v>164</v>
      </c>
      <c r="H14" s="128" t="s">
        <v>93</v>
      </c>
      <c r="I14" s="199">
        <v>1</v>
      </c>
      <c r="J14" s="173"/>
      <c r="K14" s="130">
        <f>+I14*J14</f>
        <v>0</v>
      </c>
      <c r="L14" s="120"/>
      <c r="M14" s="118"/>
    </row>
    <row r="15" spans="1:13" ht="30" customHeight="1">
      <c r="A15" s="118"/>
      <c r="B15" s="119"/>
      <c r="C15" s="133">
        <v>1.2</v>
      </c>
      <c r="D15" s="174">
        <v>1.8</v>
      </c>
      <c r="E15" s="128"/>
      <c r="F15" s="128"/>
      <c r="G15" s="129" t="s">
        <v>90</v>
      </c>
      <c r="H15" s="128" t="s">
        <v>94</v>
      </c>
      <c r="I15" s="199">
        <v>124</v>
      </c>
      <c r="J15" s="173"/>
      <c r="K15" s="130">
        <f t="shared" ref="K15:K78" si="0">+I15*J15</f>
        <v>0</v>
      </c>
      <c r="L15" s="120"/>
      <c r="M15" s="118"/>
    </row>
    <row r="16" spans="1:13" ht="30" customHeight="1">
      <c r="A16" s="118"/>
      <c r="B16" s="119"/>
      <c r="C16" s="133">
        <v>1.3</v>
      </c>
      <c r="D16" s="174">
        <v>1.1000000000000001</v>
      </c>
      <c r="E16" s="128"/>
      <c r="F16" s="128"/>
      <c r="G16" s="129" t="s">
        <v>165</v>
      </c>
      <c r="H16" s="128" t="s">
        <v>95</v>
      </c>
      <c r="I16" s="199">
        <v>160</v>
      </c>
      <c r="J16" s="173"/>
      <c r="K16" s="130">
        <f t="shared" si="0"/>
        <v>0</v>
      </c>
      <c r="L16" s="120"/>
      <c r="M16" s="118"/>
    </row>
    <row r="17" spans="1:13" ht="30" customHeight="1">
      <c r="A17" s="118"/>
      <c r="B17" s="119"/>
      <c r="C17" s="133">
        <v>1.4</v>
      </c>
      <c r="D17" s="174">
        <v>1.17</v>
      </c>
      <c r="E17" s="128"/>
      <c r="F17" s="128"/>
      <c r="G17" s="129" t="s">
        <v>166</v>
      </c>
      <c r="H17" s="128" t="s">
        <v>95</v>
      </c>
      <c r="I17" s="199">
        <v>247.5</v>
      </c>
      <c r="J17" s="173"/>
      <c r="K17" s="130">
        <f t="shared" si="0"/>
        <v>0</v>
      </c>
      <c r="L17" s="120"/>
      <c r="M17" s="118"/>
    </row>
    <row r="18" spans="1:13" ht="30" customHeight="1">
      <c r="A18" s="118"/>
      <c r="B18" s="119"/>
      <c r="C18" s="133">
        <v>1.5</v>
      </c>
      <c r="D18" s="174">
        <v>1.34</v>
      </c>
      <c r="E18" s="128"/>
      <c r="F18" s="128"/>
      <c r="G18" s="129" t="s">
        <v>167</v>
      </c>
      <c r="H18" s="128" t="s">
        <v>95</v>
      </c>
      <c r="I18" s="199">
        <v>638.48</v>
      </c>
      <c r="J18" s="173"/>
      <c r="K18" s="130">
        <f t="shared" si="0"/>
        <v>0</v>
      </c>
      <c r="L18" s="120"/>
      <c r="M18" s="118"/>
    </row>
    <row r="19" spans="1:13" s="118" customFormat="1" ht="30" customHeight="1">
      <c r="B19" s="119"/>
      <c r="C19" s="133">
        <v>1.6</v>
      </c>
      <c r="D19" s="174">
        <v>1.41</v>
      </c>
      <c r="E19" s="128"/>
      <c r="F19" s="128"/>
      <c r="G19" s="129" t="s">
        <v>92</v>
      </c>
      <c r="H19" s="128" t="s">
        <v>95</v>
      </c>
      <c r="I19" s="199">
        <v>506</v>
      </c>
      <c r="J19" s="173"/>
      <c r="K19" s="130">
        <f t="shared" si="0"/>
        <v>0</v>
      </c>
      <c r="L19" s="120"/>
    </row>
    <row r="20" spans="1:13" ht="30" customHeight="1">
      <c r="B20" s="131"/>
      <c r="C20" s="133">
        <v>1.7</v>
      </c>
      <c r="D20" s="174">
        <v>1.43</v>
      </c>
      <c r="E20" s="128"/>
      <c r="F20" s="128"/>
      <c r="G20" s="129" t="s">
        <v>91</v>
      </c>
      <c r="H20" s="128" t="s">
        <v>93</v>
      </c>
      <c r="I20" s="199">
        <v>1</v>
      </c>
      <c r="J20" s="173"/>
      <c r="K20" s="130">
        <f t="shared" si="0"/>
        <v>0</v>
      </c>
      <c r="L20" s="132"/>
    </row>
    <row r="21" spans="1:13" ht="30" customHeight="1">
      <c r="A21" s="118"/>
      <c r="B21" s="119"/>
      <c r="C21" s="133">
        <v>1.8</v>
      </c>
      <c r="D21" s="174" t="s">
        <v>152</v>
      </c>
      <c r="E21" s="128"/>
      <c r="F21" s="128"/>
      <c r="G21" s="129" t="s">
        <v>168</v>
      </c>
      <c r="H21" s="128" t="s">
        <v>93</v>
      </c>
      <c r="I21" s="199">
        <v>1</v>
      </c>
      <c r="J21" s="173"/>
      <c r="K21" s="130">
        <f t="shared" si="0"/>
        <v>0</v>
      </c>
      <c r="L21" s="120"/>
      <c r="M21" s="118"/>
    </row>
    <row r="22" spans="1:13" ht="30" customHeight="1">
      <c r="A22" s="118"/>
      <c r="B22" s="119"/>
      <c r="C22" s="133">
        <v>1.9</v>
      </c>
      <c r="D22" s="174" t="s">
        <v>153</v>
      </c>
      <c r="E22" s="128"/>
      <c r="F22" s="128"/>
      <c r="G22" s="129" t="s">
        <v>169</v>
      </c>
      <c r="H22" s="128" t="s">
        <v>95</v>
      </c>
      <c r="I22" s="199">
        <v>436.5</v>
      </c>
      <c r="J22" s="173"/>
      <c r="K22" s="130">
        <f t="shared" si="0"/>
        <v>0</v>
      </c>
      <c r="L22" s="120"/>
      <c r="M22" s="118"/>
    </row>
    <row r="23" spans="1:13" ht="30" customHeight="1">
      <c r="A23" s="118"/>
      <c r="B23" s="119"/>
      <c r="C23" s="186"/>
      <c r="D23" s="160"/>
      <c r="E23" s="160"/>
      <c r="F23" s="160"/>
      <c r="G23" s="160" t="s">
        <v>266</v>
      </c>
      <c r="H23" s="160"/>
      <c r="I23" s="186"/>
      <c r="J23" s="160"/>
      <c r="K23" s="160"/>
      <c r="L23" s="120"/>
      <c r="M23" s="118"/>
    </row>
    <row r="24" spans="1:13" ht="30" customHeight="1">
      <c r="A24" s="118"/>
      <c r="B24" s="119"/>
      <c r="C24" s="133">
        <v>2.1</v>
      </c>
      <c r="D24" s="174">
        <v>2.7</v>
      </c>
      <c r="E24" s="128"/>
      <c r="F24" s="128"/>
      <c r="G24" s="129" t="s">
        <v>126</v>
      </c>
      <c r="H24" s="128" t="s">
        <v>129</v>
      </c>
      <c r="I24" s="199">
        <v>125.32</v>
      </c>
      <c r="J24" s="173"/>
      <c r="K24" s="130">
        <f t="shared" si="0"/>
        <v>0</v>
      </c>
      <c r="L24" s="120"/>
      <c r="M24" s="118"/>
    </row>
    <row r="25" spans="1:13" ht="30" customHeight="1">
      <c r="A25" s="118"/>
      <c r="B25" s="119"/>
      <c r="C25" s="133">
        <v>2.2000000000000002</v>
      </c>
      <c r="D25" s="174">
        <v>2.8</v>
      </c>
      <c r="E25" s="128"/>
      <c r="F25" s="128"/>
      <c r="G25" s="129" t="s">
        <v>136</v>
      </c>
      <c r="H25" s="128" t="s">
        <v>129</v>
      </c>
      <c r="I25" s="199">
        <v>71.78</v>
      </c>
      <c r="J25" s="173"/>
      <c r="K25" s="130">
        <f t="shared" si="0"/>
        <v>0</v>
      </c>
      <c r="L25" s="120"/>
      <c r="M25" s="118"/>
    </row>
    <row r="26" spans="1:13" s="118" customFormat="1" ht="30" customHeight="1">
      <c r="B26" s="119"/>
      <c r="C26" s="133">
        <v>2.2999999999999998</v>
      </c>
      <c r="D26" s="196">
        <v>3.6</v>
      </c>
      <c r="E26" s="128"/>
      <c r="F26" s="128"/>
      <c r="G26" s="170" t="s">
        <v>97</v>
      </c>
      <c r="H26" s="128" t="s">
        <v>93</v>
      </c>
      <c r="I26" s="199">
        <v>9</v>
      </c>
      <c r="J26" s="173"/>
      <c r="K26" s="130">
        <f t="shared" si="0"/>
        <v>0</v>
      </c>
      <c r="L26" s="120"/>
    </row>
    <row r="27" spans="1:13" ht="30" customHeight="1">
      <c r="A27" s="118"/>
      <c r="B27" s="119"/>
      <c r="C27" s="186"/>
      <c r="D27" s="160"/>
      <c r="E27" s="160"/>
      <c r="F27" s="160"/>
      <c r="G27" s="160" t="s">
        <v>128</v>
      </c>
      <c r="H27" s="160"/>
      <c r="I27" s="186"/>
      <c r="J27" s="160"/>
      <c r="K27" s="160"/>
      <c r="L27" s="120"/>
      <c r="M27" s="118"/>
    </row>
    <row r="28" spans="1:13" s="118" customFormat="1" ht="30" customHeight="1">
      <c r="B28" s="119"/>
      <c r="C28" s="133">
        <v>3.1</v>
      </c>
      <c r="D28" s="174">
        <v>4.3</v>
      </c>
      <c r="E28" s="128"/>
      <c r="F28" s="128"/>
      <c r="G28" s="170" t="s">
        <v>98</v>
      </c>
      <c r="H28" s="128" t="s">
        <v>129</v>
      </c>
      <c r="I28" s="198">
        <v>65.599999999999994</v>
      </c>
      <c r="J28" s="173"/>
      <c r="K28" s="130">
        <f t="shared" si="0"/>
        <v>0</v>
      </c>
      <c r="L28" s="120"/>
    </row>
    <row r="29" spans="1:13" ht="30" customHeight="1">
      <c r="A29" s="118"/>
      <c r="B29" s="119"/>
      <c r="C29" s="133">
        <v>3.2</v>
      </c>
      <c r="D29" s="174" t="s">
        <v>154</v>
      </c>
      <c r="E29" s="128"/>
      <c r="F29" s="128"/>
      <c r="G29" s="170" t="s">
        <v>170</v>
      </c>
      <c r="H29" s="128" t="s">
        <v>95</v>
      </c>
      <c r="I29" s="198">
        <v>440</v>
      </c>
      <c r="J29" s="173"/>
      <c r="K29" s="130">
        <f t="shared" si="0"/>
        <v>0</v>
      </c>
      <c r="L29" s="120"/>
      <c r="M29" s="118"/>
    </row>
    <row r="30" spans="1:13" ht="30" customHeight="1">
      <c r="A30" s="118"/>
      <c r="B30" s="119"/>
      <c r="C30" s="133">
        <v>3.3</v>
      </c>
      <c r="D30" s="174">
        <v>4.13</v>
      </c>
      <c r="E30" s="128"/>
      <c r="F30" s="128"/>
      <c r="G30" s="170" t="s">
        <v>99</v>
      </c>
      <c r="H30" s="128" t="s">
        <v>129</v>
      </c>
      <c r="I30" s="198">
        <v>4.2</v>
      </c>
      <c r="J30" s="173"/>
      <c r="K30" s="130">
        <f t="shared" si="0"/>
        <v>0</v>
      </c>
      <c r="L30" s="120"/>
      <c r="M30" s="118"/>
    </row>
    <row r="31" spans="1:13" ht="30" customHeight="1">
      <c r="A31" s="118"/>
      <c r="B31" s="119"/>
      <c r="C31" s="133">
        <v>3.4</v>
      </c>
      <c r="D31" s="174">
        <v>4.22</v>
      </c>
      <c r="E31" s="128"/>
      <c r="F31" s="128"/>
      <c r="G31" s="170" t="s">
        <v>100</v>
      </c>
      <c r="H31" s="128" t="s">
        <v>130</v>
      </c>
      <c r="I31" s="198">
        <v>93847.91</v>
      </c>
      <c r="J31" s="173"/>
      <c r="K31" s="130">
        <f t="shared" si="0"/>
        <v>0</v>
      </c>
      <c r="L31" s="120"/>
      <c r="M31" s="118"/>
    </row>
    <row r="32" spans="1:13" ht="30" customHeight="1">
      <c r="A32" s="118"/>
      <c r="B32" s="119"/>
      <c r="C32" s="133">
        <v>3.5</v>
      </c>
      <c r="D32" s="174">
        <v>4.2300000000000004</v>
      </c>
      <c r="E32" s="128"/>
      <c r="F32" s="128"/>
      <c r="G32" s="170" t="s">
        <v>101</v>
      </c>
      <c r="H32" s="128" t="s">
        <v>130</v>
      </c>
      <c r="I32" s="198">
        <v>8554.81</v>
      </c>
      <c r="J32" s="173"/>
      <c r="K32" s="130">
        <f t="shared" si="0"/>
        <v>0</v>
      </c>
      <c r="L32" s="120"/>
      <c r="M32" s="118"/>
    </row>
    <row r="33" spans="1:13" ht="30" customHeight="1">
      <c r="A33" s="118"/>
      <c r="B33" s="119"/>
      <c r="C33" s="133">
        <v>3.6</v>
      </c>
      <c r="D33" s="174">
        <v>4.26</v>
      </c>
      <c r="E33" s="128"/>
      <c r="F33" s="128"/>
      <c r="G33" s="170" t="s">
        <v>138</v>
      </c>
      <c r="H33" s="128" t="s">
        <v>129</v>
      </c>
      <c r="I33" s="198">
        <v>2.83</v>
      </c>
      <c r="J33" s="173"/>
      <c r="K33" s="130">
        <f t="shared" si="0"/>
        <v>0</v>
      </c>
      <c r="L33" s="120"/>
      <c r="M33" s="118"/>
    </row>
    <row r="34" spans="1:13" ht="30" customHeight="1">
      <c r="A34" s="118"/>
      <c r="B34" s="119"/>
      <c r="C34" s="133">
        <v>5.8</v>
      </c>
      <c r="D34" s="174">
        <v>4.2699999999999996</v>
      </c>
      <c r="E34" s="128"/>
      <c r="F34" s="128"/>
      <c r="G34" s="170" t="s">
        <v>102</v>
      </c>
      <c r="H34" s="128" t="s">
        <v>129</v>
      </c>
      <c r="I34" s="198">
        <v>4.5999999999999996</v>
      </c>
      <c r="J34" s="173"/>
      <c r="K34" s="130">
        <f t="shared" si="0"/>
        <v>0</v>
      </c>
      <c r="L34" s="120"/>
      <c r="M34" s="118"/>
    </row>
    <row r="35" spans="1:13" ht="30" customHeight="1">
      <c r="A35" s="118"/>
      <c r="B35" s="119"/>
      <c r="C35" s="133">
        <v>3.7</v>
      </c>
      <c r="D35" s="174">
        <v>4.29</v>
      </c>
      <c r="E35" s="128"/>
      <c r="F35" s="128"/>
      <c r="G35" s="170" t="s">
        <v>137</v>
      </c>
      <c r="H35" s="128" t="s">
        <v>129</v>
      </c>
      <c r="I35" s="198">
        <v>10.36</v>
      </c>
      <c r="J35" s="173"/>
      <c r="K35" s="130">
        <f t="shared" si="0"/>
        <v>0</v>
      </c>
      <c r="L35" s="120"/>
      <c r="M35" s="118"/>
    </row>
    <row r="36" spans="1:13" ht="30" customHeight="1">
      <c r="A36" s="118"/>
      <c r="B36" s="119"/>
      <c r="C36" s="186"/>
      <c r="D36" s="160"/>
      <c r="E36" s="160"/>
      <c r="F36" s="160"/>
      <c r="G36" s="160" t="s">
        <v>267</v>
      </c>
      <c r="H36" s="160"/>
      <c r="I36" s="186"/>
      <c r="J36" s="160"/>
      <c r="K36" s="160"/>
      <c r="L36" s="120"/>
      <c r="M36" s="118"/>
    </row>
    <row r="37" spans="1:13" ht="30" customHeight="1">
      <c r="A37" s="118"/>
      <c r="B37" s="119"/>
      <c r="C37" s="195">
        <v>4.0999999999999996</v>
      </c>
      <c r="D37" s="174">
        <v>5.8</v>
      </c>
      <c r="E37" s="128"/>
      <c r="F37" s="128"/>
      <c r="G37" s="170" t="s">
        <v>171</v>
      </c>
      <c r="H37" s="128" t="s">
        <v>95</v>
      </c>
      <c r="I37" s="198">
        <v>9.6</v>
      </c>
      <c r="J37" s="173"/>
      <c r="K37" s="130">
        <f t="shared" si="0"/>
        <v>0</v>
      </c>
      <c r="L37" s="120"/>
      <c r="M37" s="118"/>
    </row>
    <row r="38" spans="1:13" ht="30" customHeight="1">
      <c r="A38" s="118"/>
      <c r="B38" s="119"/>
      <c r="C38" s="195">
        <v>4.2</v>
      </c>
      <c r="D38" s="174">
        <v>5.43</v>
      </c>
      <c r="E38" s="128"/>
      <c r="F38" s="128"/>
      <c r="G38" s="170" t="s">
        <v>172</v>
      </c>
      <c r="H38" s="128" t="s">
        <v>95</v>
      </c>
      <c r="I38" s="198">
        <v>984.73</v>
      </c>
      <c r="J38" s="173"/>
      <c r="K38" s="130">
        <f t="shared" si="0"/>
        <v>0</v>
      </c>
      <c r="L38" s="120"/>
      <c r="M38" s="118"/>
    </row>
    <row r="39" spans="1:13" ht="30" customHeight="1">
      <c r="A39" s="118"/>
      <c r="B39" s="119"/>
      <c r="C39" s="195">
        <v>4.3</v>
      </c>
      <c r="D39" s="174">
        <v>5.44</v>
      </c>
      <c r="E39" s="128"/>
      <c r="F39" s="128"/>
      <c r="G39" s="170" t="s">
        <v>173</v>
      </c>
      <c r="H39" s="128" t="s">
        <v>94</v>
      </c>
      <c r="I39" s="198">
        <v>6</v>
      </c>
      <c r="J39" s="173"/>
      <c r="K39" s="130">
        <f t="shared" si="0"/>
        <v>0</v>
      </c>
      <c r="L39" s="120"/>
      <c r="M39" s="118"/>
    </row>
    <row r="40" spans="1:13" s="137" customFormat="1" ht="30" customHeight="1">
      <c r="A40" s="134"/>
      <c r="B40" s="135"/>
      <c r="C40" s="195">
        <v>4.4000000000000004</v>
      </c>
      <c r="D40" s="174">
        <v>5.5</v>
      </c>
      <c r="E40" s="128"/>
      <c r="F40" s="128"/>
      <c r="G40" s="170" t="s">
        <v>148</v>
      </c>
      <c r="H40" s="128" t="s">
        <v>95</v>
      </c>
      <c r="I40" s="198">
        <v>2285</v>
      </c>
      <c r="J40" s="173"/>
      <c r="K40" s="130">
        <f t="shared" si="0"/>
        <v>0</v>
      </c>
      <c r="L40" s="136"/>
      <c r="M40" s="134"/>
    </row>
    <row r="41" spans="1:13" s="137" customFormat="1" ht="16.2">
      <c r="A41" s="134"/>
      <c r="B41" s="135"/>
      <c r="C41" s="195">
        <v>4.5</v>
      </c>
      <c r="D41" s="174">
        <v>5.52</v>
      </c>
      <c r="E41" s="128"/>
      <c r="F41" s="128"/>
      <c r="G41" s="170" t="s">
        <v>146</v>
      </c>
      <c r="H41" s="128" t="s">
        <v>94</v>
      </c>
      <c r="I41" s="198">
        <v>541.6</v>
      </c>
      <c r="J41" s="173"/>
      <c r="K41" s="130">
        <f t="shared" si="0"/>
        <v>0</v>
      </c>
      <c r="L41" s="136"/>
      <c r="M41" s="134"/>
    </row>
    <row r="42" spans="1:13" s="137" customFormat="1" ht="30" customHeight="1">
      <c r="A42" s="134"/>
      <c r="B42" s="135"/>
      <c r="C42" s="195">
        <v>4.5999999999999996</v>
      </c>
      <c r="D42" s="174">
        <v>5.54</v>
      </c>
      <c r="E42" s="128"/>
      <c r="F42" s="128"/>
      <c r="G42" s="170" t="s">
        <v>147</v>
      </c>
      <c r="H42" s="128" t="s">
        <v>93</v>
      </c>
      <c r="I42" s="198">
        <v>361.07</v>
      </c>
      <c r="J42" s="173"/>
      <c r="K42" s="130">
        <f t="shared" si="0"/>
        <v>0</v>
      </c>
      <c r="L42" s="136"/>
      <c r="M42" s="134"/>
    </row>
    <row r="43" spans="1:13" s="137" customFormat="1" ht="30" customHeight="1">
      <c r="A43" s="134"/>
      <c r="B43" s="135"/>
      <c r="C43" s="186"/>
      <c r="D43" s="160"/>
      <c r="E43" s="160"/>
      <c r="F43" s="160"/>
      <c r="G43" s="160" t="s">
        <v>268</v>
      </c>
      <c r="H43" s="160"/>
      <c r="I43" s="186"/>
      <c r="J43" s="160"/>
      <c r="K43" s="160"/>
      <c r="L43" s="136"/>
      <c r="M43" s="134"/>
    </row>
    <row r="44" spans="1:13" s="137" customFormat="1" ht="30" customHeight="1">
      <c r="A44" s="134"/>
      <c r="B44" s="135"/>
      <c r="C44" s="133">
        <v>5.0999999999999996</v>
      </c>
      <c r="D44" s="174">
        <v>6.15</v>
      </c>
      <c r="E44" s="128"/>
      <c r="F44" s="128"/>
      <c r="G44" s="170" t="s">
        <v>150</v>
      </c>
      <c r="H44" s="128" t="s">
        <v>95</v>
      </c>
      <c r="I44" s="199">
        <v>154.91</v>
      </c>
      <c r="J44" s="173"/>
      <c r="K44" s="130">
        <f t="shared" si="0"/>
        <v>0</v>
      </c>
      <c r="L44" s="136"/>
      <c r="M44" s="134"/>
    </row>
    <row r="45" spans="1:13" s="137" customFormat="1" ht="30" customHeight="1">
      <c r="A45" s="134"/>
      <c r="B45" s="135"/>
      <c r="C45" s="186"/>
      <c r="D45" s="160"/>
      <c r="E45" s="160"/>
      <c r="F45" s="160"/>
      <c r="G45" s="160" t="s">
        <v>269</v>
      </c>
      <c r="H45" s="160"/>
      <c r="I45" s="186"/>
      <c r="J45" s="160"/>
      <c r="K45" s="160"/>
      <c r="L45" s="136"/>
      <c r="M45" s="134"/>
    </row>
    <row r="46" spans="1:13" s="137" customFormat="1" ht="30" customHeight="1">
      <c r="A46" s="134"/>
      <c r="B46" s="135"/>
      <c r="C46" s="133">
        <v>6.1</v>
      </c>
      <c r="D46" s="174">
        <v>7.5</v>
      </c>
      <c r="E46" s="128"/>
      <c r="F46" s="128"/>
      <c r="G46" s="170" t="s">
        <v>103</v>
      </c>
      <c r="H46" s="128" t="s">
        <v>94</v>
      </c>
      <c r="I46" s="199">
        <v>42</v>
      </c>
      <c r="J46" s="173"/>
      <c r="K46" s="130">
        <f t="shared" si="0"/>
        <v>0</v>
      </c>
      <c r="L46" s="136"/>
      <c r="M46" s="134"/>
    </row>
    <row r="47" spans="1:13" s="137" customFormat="1" ht="30" customHeight="1">
      <c r="A47" s="134"/>
      <c r="B47" s="135"/>
      <c r="C47" s="133">
        <v>6.2</v>
      </c>
      <c r="D47" s="174">
        <v>7.25</v>
      </c>
      <c r="E47" s="128"/>
      <c r="F47" s="128"/>
      <c r="G47" s="170" t="s">
        <v>174</v>
      </c>
      <c r="H47" s="128" t="s">
        <v>95</v>
      </c>
      <c r="I47" s="199">
        <v>570.96</v>
      </c>
      <c r="J47" s="173"/>
      <c r="K47" s="130">
        <f t="shared" si="0"/>
        <v>0</v>
      </c>
      <c r="L47" s="136"/>
      <c r="M47" s="134"/>
    </row>
    <row r="48" spans="1:13" s="137" customFormat="1" ht="30" customHeight="1">
      <c r="A48" s="134"/>
      <c r="B48" s="135"/>
      <c r="C48" s="133">
        <v>6.3</v>
      </c>
      <c r="D48" s="174">
        <v>7.28</v>
      </c>
      <c r="E48" s="128"/>
      <c r="F48" s="128"/>
      <c r="G48" s="170" t="s">
        <v>145</v>
      </c>
      <c r="H48" s="128" t="s">
        <v>95</v>
      </c>
      <c r="I48" s="199">
        <v>586.17999999999995</v>
      </c>
      <c r="J48" s="173"/>
      <c r="K48" s="130">
        <f t="shared" si="0"/>
        <v>0</v>
      </c>
      <c r="L48" s="136"/>
      <c r="M48" s="134"/>
    </row>
    <row r="49" spans="1:13" s="137" customFormat="1" ht="30" customHeight="1">
      <c r="A49" s="134"/>
      <c r="B49" s="135"/>
      <c r="C49" s="195">
        <v>6.4</v>
      </c>
      <c r="D49" s="174">
        <v>7.38</v>
      </c>
      <c r="E49" s="128"/>
      <c r="F49" s="128"/>
      <c r="G49" s="170" t="s">
        <v>175</v>
      </c>
      <c r="H49" s="128" t="s">
        <v>94</v>
      </c>
      <c r="I49" s="199">
        <v>22.57</v>
      </c>
      <c r="J49" s="173"/>
      <c r="K49" s="130">
        <f t="shared" si="0"/>
        <v>0</v>
      </c>
      <c r="L49" s="136"/>
      <c r="M49" s="134"/>
    </row>
    <row r="50" spans="1:13" s="137" customFormat="1" ht="16.2">
      <c r="A50" s="134"/>
      <c r="B50" s="135"/>
      <c r="C50" s="195">
        <v>6.5</v>
      </c>
      <c r="D50" s="174">
        <v>7.4</v>
      </c>
      <c r="E50" s="128"/>
      <c r="F50" s="128"/>
      <c r="G50" s="170" t="s">
        <v>176</v>
      </c>
      <c r="H50" s="128" t="s">
        <v>95</v>
      </c>
      <c r="I50" s="199">
        <v>30</v>
      </c>
      <c r="J50" s="173"/>
      <c r="K50" s="130">
        <f t="shared" si="0"/>
        <v>0</v>
      </c>
      <c r="L50" s="136"/>
      <c r="M50" s="134"/>
    </row>
    <row r="51" spans="1:13" s="137" customFormat="1" ht="16.2">
      <c r="A51" s="134"/>
      <c r="B51" s="135"/>
      <c r="C51" s="186"/>
      <c r="D51" s="160"/>
      <c r="E51" s="160"/>
      <c r="F51" s="160"/>
      <c r="G51" s="160" t="s">
        <v>270</v>
      </c>
      <c r="H51" s="160"/>
      <c r="I51" s="186"/>
      <c r="J51" s="160"/>
      <c r="K51" s="160"/>
      <c r="L51" s="145"/>
      <c r="M51" s="134"/>
    </row>
    <row r="52" spans="1:13" s="137" customFormat="1" ht="46.5" customHeight="1">
      <c r="A52" s="134"/>
      <c r="B52" s="135"/>
      <c r="C52" s="195">
        <v>7.1</v>
      </c>
      <c r="D52" s="194">
        <v>9.1999999999999993</v>
      </c>
      <c r="E52" s="190"/>
      <c r="F52" s="190"/>
      <c r="G52" s="191" t="s">
        <v>177</v>
      </c>
      <c r="H52" s="190" t="s">
        <v>93</v>
      </c>
      <c r="I52" s="192">
        <v>17</v>
      </c>
      <c r="J52" s="193"/>
      <c r="K52" s="193">
        <f t="shared" si="0"/>
        <v>0</v>
      </c>
      <c r="L52" s="147"/>
      <c r="M52" s="134"/>
    </row>
    <row r="53" spans="1:13" s="137" customFormat="1" ht="32.25" customHeight="1">
      <c r="A53" s="134"/>
      <c r="B53" s="135"/>
      <c r="C53" s="195">
        <v>7.2</v>
      </c>
      <c r="D53" s="194">
        <v>9.2200000000000006</v>
      </c>
      <c r="E53" s="190"/>
      <c r="F53" s="190"/>
      <c r="G53" s="191" t="s">
        <v>178</v>
      </c>
      <c r="H53" s="190" t="s">
        <v>93</v>
      </c>
      <c r="I53" s="192">
        <v>9</v>
      </c>
      <c r="J53" s="193"/>
      <c r="K53" s="193">
        <f t="shared" si="0"/>
        <v>0</v>
      </c>
      <c r="L53" s="172"/>
      <c r="M53" s="134"/>
    </row>
    <row r="54" spans="1:13" s="137" customFormat="1" ht="30" customHeight="1">
      <c r="A54" s="134"/>
      <c r="B54" s="135"/>
      <c r="C54" s="195">
        <v>7.3</v>
      </c>
      <c r="D54" s="194">
        <v>9.24</v>
      </c>
      <c r="E54" s="190"/>
      <c r="F54" s="190"/>
      <c r="G54" s="191" t="s">
        <v>179</v>
      </c>
      <c r="H54" s="190" t="s">
        <v>95</v>
      </c>
      <c r="I54" s="192">
        <v>10</v>
      </c>
      <c r="J54" s="193"/>
      <c r="K54" s="193">
        <f t="shared" si="0"/>
        <v>0</v>
      </c>
      <c r="L54" s="147"/>
      <c r="M54" s="134"/>
    </row>
    <row r="55" spans="1:13" s="149" customFormat="1" ht="58.5" customHeight="1">
      <c r="A55" s="134"/>
      <c r="B55" s="135"/>
      <c r="C55" s="195">
        <v>7.4</v>
      </c>
      <c r="D55" s="194">
        <v>9.31</v>
      </c>
      <c r="E55" s="190"/>
      <c r="F55" s="190"/>
      <c r="G55" s="191" t="s">
        <v>180</v>
      </c>
      <c r="H55" s="190" t="s">
        <v>95</v>
      </c>
      <c r="I55" s="192">
        <v>37.36</v>
      </c>
      <c r="J55" s="193"/>
      <c r="K55" s="193">
        <f t="shared" si="0"/>
        <v>0</v>
      </c>
      <c r="L55" s="136"/>
      <c r="M55" s="134"/>
    </row>
    <row r="56" spans="1:13" ht="57.75" customHeight="1">
      <c r="A56" s="118"/>
      <c r="B56" s="119"/>
      <c r="C56" s="195">
        <v>7.5</v>
      </c>
      <c r="D56" s="194">
        <v>9.33</v>
      </c>
      <c r="E56" s="190"/>
      <c r="F56" s="190"/>
      <c r="G56" s="191" t="s">
        <v>181</v>
      </c>
      <c r="H56" s="190" t="s">
        <v>95</v>
      </c>
      <c r="I56" s="192">
        <v>158.16999999999999</v>
      </c>
      <c r="J56" s="193"/>
      <c r="K56" s="193">
        <f t="shared" si="0"/>
        <v>0</v>
      </c>
      <c r="L56" s="120"/>
      <c r="M56" s="118"/>
    </row>
    <row r="57" spans="1:13" ht="16.2">
      <c r="A57" s="118"/>
      <c r="B57" s="119"/>
      <c r="C57" s="195">
        <v>7.6</v>
      </c>
      <c r="D57" s="174">
        <v>10.4</v>
      </c>
      <c r="E57" s="128"/>
      <c r="F57" s="128"/>
      <c r="G57" s="171" t="s">
        <v>182</v>
      </c>
      <c r="H57" s="128" t="s">
        <v>93</v>
      </c>
      <c r="I57" s="199">
        <v>31</v>
      </c>
      <c r="J57" s="173"/>
      <c r="K57" s="130">
        <f t="shared" si="0"/>
        <v>0</v>
      </c>
      <c r="L57" s="120"/>
      <c r="M57" s="118"/>
    </row>
    <row r="58" spans="1:13" ht="47.25" customHeight="1">
      <c r="A58" s="118"/>
      <c r="B58" s="119"/>
      <c r="C58" s="195">
        <v>7.7</v>
      </c>
      <c r="D58" s="174">
        <v>10.7</v>
      </c>
      <c r="E58" s="128"/>
      <c r="F58" s="128"/>
      <c r="G58" s="171" t="s">
        <v>183</v>
      </c>
      <c r="H58" s="128" t="s">
        <v>95</v>
      </c>
      <c r="I58" s="199">
        <v>63.58</v>
      </c>
      <c r="J58" s="173"/>
      <c r="K58" s="130">
        <f t="shared" si="0"/>
        <v>0</v>
      </c>
      <c r="L58" s="120"/>
      <c r="M58" s="118"/>
    </row>
    <row r="59" spans="1:13" ht="47.25" customHeight="1">
      <c r="A59" s="118"/>
      <c r="B59" s="119"/>
      <c r="C59" s="195">
        <v>7.8</v>
      </c>
      <c r="D59" s="174">
        <v>10.19</v>
      </c>
      <c r="E59" s="128"/>
      <c r="F59" s="128"/>
      <c r="G59" s="171" t="s">
        <v>184</v>
      </c>
      <c r="H59" s="128" t="s">
        <v>95</v>
      </c>
      <c r="I59" s="199">
        <v>253.53</v>
      </c>
      <c r="J59" s="173"/>
      <c r="K59" s="130">
        <f t="shared" si="0"/>
        <v>0</v>
      </c>
      <c r="L59" s="120"/>
      <c r="M59" s="118"/>
    </row>
    <row r="60" spans="1:13" ht="28.2" thickBot="1">
      <c r="A60" s="118"/>
      <c r="B60" s="152"/>
      <c r="C60" s="195">
        <v>7.9</v>
      </c>
      <c r="D60" s="174">
        <v>10.26</v>
      </c>
      <c r="E60" s="128"/>
      <c r="F60" s="128"/>
      <c r="G60" s="171" t="s">
        <v>185</v>
      </c>
      <c r="H60" s="128" t="s">
        <v>95</v>
      </c>
      <c r="I60" s="199">
        <v>764.8</v>
      </c>
      <c r="J60" s="173"/>
      <c r="K60" s="130">
        <f t="shared" si="0"/>
        <v>0</v>
      </c>
      <c r="L60" s="153"/>
      <c r="M60" s="118"/>
    </row>
    <row r="61" spans="1:13" ht="69.599999999999994" thickTop="1">
      <c r="A61" s="118"/>
      <c r="B61" s="118"/>
      <c r="C61" s="158">
        <v>7.1</v>
      </c>
      <c r="D61" s="174">
        <v>10.28</v>
      </c>
      <c r="E61" s="128"/>
      <c r="F61" s="128"/>
      <c r="G61" s="171" t="s">
        <v>186</v>
      </c>
      <c r="H61" s="128" t="s">
        <v>130</v>
      </c>
      <c r="I61" s="199">
        <v>35537.370000000003</v>
      </c>
      <c r="J61" s="173"/>
      <c r="K61" s="130">
        <f t="shared" si="0"/>
        <v>0</v>
      </c>
      <c r="L61" s="118"/>
      <c r="M61" s="118"/>
    </row>
    <row r="62" spans="1:13" ht="27.6">
      <c r="C62" s="158">
        <v>7.11</v>
      </c>
      <c r="D62" s="174">
        <v>10.3</v>
      </c>
      <c r="E62" s="128"/>
      <c r="F62" s="128"/>
      <c r="G62" s="171" t="s">
        <v>187</v>
      </c>
      <c r="H62" s="128" t="s">
        <v>188</v>
      </c>
      <c r="I62" s="199">
        <v>34.4</v>
      </c>
      <c r="J62" s="173"/>
      <c r="K62" s="130">
        <f t="shared" si="0"/>
        <v>0</v>
      </c>
    </row>
    <row r="63" spans="1:13" ht="27.6">
      <c r="C63" s="158">
        <v>7.12</v>
      </c>
      <c r="D63" s="174">
        <v>10.15</v>
      </c>
      <c r="E63" s="128"/>
      <c r="F63" s="128"/>
      <c r="G63" s="171" t="s">
        <v>189</v>
      </c>
      <c r="H63" s="128" t="s">
        <v>95</v>
      </c>
      <c r="I63" s="199">
        <v>93.72</v>
      </c>
      <c r="J63" s="173"/>
      <c r="K63" s="130">
        <f t="shared" si="0"/>
        <v>0</v>
      </c>
    </row>
    <row r="64" spans="1:13">
      <c r="C64" s="186"/>
      <c r="D64" s="160"/>
      <c r="E64" s="160"/>
      <c r="F64" s="160"/>
      <c r="G64" s="160" t="s">
        <v>271</v>
      </c>
      <c r="H64" s="160"/>
      <c r="I64" s="186"/>
      <c r="J64" s="160"/>
      <c r="K64" s="160"/>
    </row>
    <row r="65" spans="3:11">
      <c r="C65" s="195">
        <v>8.1</v>
      </c>
      <c r="D65" s="174">
        <v>11.2</v>
      </c>
      <c r="E65" s="128"/>
      <c r="F65" s="128"/>
      <c r="G65" s="171" t="s">
        <v>190</v>
      </c>
      <c r="H65" s="128" t="s">
        <v>93</v>
      </c>
      <c r="I65" s="199">
        <v>1</v>
      </c>
      <c r="J65" s="173"/>
      <c r="K65" s="130">
        <f t="shared" si="0"/>
        <v>0</v>
      </c>
    </row>
    <row r="66" spans="3:11">
      <c r="C66" s="195">
        <v>8.1999999999999993</v>
      </c>
      <c r="D66" s="174">
        <v>11.8</v>
      </c>
      <c r="E66" s="128"/>
      <c r="F66" s="128"/>
      <c r="G66" s="171" t="s">
        <v>191</v>
      </c>
      <c r="H66" s="128" t="s">
        <v>93</v>
      </c>
      <c r="I66" s="199">
        <v>1</v>
      </c>
      <c r="J66" s="173"/>
      <c r="K66" s="130">
        <f t="shared" si="0"/>
        <v>0</v>
      </c>
    </row>
    <row r="67" spans="3:11">
      <c r="C67" s="195">
        <v>8.3000000000000007</v>
      </c>
      <c r="D67" s="174">
        <v>11.16</v>
      </c>
      <c r="E67" s="128"/>
      <c r="F67" s="128"/>
      <c r="G67" s="171" t="s">
        <v>192</v>
      </c>
      <c r="H67" s="128" t="s">
        <v>93</v>
      </c>
      <c r="I67" s="199">
        <v>41</v>
      </c>
      <c r="J67" s="173"/>
      <c r="K67" s="130">
        <f t="shared" si="0"/>
        <v>0</v>
      </c>
    </row>
    <row r="68" spans="3:11">
      <c r="C68" s="195">
        <v>8.4</v>
      </c>
      <c r="D68" s="174">
        <v>11.19</v>
      </c>
      <c r="E68" s="128"/>
      <c r="F68" s="128"/>
      <c r="G68" s="171" t="s">
        <v>193</v>
      </c>
      <c r="H68" s="128" t="s">
        <v>93</v>
      </c>
      <c r="I68" s="199">
        <v>21</v>
      </c>
      <c r="J68" s="173"/>
      <c r="K68" s="130">
        <f t="shared" si="0"/>
        <v>0</v>
      </c>
    </row>
    <row r="69" spans="3:11">
      <c r="C69" s="195">
        <v>8.5</v>
      </c>
      <c r="D69" s="174">
        <v>11.2</v>
      </c>
      <c r="E69" s="128"/>
      <c r="F69" s="128"/>
      <c r="G69" s="171" t="s">
        <v>194</v>
      </c>
      <c r="H69" s="128" t="s">
        <v>93</v>
      </c>
      <c r="I69" s="199">
        <v>13</v>
      </c>
      <c r="J69" s="173"/>
      <c r="K69" s="130">
        <f t="shared" si="0"/>
        <v>0</v>
      </c>
    </row>
    <row r="70" spans="3:11">
      <c r="C70" s="195">
        <v>8.6</v>
      </c>
      <c r="D70" s="174">
        <v>11.21</v>
      </c>
      <c r="E70" s="128"/>
      <c r="F70" s="128"/>
      <c r="G70" s="171" t="s">
        <v>195</v>
      </c>
      <c r="H70" s="128" t="s">
        <v>93</v>
      </c>
      <c r="I70" s="199">
        <v>125.2</v>
      </c>
      <c r="J70" s="173"/>
      <c r="K70" s="130">
        <f t="shared" si="0"/>
        <v>0</v>
      </c>
    </row>
    <row r="71" spans="3:11">
      <c r="C71" s="195">
        <v>8.6999999999999993</v>
      </c>
      <c r="D71" s="174">
        <v>11.26</v>
      </c>
      <c r="E71" s="128"/>
      <c r="F71" s="128"/>
      <c r="G71" s="171" t="s">
        <v>111</v>
      </c>
      <c r="H71" s="128" t="s">
        <v>94</v>
      </c>
      <c r="I71" s="199">
        <v>28.8</v>
      </c>
      <c r="J71" s="173"/>
      <c r="K71" s="130">
        <f t="shared" si="0"/>
        <v>0</v>
      </c>
    </row>
    <row r="72" spans="3:11">
      <c r="C72" s="195">
        <v>8.8000000000000007</v>
      </c>
      <c r="D72" s="174">
        <v>11.27</v>
      </c>
      <c r="E72" s="128"/>
      <c r="F72" s="128"/>
      <c r="G72" s="171" t="s">
        <v>108</v>
      </c>
      <c r="H72" s="128" t="s">
        <v>94</v>
      </c>
      <c r="I72" s="199">
        <v>123</v>
      </c>
      <c r="J72" s="173"/>
      <c r="K72" s="130">
        <f t="shared" si="0"/>
        <v>0</v>
      </c>
    </row>
    <row r="73" spans="3:11">
      <c r="C73" s="195">
        <v>8.9</v>
      </c>
      <c r="D73" s="174">
        <v>11.28</v>
      </c>
      <c r="E73" s="128"/>
      <c r="F73" s="128"/>
      <c r="G73" s="171" t="s">
        <v>110</v>
      </c>
      <c r="H73" s="128" t="s">
        <v>94</v>
      </c>
      <c r="I73" s="199">
        <v>98</v>
      </c>
      <c r="J73" s="173"/>
      <c r="K73" s="130">
        <f t="shared" si="0"/>
        <v>0</v>
      </c>
    </row>
    <row r="74" spans="3:11">
      <c r="C74" s="158">
        <v>8.1</v>
      </c>
      <c r="D74" s="174">
        <v>11.29</v>
      </c>
      <c r="E74" s="128"/>
      <c r="F74" s="128"/>
      <c r="G74" s="171" t="s">
        <v>109</v>
      </c>
      <c r="H74" s="128" t="s">
        <v>94</v>
      </c>
      <c r="I74" s="199">
        <v>45</v>
      </c>
      <c r="J74" s="173"/>
      <c r="K74" s="130">
        <f t="shared" si="0"/>
        <v>0</v>
      </c>
    </row>
    <row r="75" spans="3:11">
      <c r="C75" s="158">
        <v>8.11</v>
      </c>
      <c r="D75" s="174">
        <v>11.3</v>
      </c>
      <c r="E75" s="128"/>
      <c r="F75" s="128"/>
      <c r="G75" s="171" t="s">
        <v>196</v>
      </c>
      <c r="H75" s="128" t="s">
        <v>94</v>
      </c>
      <c r="I75" s="199">
        <v>76.8</v>
      </c>
      <c r="J75" s="173"/>
      <c r="K75" s="130">
        <f t="shared" si="0"/>
        <v>0</v>
      </c>
    </row>
    <row r="76" spans="3:11">
      <c r="C76" s="158">
        <v>8.1199999999999992</v>
      </c>
      <c r="D76" s="174">
        <v>11.31</v>
      </c>
      <c r="E76" s="128"/>
      <c r="F76" s="128"/>
      <c r="G76" s="171" t="s">
        <v>113</v>
      </c>
      <c r="H76" s="128" t="s">
        <v>94</v>
      </c>
      <c r="I76" s="199">
        <v>63</v>
      </c>
      <c r="J76" s="173"/>
      <c r="K76" s="130">
        <f t="shared" si="0"/>
        <v>0</v>
      </c>
    </row>
    <row r="77" spans="3:11">
      <c r="C77" s="158">
        <v>8.1300000000000008</v>
      </c>
      <c r="D77" s="174">
        <v>11.32</v>
      </c>
      <c r="E77" s="128"/>
      <c r="F77" s="128"/>
      <c r="G77" s="171" t="s">
        <v>197</v>
      </c>
      <c r="H77" s="128" t="s">
        <v>94</v>
      </c>
      <c r="I77" s="199">
        <v>39</v>
      </c>
      <c r="J77" s="173"/>
      <c r="K77" s="130">
        <f t="shared" si="0"/>
        <v>0</v>
      </c>
    </row>
    <row r="78" spans="3:11">
      <c r="C78" s="158">
        <v>8.14</v>
      </c>
      <c r="D78" s="174">
        <v>11.33</v>
      </c>
      <c r="E78" s="128"/>
      <c r="F78" s="128"/>
      <c r="G78" s="171" t="s">
        <v>104</v>
      </c>
      <c r="H78" s="128" t="s">
        <v>94</v>
      </c>
      <c r="I78" s="199">
        <v>28.8</v>
      </c>
      <c r="J78" s="173"/>
      <c r="K78" s="130">
        <f t="shared" si="0"/>
        <v>0</v>
      </c>
    </row>
    <row r="79" spans="3:11">
      <c r="C79" s="158">
        <v>8.15</v>
      </c>
      <c r="D79" s="174">
        <v>11.34</v>
      </c>
      <c r="E79" s="128"/>
      <c r="F79" s="128"/>
      <c r="G79" s="171" t="s">
        <v>105</v>
      </c>
      <c r="H79" s="128" t="s">
        <v>94</v>
      </c>
      <c r="I79" s="199">
        <v>25.2</v>
      </c>
      <c r="J79" s="173"/>
      <c r="K79" s="130">
        <f t="shared" ref="K79:K139" si="1">+I79*J79</f>
        <v>0</v>
      </c>
    </row>
    <row r="80" spans="3:11">
      <c r="C80" s="158">
        <v>8.16</v>
      </c>
      <c r="D80" s="174">
        <v>11.36</v>
      </c>
      <c r="E80" s="128"/>
      <c r="F80" s="128"/>
      <c r="G80" s="171" t="s">
        <v>112</v>
      </c>
      <c r="H80" s="128" t="s">
        <v>93</v>
      </c>
      <c r="I80" s="199">
        <v>5</v>
      </c>
      <c r="J80" s="173"/>
      <c r="K80" s="130">
        <f t="shared" si="1"/>
        <v>0</v>
      </c>
    </row>
    <row r="81" spans="3:11">
      <c r="C81" s="158">
        <v>8.17</v>
      </c>
      <c r="D81" s="174">
        <v>11.37</v>
      </c>
      <c r="E81" s="128"/>
      <c r="F81" s="128"/>
      <c r="G81" s="171" t="s">
        <v>106</v>
      </c>
      <c r="H81" s="128" t="s">
        <v>93</v>
      </c>
      <c r="I81" s="199">
        <v>4</v>
      </c>
      <c r="J81" s="173"/>
      <c r="K81" s="130">
        <f t="shared" si="1"/>
        <v>0</v>
      </c>
    </row>
    <row r="82" spans="3:11">
      <c r="C82" s="158">
        <v>8.18</v>
      </c>
      <c r="D82" s="174">
        <v>11.39</v>
      </c>
      <c r="E82" s="128"/>
      <c r="F82" s="128"/>
      <c r="G82" s="171" t="s">
        <v>198</v>
      </c>
      <c r="H82" s="128" t="s">
        <v>93</v>
      </c>
      <c r="I82" s="199">
        <v>3</v>
      </c>
      <c r="J82" s="173"/>
      <c r="K82" s="130">
        <f t="shared" si="1"/>
        <v>0</v>
      </c>
    </row>
    <row r="83" spans="3:11">
      <c r="C83" s="158">
        <v>8.19</v>
      </c>
      <c r="D83" s="174">
        <v>11.41</v>
      </c>
      <c r="E83" s="128"/>
      <c r="F83" s="128"/>
      <c r="G83" s="171" t="s">
        <v>114</v>
      </c>
      <c r="H83" s="128" t="s">
        <v>94</v>
      </c>
      <c r="I83" s="199">
        <v>39</v>
      </c>
      <c r="J83" s="173"/>
      <c r="K83" s="130">
        <f t="shared" si="1"/>
        <v>0</v>
      </c>
    </row>
    <row r="84" spans="3:11" ht="27.6">
      <c r="C84" s="158">
        <v>8.1999999999999993</v>
      </c>
      <c r="D84" s="174">
        <v>11.45</v>
      </c>
      <c r="E84" s="128"/>
      <c r="F84" s="128"/>
      <c r="G84" s="171" t="s">
        <v>144</v>
      </c>
      <c r="H84" s="128" t="s">
        <v>93</v>
      </c>
      <c r="I84" s="199">
        <v>4</v>
      </c>
      <c r="J84" s="173"/>
      <c r="K84" s="130">
        <f t="shared" si="1"/>
        <v>0</v>
      </c>
    </row>
    <row r="85" spans="3:11" ht="27.6">
      <c r="C85" s="158">
        <v>8.2100000000000009</v>
      </c>
      <c r="D85" s="174">
        <v>11.46</v>
      </c>
      <c r="E85" s="128"/>
      <c r="F85" s="128"/>
      <c r="G85" s="171" t="s">
        <v>199</v>
      </c>
      <c r="H85" s="128" t="s">
        <v>94</v>
      </c>
      <c r="I85" s="199">
        <v>268.8</v>
      </c>
      <c r="J85" s="173"/>
      <c r="K85" s="130">
        <f t="shared" si="1"/>
        <v>0</v>
      </c>
    </row>
    <row r="86" spans="3:11" ht="27.6">
      <c r="C86" s="158">
        <v>8.2200000000000006</v>
      </c>
      <c r="D86" s="174">
        <v>11.49</v>
      </c>
      <c r="E86" s="128"/>
      <c r="F86" s="128"/>
      <c r="G86" s="171" t="s">
        <v>200</v>
      </c>
      <c r="H86" s="128" t="s">
        <v>94</v>
      </c>
      <c r="I86" s="199">
        <v>96</v>
      </c>
      <c r="J86" s="173"/>
      <c r="K86" s="130">
        <f t="shared" si="1"/>
        <v>0</v>
      </c>
    </row>
    <row r="87" spans="3:11" ht="27.6">
      <c r="C87" s="158">
        <v>8.23</v>
      </c>
      <c r="D87" s="174">
        <v>11.52</v>
      </c>
      <c r="E87" s="128"/>
      <c r="F87" s="128"/>
      <c r="G87" s="171" t="s">
        <v>201</v>
      </c>
      <c r="H87" s="128" t="s">
        <v>94</v>
      </c>
      <c r="I87" s="199">
        <v>76.8</v>
      </c>
      <c r="J87" s="173"/>
      <c r="K87" s="130">
        <f t="shared" si="1"/>
        <v>0</v>
      </c>
    </row>
    <row r="88" spans="3:11">
      <c r="C88" s="158">
        <v>8.24</v>
      </c>
      <c r="D88" s="174">
        <v>11.53</v>
      </c>
      <c r="E88" s="128"/>
      <c r="F88" s="128"/>
      <c r="G88" s="171" t="s">
        <v>115</v>
      </c>
      <c r="H88" s="128" t="s">
        <v>93</v>
      </c>
      <c r="I88" s="199">
        <v>80</v>
      </c>
      <c r="J88" s="173"/>
      <c r="K88" s="130">
        <f t="shared" si="1"/>
        <v>0</v>
      </c>
    </row>
    <row r="89" spans="3:11">
      <c r="C89" s="158">
        <v>8.25</v>
      </c>
      <c r="D89" s="174">
        <v>11.55</v>
      </c>
      <c r="E89" s="128"/>
      <c r="F89" s="128"/>
      <c r="G89" s="171" t="s">
        <v>116</v>
      </c>
      <c r="H89" s="128" t="s">
        <v>93</v>
      </c>
      <c r="I89" s="199">
        <v>80</v>
      </c>
      <c r="J89" s="173"/>
      <c r="K89" s="130">
        <f t="shared" si="1"/>
        <v>0</v>
      </c>
    </row>
    <row r="90" spans="3:11" ht="27.6">
      <c r="C90" s="158">
        <v>8.26</v>
      </c>
      <c r="D90" s="174">
        <v>11.58</v>
      </c>
      <c r="E90" s="128"/>
      <c r="F90" s="128"/>
      <c r="G90" s="171" t="s">
        <v>117</v>
      </c>
      <c r="H90" s="128" t="s">
        <v>94</v>
      </c>
      <c r="I90" s="199">
        <v>441.6</v>
      </c>
      <c r="J90" s="173"/>
      <c r="K90" s="130">
        <f t="shared" si="1"/>
        <v>0</v>
      </c>
    </row>
    <row r="91" spans="3:11">
      <c r="C91" s="158">
        <v>8.27</v>
      </c>
      <c r="D91" s="174">
        <v>11.59</v>
      </c>
      <c r="E91" s="128"/>
      <c r="F91" s="128"/>
      <c r="G91" s="171" t="s">
        <v>107</v>
      </c>
      <c r="H91" s="128" t="s">
        <v>93</v>
      </c>
      <c r="I91" s="199">
        <v>4</v>
      </c>
      <c r="J91" s="173"/>
      <c r="K91" s="130">
        <f t="shared" si="1"/>
        <v>0</v>
      </c>
    </row>
    <row r="92" spans="3:11">
      <c r="C92" s="158">
        <v>8.2799999999999994</v>
      </c>
      <c r="D92" s="174">
        <v>11.61</v>
      </c>
      <c r="E92" s="128"/>
      <c r="F92" s="128"/>
      <c r="G92" s="171" t="s">
        <v>202</v>
      </c>
      <c r="H92" s="128" t="s">
        <v>93</v>
      </c>
      <c r="I92" s="199">
        <v>1</v>
      </c>
      <c r="J92" s="173"/>
      <c r="K92" s="130">
        <f t="shared" si="1"/>
        <v>0</v>
      </c>
    </row>
    <row r="93" spans="3:11">
      <c r="C93" s="158">
        <v>8.2899999999999991</v>
      </c>
      <c r="D93" s="174">
        <v>11.64</v>
      </c>
      <c r="E93" s="128"/>
      <c r="F93" s="128"/>
      <c r="G93" s="171" t="s">
        <v>203</v>
      </c>
      <c r="H93" s="128" t="s">
        <v>93</v>
      </c>
      <c r="I93" s="199">
        <v>4</v>
      </c>
      <c r="J93" s="173"/>
      <c r="K93" s="130">
        <f t="shared" si="1"/>
        <v>0</v>
      </c>
    </row>
    <row r="94" spans="3:11">
      <c r="C94" s="186"/>
      <c r="D94" s="160"/>
      <c r="E94" s="160"/>
      <c r="F94" s="160"/>
      <c r="G94" s="160" t="s">
        <v>272</v>
      </c>
      <c r="H94" s="160"/>
      <c r="I94" s="186"/>
      <c r="J94" s="160"/>
      <c r="K94" s="160"/>
    </row>
    <row r="95" spans="3:11">
      <c r="C95" s="195">
        <v>9.1</v>
      </c>
      <c r="D95" s="174">
        <v>12.2</v>
      </c>
      <c r="E95" s="128"/>
      <c r="F95" s="128"/>
      <c r="G95" s="171" t="s">
        <v>118</v>
      </c>
      <c r="H95" s="128" t="s">
        <v>93</v>
      </c>
      <c r="I95" s="199">
        <v>122</v>
      </c>
      <c r="J95" s="173"/>
      <c r="K95" s="130">
        <f t="shared" si="1"/>
        <v>0</v>
      </c>
    </row>
    <row r="96" spans="3:11">
      <c r="C96" s="195">
        <v>9.1999999999999993</v>
      </c>
      <c r="D96" s="174">
        <v>12.3</v>
      </c>
      <c r="E96" s="128"/>
      <c r="F96" s="128"/>
      <c r="G96" s="171" t="s">
        <v>139</v>
      </c>
      <c r="H96" s="128" t="s">
        <v>93</v>
      </c>
      <c r="I96" s="199">
        <v>34</v>
      </c>
      <c r="J96" s="173"/>
      <c r="K96" s="130">
        <f t="shared" si="1"/>
        <v>0</v>
      </c>
    </row>
    <row r="97" spans="3:11">
      <c r="C97" s="195">
        <v>9.3000000000000007</v>
      </c>
      <c r="D97" s="174">
        <v>12.5</v>
      </c>
      <c r="E97" s="128"/>
      <c r="F97" s="128"/>
      <c r="G97" s="171" t="s">
        <v>119</v>
      </c>
      <c r="H97" s="128" t="s">
        <v>93</v>
      </c>
      <c r="I97" s="199">
        <v>30</v>
      </c>
      <c r="J97" s="173"/>
      <c r="K97" s="130">
        <f t="shared" si="1"/>
        <v>0</v>
      </c>
    </row>
    <row r="98" spans="3:11">
      <c r="C98" s="195">
        <v>9.4</v>
      </c>
      <c r="D98" s="174">
        <v>12.26</v>
      </c>
      <c r="E98" s="128"/>
      <c r="F98" s="128"/>
      <c r="G98" s="171" t="s">
        <v>204</v>
      </c>
      <c r="H98" s="128" t="s">
        <v>93</v>
      </c>
      <c r="I98" s="199">
        <v>2</v>
      </c>
      <c r="J98" s="173"/>
      <c r="K98" s="130">
        <f t="shared" si="1"/>
        <v>0</v>
      </c>
    </row>
    <row r="99" spans="3:11" ht="27.6">
      <c r="C99" s="195">
        <v>9.5</v>
      </c>
      <c r="D99" s="174">
        <v>12.38</v>
      </c>
      <c r="E99" s="128"/>
      <c r="F99" s="128"/>
      <c r="G99" s="171" t="s">
        <v>205</v>
      </c>
      <c r="H99" s="128" t="s">
        <v>94</v>
      </c>
      <c r="I99" s="199">
        <v>92</v>
      </c>
      <c r="J99" s="173"/>
      <c r="K99" s="130">
        <f t="shared" si="1"/>
        <v>0</v>
      </c>
    </row>
    <row r="100" spans="3:11" ht="27.6">
      <c r="C100" s="195">
        <v>9.6</v>
      </c>
      <c r="D100" s="174">
        <v>12.42</v>
      </c>
      <c r="E100" s="128"/>
      <c r="F100" s="128"/>
      <c r="G100" s="171" t="s">
        <v>206</v>
      </c>
      <c r="H100" s="128" t="s">
        <v>94</v>
      </c>
      <c r="I100" s="199">
        <v>190</v>
      </c>
      <c r="J100" s="173"/>
      <c r="K100" s="130">
        <f t="shared" si="1"/>
        <v>0</v>
      </c>
    </row>
    <row r="101" spans="3:11" ht="27.6">
      <c r="C101" s="195">
        <v>9.6999999999999993</v>
      </c>
      <c r="D101" s="174">
        <v>12.49</v>
      </c>
      <c r="E101" s="128"/>
      <c r="F101" s="128"/>
      <c r="G101" s="171" t="s">
        <v>207</v>
      </c>
      <c r="H101" s="128" t="s">
        <v>94</v>
      </c>
      <c r="I101" s="199">
        <v>284</v>
      </c>
      <c r="J101" s="173"/>
      <c r="K101" s="130">
        <f t="shared" si="1"/>
        <v>0</v>
      </c>
    </row>
    <row r="102" spans="3:11">
      <c r="C102" s="195">
        <v>9.8000000000000007</v>
      </c>
      <c r="D102" s="174">
        <v>12.59</v>
      </c>
      <c r="E102" s="128"/>
      <c r="F102" s="128"/>
      <c r="G102" s="171" t="s">
        <v>208</v>
      </c>
      <c r="H102" s="128" t="s">
        <v>94</v>
      </c>
      <c r="I102" s="199">
        <v>150</v>
      </c>
      <c r="J102" s="173"/>
      <c r="K102" s="130">
        <f t="shared" si="1"/>
        <v>0</v>
      </c>
    </row>
    <row r="103" spans="3:11" ht="41.4">
      <c r="C103" s="195">
        <v>9.9</v>
      </c>
      <c r="D103" s="174">
        <v>12.73</v>
      </c>
      <c r="E103" s="128"/>
      <c r="F103" s="128"/>
      <c r="G103" s="171" t="s">
        <v>209</v>
      </c>
      <c r="H103" s="128" t="s">
        <v>93</v>
      </c>
      <c r="I103" s="199">
        <v>2</v>
      </c>
      <c r="J103" s="173"/>
      <c r="K103" s="130">
        <f t="shared" si="1"/>
        <v>0</v>
      </c>
    </row>
    <row r="104" spans="3:11" ht="27.6">
      <c r="C104" s="158">
        <v>9.1</v>
      </c>
      <c r="D104" s="174">
        <v>12.74</v>
      </c>
      <c r="E104" s="128"/>
      <c r="F104" s="128"/>
      <c r="G104" s="171" t="s">
        <v>210</v>
      </c>
      <c r="H104" s="128" t="s">
        <v>93</v>
      </c>
      <c r="I104" s="199">
        <v>68</v>
      </c>
      <c r="J104" s="173"/>
      <c r="K104" s="130">
        <f t="shared" si="1"/>
        <v>0</v>
      </c>
    </row>
    <row r="105" spans="3:11" ht="27.6">
      <c r="C105" s="158">
        <v>9.11</v>
      </c>
      <c r="D105" s="174">
        <v>12.75</v>
      </c>
      <c r="E105" s="128"/>
      <c r="F105" s="128"/>
      <c r="G105" s="171" t="s">
        <v>211</v>
      </c>
      <c r="H105" s="128" t="s">
        <v>93</v>
      </c>
      <c r="I105" s="199">
        <v>16</v>
      </c>
      <c r="J105" s="173"/>
      <c r="K105" s="130">
        <f t="shared" si="1"/>
        <v>0</v>
      </c>
    </row>
    <row r="106" spans="3:11" ht="27.6">
      <c r="C106" s="158">
        <v>9.1199999999999992</v>
      </c>
      <c r="D106" s="174">
        <v>12.82</v>
      </c>
      <c r="E106" s="128"/>
      <c r="F106" s="128"/>
      <c r="G106" s="171" t="s">
        <v>212</v>
      </c>
      <c r="H106" s="128" t="s">
        <v>93</v>
      </c>
      <c r="I106" s="199">
        <v>2</v>
      </c>
      <c r="J106" s="173"/>
      <c r="K106" s="130">
        <f t="shared" si="1"/>
        <v>0</v>
      </c>
    </row>
    <row r="107" spans="3:11" ht="41.4">
      <c r="C107" s="158">
        <v>9.1300000000000008</v>
      </c>
      <c r="D107" s="174">
        <v>12.85</v>
      </c>
      <c r="E107" s="128"/>
      <c r="F107" s="128"/>
      <c r="G107" s="171" t="s">
        <v>213</v>
      </c>
      <c r="H107" s="128" t="s">
        <v>93</v>
      </c>
      <c r="I107" s="199">
        <v>15</v>
      </c>
      <c r="J107" s="173"/>
      <c r="K107" s="130">
        <f t="shared" si="1"/>
        <v>0</v>
      </c>
    </row>
    <row r="108" spans="3:11" ht="41.4">
      <c r="C108" s="158">
        <v>9.14</v>
      </c>
      <c r="D108" s="174">
        <v>12.86</v>
      </c>
      <c r="E108" s="128"/>
      <c r="F108" s="128"/>
      <c r="G108" s="171" t="s">
        <v>214</v>
      </c>
      <c r="H108" s="128" t="s">
        <v>93</v>
      </c>
      <c r="I108" s="199">
        <v>18</v>
      </c>
      <c r="J108" s="173"/>
      <c r="K108" s="130">
        <f t="shared" si="1"/>
        <v>0</v>
      </c>
    </row>
    <row r="109" spans="3:11" ht="41.4">
      <c r="C109" s="158">
        <v>9.15</v>
      </c>
      <c r="D109" s="174">
        <v>12.92</v>
      </c>
      <c r="E109" s="128"/>
      <c r="F109" s="128"/>
      <c r="G109" s="171" t="s">
        <v>215</v>
      </c>
      <c r="H109" s="128" t="s">
        <v>93</v>
      </c>
      <c r="I109" s="199">
        <v>12</v>
      </c>
      <c r="J109" s="173"/>
      <c r="K109" s="130">
        <f t="shared" si="1"/>
        <v>0</v>
      </c>
    </row>
    <row r="110" spans="3:11" ht="41.4">
      <c r="C110" s="158">
        <v>9.16</v>
      </c>
      <c r="D110" s="174">
        <v>12.93</v>
      </c>
      <c r="E110" s="128"/>
      <c r="F110" s="128"/>
      <c r="G110" s="171" t="s">
        <v>216</v>
      </c>
      <c r="H110" s="128" t="s">
        <v>93</v>
      </c>
      <c r="I110" s="199">
        <v>45</v>
      </c>
      <c r="J110" s="173"/>
      <c r="K110" s="130">
        <f t="shared" si="1"/>
        <v>0</v>
      </c>
    </row>
    <row r="111" spans="3:11" ht="41.4">
      <c r="C111" s="158">
        <v>9.17</v>
      </c>
      <c r="D111" s="174" t="s">
        <v>155</v>
      </c>
      <c r="E111" s="128"/>
      <c r="F111" s="128"/>
      <c r="G111" s="171" t="s">
        <v>217</v>
      </c>
      <c r="H111" s="128" t="s">
        <v>93</v>
      </c>
      <c r="I111" s="199">
        <v>16</v>
      </c>
      <c r="J111" s="173"/>
      <c r="K111" s="130">
        <f t="shared" si="1"/>
        <v>0</v>
      </c>
    </row>
    <row r="112" spans="3:11" ht="27.6">
      <c r="C112" s="158">
        <v>9.18</v>
      </c>
      <c r="D112" s="174">
        <v>12.97</v>
      </c>
      <c r="E112" s="128"/>
      <c r="F112" s="128"/>
      <c r="G112" s="171" t="s">
        <v>218</v>
      </c>
      <c r="H112" s="128" t="s">
        <v>93</v>
      </c>
      <c r="I112" s="199">
        <v>5</v>
      </c>
      <c r="J112" s="173"/>
      <c r="K112" s="130">
        <f t="shared" si="1"/>
        <v>0</v>
      </c>
    </row>
    <row r="113" spans="3:11" ht="27.6">
      <c r="C113" s="158">
        <v>9.19</v>
      </c>
      <c r="D113" s="174">
        <v>12.98</v>
      </c>
      <c r="E113" s="128"/>
      <c r="F113" s="128"/>
      <c r="G113" s="171" t="s">
        <v>219</v>
      </c>
      <c r="H113" s="128" t="s">
        <v>93</v>
      </c>
      <c r="I113" s="199">
        <v>2</v>
      </c>
      <c r="J113" s="173"/>
      <c r="K113" s="130">
        <f t="shared" si="1"/>
        <v>0</v>
      </c>
    </row>
    <row r="114" spans="3:11" ht="27.6">
      <c r="C114" s="158">
        <v>9.1999999999999993</v>
      </c>
      <c r="D114" s="174">
        <v>12.102</v>
      </c>
      <c r="E114" s="128"/>
      <c r="F114" s="128"/>
      <c r="G114" s="171" t="s">
        <v>220</v>
      </c>
      <c r="H114" s="128" t="s">
        <v>93</v>
      </c>
      <c r="I114" s="199">
        <v>1</v>
      </c>
      <c r="J114" s="173"/>
      <c r="K114" s="130">
        <f t="shared" si="1"/>
        <v>0</v>
      </c>
    </row>
    <row r="115" spans="3:11" ht="27.6">
      <c r="C115" s="158">
        <v>9.2100000000000009</v>
      </c>
      <c r="D115" s="174">
        <v>12.105</v>
      </c>
      <c r="E115" s="128"/>
      <c r="F115" s="128"/>
      <c r="G115" s="171" t="s">
        <v>221</v>
      </c>
      <c r="H115" s="128" t="s">
        <v>93</v>
      </c>
      <c r="I115" s="199">
        <v>1</v>
      </c>
      <c r="J115" s="173"/>
      <c r="K115" s="130">
        <f t="shared" si="1"/>
        <v>0</v>
      </c>
    </row>
    <row r="116" spans="3:11">
      <c r="C116" s="158">
        <v>9.2200000000000006</v>
      </c>
      <c r="D116" s="174">
        <v>12.106999999999999</v>
      </c>
      <c r="E116" s="128"/>
      <c r="F116" s="128"/>
      <c r="G116" s="171" t="s">
        <v>222</v>
      </c>
      <c r="H116" s="128" t="s">
        <v>93</v>
      </c>
      <c r="I116" s="199">
        <v>1</v>
      </c>
      <c r="J116" s="173"/>
      <c r="K116" s="130">
        <f t="shared" si="1"/>
        <v>0</v>
      </c>
    </row>
    <row r="117" spans="3:11" ht="27.6">
      <c r="C117" s="158">
        <v>9.23</v>
      </c>
      <c r="D117" s="174">
        <v>12.109</v>
      </c>
      <c r="E117" s="128"/>
      <c r="F117" s="128"/>
      <c r="G117" s="171" t="s">
        <v>223</v>
      </c>
      <c r="H117" s="128" t="s">
        <v>93</v>
      </c>
      <c r="I117" s="199">
        <v>50</v>
      </c>
      <c r="J117" s="173"/>
      <c r="K117" s="130">
        <f t="shared" si="1"/>
        <v>0</v>
      </c>
    </row>
    <row r="118" spans="3:11" ht="27.6">
      <c r="C118" s="158">
        <v>9.24</v>
      </c>
      <c r="D118" s="174">
        <v>12.11</v>
      </c>
      <c r="E118" s="128"/>
      <c r="F118" s="128"/>
      <c r="G118" s="171" t="s">
        <v>224</v>
      </c>
      <c r="H118" s="128" t="s">
        <v>93</v>
      </c>
      <c r="I118" s="199">
        <v>54</v>
      </c>
      <c r="J118" s="173"/>
      <c r="K118" s="130">
        <f t="shared" si="1"/>
        <v>0</v>
      </c>
    </row>
    <row r="119" spans="3:11" ht="27.6">
      <c r="C119" s="158">
        <v>9.25</v>
      </c>
      <c r="D119" s="174">
        <v>12.116</v>
      </c>
      <c r="E119" s="128"/>
      <c r="F119" s="128"/>
      <c r="G119" s="171" t="s">
        <v>225</v>
      </c>
      <c r="H119" s="128" t="s">
        <v>93</v>
      </c>
      <c r="I119" s="199">
        <v>4</v>
      </c>
      <c r="J119" s="173"/>
      <c r="K119" s="130">
        <f t="shared" si="1"/>
        <v>0</v>
      </c>
    </row>
    <row r="120" spans="3:11">
      <c r="C120" s="158">
        <v>9.26</v>
      </c>
      <c r="D120" s="174" t="s">
        <v>156</v>
      </c>
      <c r="E120" s="128"/>
      <c r="F120" s="128"/>
      <c r="G120" s="171" t="s">
        <v>226</v>
      </c>
      <c r="H120" s="128" t="s">
        <v>93</v>
      </c>
      <c r="I120" s="199">
        <v>30</v>
      </c>
      <c r="J120" s="173"/>
      <c r="K120" s="130">
        <f t="shared" si="1"/>
        <v>0</v>
      </c>
    </row>
    <row r="121" spans="3:11">
      <c r="C121" s="158">
        <v>9.27</v>
      </c>
      <c r="D121" s="174" t="s">
        <v>157</v>
      </c>
      <c r="E121" s="128"/>
      <c r="F121" s="128"/>
      <c r="G121" s="171" t="s">
        <v>227</v>
      </c>
      <c r="H121" s="128" t="s">
        <v>93</v>
      </c>
      <c r="I121" s="199">
        <v>7</v>
      </c>
      <c r="J121" s="173"/>
      <c r="K121" s="130">
        <f t="shared" si="1"/>
        <v>0</v>
      </c>
    </row>
    <row r="122" spans="3:11" ht="27.6">
      <c r="C122" s="158">
        <v>9.2799999999999994</v>
      </c>
      <c r="D122" s="174">
        <v>12.119</v>
      </c>
      <c r="E122" s="128"/>
      <c r="F122" s="128"/>
      <c r="G122" s="171" t="s">
        <v>228</v>
      </c>
      <c r="H122" s="128" t="s">
        <v>93</v>
      </c>
      <c r="I122" s="199">
        <v>48</v>
      </c>
      <c r="J122" s="173"/>
      <c r="K122" s="130">
        <f t="shared" si="1"/>
        <v>0</v>
      </c>
    </row>
    <row r="123" spans="3:11">
      <c r="C123" s="158">
        <v>9.2899999999999991</v>
      </c>
      <c r="D123" s="174" t="s">
        <v>158</v>
      </c>
      <c r="E123" s="128"/>
      <c r="F123" s="128"/>
      <c r="G123" s="171" t="s">
        <v>229</v>
      </c>
      <c r="H123" s="128" t="s">
        <v>230</v>
      </c>
      <c r="I123" s="199">
        <v>22</v>
      </c>
      <c r="J123" s="173"/>
      <c r="K123" s="130">
        <f t="shared" si="1"/>
        <v>0</v>
      </c>
    </row>
    <row r="124" spans="3:11">
      <c r="C124" s="158">
        <v>9.3000000000000007</v>
      </c>
      <c r="D124" s="174" t="s">
        <v>159</v>
      </c>
      <c r="E124" s="128"/>
      <c r="F124" s="128"/>
      <c r="G124" s="171" t="s">
        <v>231</v>
      </c>
      <c r="H124" s="128" t="s">
        <v>93</v>
      </c>
      <c r="I124" s="199">
        <v>4</v>
      </c>
      <c r="J124" s="173"/>
      <c r="K124" s="130">
        <f t="shared" si="1"/>
        <v>0</v>
      </c>
    </row>
    <row r="125" spans="3:11" ht="41.4">
      <c r="C125" s="158">
        <v>9.31</v>
      </c>
      <c r="D125" s="174">
        <v>12.131</v>
      </c>
      <c r="E125" s="128"/>
      <c r="F125" s="128"/>
      <c r="G125" s="171" t="s">
        <v>232</v>
      </c>
      <c r="H125" s="128" t="s">
        <v>93</v>
      </c>
      <c r="I125" s="199">
        <v>8</v>
      </c>
      <c r="J125" s="173"/>
      <c r="K125" s="130">
        <f t="shared" si="1"/>
        <v>0</v>
      </c>
    </row>
    <row r="126" spans="3:11">
      <c r="C126" s="158">
        <v>9.32</v>
      </c>
      <c r="D126" s="174">
        <v>13.9</v>
      </c>
      <c r="E126" s="128"/>
      <c r="F126" s="128"/>
      <c r="G126" s="171" t="s">
        <v>233</v>
      </c>
      <c r="H126" s="128" t="s">
        <v>95</v>
      </c>
      <c r="I126" s="199">
        <v>49.5</v>
      </c>
      <c r="J126" s="173"/>
      <c r="K126" s="130">
        <f t="shared" si="1"/>
        <v>0</v>
      </c>
    </row>
    <row r="127" spans="3:11">
      <c r="C127" s="158">
        <v>9.3300000000000107</v>
      </c>
      <c r="D127" s="174" t="s">
        <v>160</v>
      </c>
      <c r="E127" s="128"/>
      <c r="F127" s="128"/>
      <c r="G127" s="171" t="s">
        <v>234</v>
      </c>
      <c r="H127" s="128" t="s">
        <v>95</v>
      </c>
      <c r="I127" s="199">
        <v>485.67</v>
      </c>
      <c r="J127" s="173"/>
      <c r="K127" s="130">
        <f t="shared" si="1"/>
        <v>0</v>
      </c>
    </row>
    <row r="128" spans="3:11">
      <c r="C128" s="186"/>
      <c r="D128" s="160"/>
      <c r="E128" s="160"/>
      <c r="F128" s="160"/>
      <c r="G128" s="160" t="s">
        <v>273</v>
      </c>
      <c r="H128" s="160"/>
      <c r="I128" s="186"/>
      <c r="J128" s="160"/>
      <c r="K128" s="160"/>
    </row>
    <row r="129" spans="3:11">
      <c r="C129" s="195">
        <v>10.1</v>
      </c>
      <c r="D129" s="174">
        <v>14.1</v>
      </c>
      <c r="E129" s="128"/>
      <c r="F129" s="128"/>
      <c r="G129" s="171" t="s">
        <v>120</v>
      </c>
      <c r="H129" s="128" t="s">
        <v>95</v>
      </c>
      <c r="I129" s="199">
        <v>164.51</v>
      </c>
      <c r="J129" s="173"/>
      <c r="K129" s="130">
        <f t="shared" si="1"/>
        <v>0</v>
      </c>
    </row>
    <row r="130" spans="3:11" ht="27.6">
      <c r="C130" s="195">
        <v>10.199999999999999</v>
      </c>
      <c r="D130" s="174">
        <v>14.6</v>
      </c>
      <c r="E130" s="128"/>
      <c r="F130" s="128"/>
      <c r="G130" s="171" t="s">
        <v>235</v>
      </c>
      <c r="H130" s="128" t="s">
        <v>95</v>
      </c>
      <c r="I130" s="199">
        <v>1058.99</v>
      </c>
      <c r="J130" s="173"/>
      <c r="K130" s="130">
        <f t="shared" si="1"/>
        <v>0</v>
      </c>
    </row>
    <row r="131" spans="3:11">
      <c r="C131" s="195">
        <v>10.3</v>
      </c>
      <c r="D131" s="174">
        <v>14.1</v>
      </c>
      <c r="E131" s="128"/>
      <c r="F131" s="128"/>
      <c r="G131" s="171" t="s">
        <v>121</v>
      </c>
      <c r="H131" s="128" t="s">
        <v>94</v>
      </c>
      <c r="I131" s="199">
        <v>307.55</v>
      </c>
      <c r="J131" s="173"/>
      <c r="K131" s="130">
        <f t="shared" si="1"/>
        <v>0</v>
      </c>
    </row>
    <row r="132" spans="3:11" ht="27.6">
      <c r="C132" s="195">
        <v>10.4</v>
      </c>
      <c r="D132" s="174">
        <v>14.39</v>
      </c>
      <c r="E132" s="128"/>
      <c r="F132" s="128"/>
      <c r="G132" s="171" t="s">
        <v>123</v>
      </c>
      <c r="H132" s="128" t="s">
        <v>95</v>
      </c>
      <c r="I132" s="199">
        <v>1058.99</v>
      </c>
      <c r="J132" s="173"/>
      <c r="K132" s="130">
        <f t="shared" si="1"/>
        <v>0</v>
      </c>
    </row>
    <row r="133" spans="3:11">
      <c r="C133" s="195">
        <v>10.5</v>
      </c>
      <c r="D133" s="174">
        <v>14.42</v>
      </c>
      <c r="E133" s="128"/>
      <c r="F133" s="128"/>
      <c r="G133" s="171" t="s">
        <v>122</v>
      </c>
      <c r="H133" s="128" t="s">
        <v>94</v>
      </c>
      <c r="I133" s="199">
        <v>307.55</v>
      </c>
      <c r="J133" s="173"/>
      <c r="K133" s="130">
        <f t="shared" si="1"/>
        <v>0</v>
      </c>
    </row>
    <row r="134" spans="3:11">
      <c r="C134" s="186"/>
      <c r="D134" s="160"/>
      <c r="E134" s="160"/>
      <c r="F134" s="160"/>
      <c r="G134" s="160" t="s">
        <v>274</v>
      </c>
      <c r="H134" s="160"/>
      <c r="I134" s="186"/>
      <c r="J134" s="160"/>
      <c r="K134" s="160"/>
    </row>
    <row r="135" spans="3:11" ht="27.6">
      <c r="C135" s="195">
        <v>11.1</v>
      </c>
      <c r="D135" s="174">
        <v>16.2</v>
      </c>
      <c r="E135" s="128"/>
      <c r="F135" s="128"/>
      <c r="G135" s="171" t="s">
        <v>135</v>
      </c>
      <c r="H135" s="128" t="s">
        <v>129</v>
      </c>
      <c r="I135" s="199">
        <v>991</v>
      </c>
      <c r="J135" s="173"/>
      <c r="K135" s="130">
        <f t="shared" si="1"/>
        <v>0</v>
      </c>
    </row>
    <row r="136" spans="3:11" ht="27.6">
      <c r="C136" s="195">
        <v>11.2</v>
      </c>
      <c r="D136" s="174">
        <v>16.399999999999999</v>
      </c>
      <c r="E136" s="128"/>
      <c r="F136" s="128"/>
      <c r="G136" s="171" t="s">
        <v>236</v>
      </c>
      <c r="H136" s="128" t="s">
        <v>129</v>
      </c>
      <c r="I136" s="199">
        <v>545.65</v>
      </c>
      <c r="J136" s="173"/>
      <c r="K136" s="130">
        <f t="shared" si="1"/>
        <v>0</v>
      </c>
    </row>
    <row r="137" spans="3:11" ht="27.6">
      <c r="C137" s="195">
        <v>11.3</v>
      </c>
      <c r="D137" s="174">
        <v>16.600000000000001</v>
      </c>
      <c r="E137" s="128"/>
      <c r="F137" s="128"/>
      <c r="G137" s="171" t="s">
        <v>237</v>
      </c>
      <c r="H137" s="128" t="s">
        <v>129</v>
      </c>
      <c r="I137" s="199">
        <v>663.41</v>
      </c>
      <c r="J137" s="173"/>
      <c r="K137" s="130">
        <f t="shared" si="1"/>
        <v>0</v>
      </c>
    </row>
    <row r="138" spans="3:11">
      <c r="C138" s="195">
        <v>11.4</v>
      </c>
      <c r="D138" s="174">
        <v>16.7</v>
      </c>
      <c r="E138" s="128"/>
      <c r="F138" s="128"/>
      <c r="G138" s="171" t="s">
        <v>238</v>
      </c>
      <c r="H138" s="128" t="s">
        <v>129</v>
      </c>
      <c r="I138" s="199">
        <v>306.60000000000002</v>
      </c>
      <c r="J138" s="173"/>
      <c r="K138" s="130">
        <f t="shared" si="1"/>
        <v>0</v>
      </c>
    </row>
    <row r="139" spans="3:11">
      <c r="C139" s="195">
        <v>11.5</v>
      </c>
      <c r="D139" s="174">
        <v>16.8</v>
      </c>
      <c r="E139" s="128"/>
      <c r="F139" s="128"/>
      <c r="G139" s="171" t="s">
        <v>125</v>
      </c>
      <c r="H139" s="128" t="s">
        <v>129</v>
      </c>
      <c r="I139" s="199">
        <v>145.80000000000001</v>
      </c>
      <c r="J139" s="173"/>
      <c r="K139" s="130">
        <f t="shared" si="1"/>
        <v>0</v>
      </c>
    </row>
    <row r="140" spans="3:11">
      <c r="C140" s="186"/>
      <c r="D140" s="160"/>
      <c r="E140" s="160"/>
      <c r="F140" s="160"/>
      <c r="G140" s="160" t="s">
        <v>275</v>
      </c>
      <c r="H140" s="160"/>
      <c r="I140" s="186"/>
      <c r="J140" s="160"/>
      <c r="K140" s="160"/>
    </row>
    <row r="141" spans="3:11" ht="27.6">
      <c r="C141" s="195">
        <v>12.1</v>
      </c>
      <c r="D141" s="174">
        <v>17.100000000000001</v>
      </c>
      <c r="E141" s="128"/>
      <c r="F141" s="128"/>
      <c r="G141" s="171" t="s">
        <v>151</v>
      </c>
      <c r="H141" s="128" t="s">
        <v>93</v>
      </c>
      <c r="I141" s="199">
        <v>12</v>
      </c>
      <c r="J141" s="173"/>
      <c r="K141" s="130">
        <f t="shared" ref="K141:K177" si="2">+I141*J141</f>
        <v>0</v>
      </c>
    </row>
    <row r="142" spans="3:11">
      <c r="C142" s="195">
        <v>12.2</v>
      </c>
      <c r="D142" s="174">
        <v>17.2</v>
      </c>
      <c r="E142" s="128"/>
      <c r="F142" s="128"/>
      <c r="G142" s="171" t="s">
        <v>239</v>
      </c>
      <c r="H142" s="128" t="s">
        <v>93</v>
      </c>
      <c r="I142" s="199">
        <v>2</v>
      </c>
      <c r="J142" s="173"/>
      <c r="K142" s="130">
        <f t="shared" si="2"/>
        <v>0</v>
      </c>
    </row>
    <row r="143" spans="3:11">
      <c r="C143" s="195">
        <v>12.3</v>
      </c>
      <c r="D143" s="174">
        <v>17.21</v>
      </c>
      <c r="E143" s="128"/>
      <c r="F143" s="128"/>
      <c r="G143" s="171" t="s">
        <v>240</v>
      </c>
      <c r="H143" s="128" t="s">
        <v>93</v>
      </c>
      <c r="I143" s="199">
        <v>2</v>
      </c>
      <c r="J143" s="173"/>
      <c r="K143" s="130">
        <f t="shared" si="2"/>
        <v>0</v>
      </c>
    </row>
    <row r="144" spans="3:11">
      <c r="C144" s="195">
        <v>12.4</v>
      </c>
      <c r="D144" s="174">
        <v>17.14</v>
      </c>
      <c r="E144" s="128"/>
      <c r="F144" s="128"/>
      <c r="G144" s="171" t="s">
        <v>241</v>
      </c>
      <c r="H144" s="128" t="s">
        <v>93</v>
      </c>
      <c r="I144" s="199">
        <v>2</v>
      </c>
      <c r="J144" s="173"/>
      <c r="K144" s="130">
        <f t="shared" si="2"/>
        <v>0</v>
      </c>
    </row>
    <row r="145" spans="3:11">
      <c r="C145" s="195">
        <v>12.5</v>
      </c>
      <c r="D145" s="174">
        <v>17.149999999999999</v>
      </c>
      <c r="E145" s="128"/>
      <c r="F145" s="128"/>
      <c r="G145" s="171" t="s">
        <v>242</v>
      </c>
      <c r="H145" s="128" t="s">
        <v>93</v>
      </c>
      <c r="I145" s="199">
        <v>2</v>
      </c>
      <c r="J145" s="173"/>
      <c r="K145" s="130">
        <f t="shared" si="2"/>
        <v>0</v>
      </c>
    </row>
    <row r="146" spans="3:11">
      <c r="C146" s="195">
        <v>12.6</v>
      </c>
      <c r="D146" s="174" t="s">
        <v>161</v>
      </c>
      <c r="E146" s="128"/>
      <c r="F146" s="128"/>
      <c r="G146" s="171" t="s">
        <v>243</v>
      </c>
      <c r="H146" s="128" t="s">
        <v>93</v>
      </c>
      <c r="I146" s="199">
        <v>10</v>
      </c>
      <c r="J146" s="173"/>
      <c r="K146" s="130">
        <f t="shared" si="2"/>
        <v>0</v>
      </c>
    </row>
    <row r="147" spans="3:11">
      <c r="C147" s="195">
        <v>12.7</v>
      </c>
      <c r="D147" s="174">
        <v>14.37</v>
      </c>
      <c r="E147" s="128"/>
      <c r="F147" s="128"/>
      <c r="G147" s="171" t="s">
        <v>244</v>
      </c>
      <c r="H147" s="128" t="s">
        <v>93</v>
      </c>
      <c r="I147" s="199">
        <v>12</v>
      </c>
      <c r="J147" s="173"/>
      <c r="K147" s="130">
        <f t="shared" si="2"/>
        <v>0</v>
      </c>
    </row>
    <row r="148" spans="3:11" ht="27.6">
      <c r="C148" s="195">
        <v>12.8</v>
      </c>
      <c r="D148" s="174">
        <v>17.399999999999999</v>
      </c>
      <c r="E148" s="128"/>
      <c r="F148" s="128"/>
      <c r="G148" s="171" t="s">
        <v>245</v>
      </c>
      <c r="H148" s="128" t="s">
        <v>93</v>
      </c>
      <c r="I148" s="199">
        <v>16</v>
      </c>
      <c r="J148" s="173"/>
      <c r="K148" s="130">
        <f t="shared" si="2"/>
        <v>0</v>
      </c>
    </row>
    <row r="149" spans="3:11">
      <c r="C149" s="195">
        <v>12.9</v>
      </c>
      <c r="D149" s="174">
        <v>17.7</v>
      </c>
      <c r="E149" s="128"/>
      <c r="F149" s="128"/>
      <c r="G149" s="171" t="s">
        <v>246</v>
      </c>
      <c r="H149" s="128" t="s">
        <v>93</v>
      </c>
      <c r="I149" s="199">
        <v>4</v>
      </c>
      <c r="J149" s="173"/>
      <c r="K149" s="130">
        <f t="shared" si="2"/>
        <v>0</v>
      </c>
    </row>
    <row r="150" spans="3:11">
      <c r="C150" s="186"/>
      <c r="D150" s="160"/>
      <c r="E150" s="160"/>
      <c r="F150" s="160"/>
      <c r="G150" s="160" t="s">
        <v>131</v>
      </c>
      <c r="H150" s="160"/>
      <c r="I150" s="186"/>
      <c r="J150" s="160"/>
      <c r="K150" s="160"/>
    </row>
    <row r="151" spans="3:11" ht="27.6">
      <c r="C151" s="195">
        <v>13.1</v>
      </c>
      <c r="D151" s="174">
        <v>18.100000000000001</v>
      </c>
      <c r="E151" s="128"/>
      <c r="F151" s="128"/>
      <c r="G151" s="171" t="s">
        <v>149</v>
      </c>
      <c r="H151" s="128" t="s">
        <v>95</v>
      </c>
      <c r="I151" s="199">
        <v>1982.9</v>
      </c>
      <c r="J151" s="173"/>
      <c r="K151" s="130">
        <f t="shared" si="2"/>
        <v>0</v>
      </c>
    </row>
    <row r="152" spans="3:11">
      <c r="C152" s="195">
        <v>13.2</v>
      </c>
      <c r="D152" s="174">
        <v>18.2</v>
      </c>
      <c r="E152" s="128"/>
      <c r="F152" s="128"/>
      <c r="G152" s="171" t="s">
        <v>247</v>
      </c>
      <c r="H152" s="128" t="s">
        <v>94</v>
      </c>
      <c r="I152" s="199">
        <v>737.9</v>
      </c>
      <c r="J152" s="173"/>
      <c r="K152" s="130">
        <f t="shared" si="2"/>
        <v>0</v>
      </c>
    </row>
    <row r="153" spans="3:11">
      <c r="C153" s="195">
        <v>13.3</v>
      </c>
      <c r="D153" s="174">
        <v>18.3</v>
      </c>
      <c r="E153" s="128"/>
      <c r="F153" s="128"/>
      <c r="G153" s="171" t="s">
        <v>248</v>
      </c>
      <c r="H153" s="128" t="s">
        <v>95</v>
      </c>
      <c r="I153" s="199">
        <v>124.08</v>
      </c>
      <c r="J153" s="173"/>
      <c r="K153" s="130">
        <f t="shared" si="2"/>
        <v>0</v>
      </c>
    </row>
    <row r="154" spans="3:11">
      <c r="C154" s="195">
        <v>13.4</v>
      </c>
      <c r="D154" s="174">
        <v>18.8</v>
      </c>
      <c r="E154" s="128"/>
      <c r="F154" s="128"/>
      <c r="G154" s="171" t="s">
        <v>249</v>
      </c>
      <c r="H154" s="128" t="s">
        <v>94</v>
      </c>
      <c r="I154" s="199">
        <v>678.5</v>
      </c>
      <c r="J154" s="173"/>
      <c r="K154" s="130">
        <f t="shared" si="2"/>
        <v>0</v>
      </c>
    </row>
    <row r="155" spans="3:11">
      <c r="C155" s="195">
        <v>13.5</v>
      </c>
      <c r="D155" s="174">
        <v>18.899999999999999</v>
      </c>
      <c r="E155" s="128"/>
      <c r="F155" s="128"/>
      <c r="G155" s="171" t="s">
        <v>250</v>
      </c>
      <c r="H155" s="128" t="s">
        <v>95</v>
      </c>
      <c r="I155" s="199">
        <v>124.08</v>
      </c>
      <c r="J155" s="173"/>
      <c r="K155" s="130">
        <f t="shared" si="2"/>
        <v>0</v>
      </c>
    </row>
    <row r="156" spans="3:11">
      <c r="C156" s="195">
        <v>13.6</v>
      </c>
      <c r="D156" s="174">
        <v>15.5</v>
      </c>
      <c r="E156" s="128"/>
      <c r="F156" s="128"/>
      <c r="G156" s="171" t="s">
        <v>124</v>
      </c>
      <c r="H156" s="128" t="s">
        <v>95</v>
      </c>
      <c r="I156" s="199">
        <v>935.6</v>
      </c>
      <c r="J156" s="173"/>
      <c r="K156" s="130">
        <f t="shared" si="2"/>
        <v>0</v>
      </c>
    </row>
    <row r="157" spans="3:11">
      <c r="C157" s="195">
        <v>13.7</v>
      </c>
      <c r="D157" s="174">
        <v>18.23</v>
      </c>
      <c r="E157" s="128"/>
      <c r="F157" s="128"/>
      <c r="G157" s="171" t="s">
        <v>251</v>
      </c>
      <c r="H157" s="128" t="s">
        <v>95</v>
      </c>
      <c r="I157" s="199">
        <v>312</v>
      </c>
      <c r="J157" s="173"/>
      <c r="K157" s="130">
        <f t="shared" si="2"/>
        <v>0</v>
      </c>
    </row>
    <row r="158" spans="3:11" ht="41.4">
      <c r="C158" s="195">
        <v>13.8</v>
      </c>
      <c r="D158" s="174">
        <v>18.28</v>
      </c>
      <c r="E158" s="128"/>
      <c r="F158" s="128"/>
      <c r="G158" s="171" t="s">
        <v>252</v>
      </c>
      <c r="H158" s="128" t="s">
        <v>95</v>
      </c>
      <c r="I158" s="199">
        <v>420</v>
      </c>
      <c r="J158" s="173"/>
      <c r="K158" s="130">
        <f t="shared" si="2"/>
        <v>0</v>
      </c>
    </row>
    <row r="159" spans="3:11">
      <c r="C159" s="195">
        <v>13.9</v>
      </c>
      <c r="D159" s="174">
        <v>18.3</v>
      </c>
      <c r="E159" s="128"/>
      <c r="F159" s="128"/>
      <c r="G159" s="171" t="s">
        <v>253</v>
      </c>
      <c r="H159" s="128" t="s">
        <v>95</v>
      </c>
      <c r="I159" s="199">
        <v>504</v>
      </c>
      <c r="J159" s="173"/>
      <c r="K159" s="130">
        <f t="shared" si="2"/>
        <v>0</v>
      </c>
    </row>
    <row r="160" spans="3:11">
      <c r="C160" s="186"/>
      <c r="D160" s="160"/>
      <c r="E160" s="160"/>
      <c r="F160" s="160"/>
      <c r="G160" s="160" t="s">
        <v>276</v>
      </c>
      <c r="H160" s="160"/>
      <c r="I160" s="186"/>
      <c r="J160" s="160"/>
      <c r="K160" s="160"/>
    </row>
    <row r="161" spans="3:11">
      <c r="C161" s="195">
        <v>14.1</v>
      </c>
      <c r="D161" s="174">
        <v>21.14</v>
      </c>
      <c r="E161" s="128"/>
      <c r="F161" s="128"/>
      <c r="G161" s="171" t="s">
        <v>140</v>
      </c>
      <c r="H161" s="128" t="s">
        <v>94</v>
      </c>
      <c r="I161" s="199">
        <v>391</v>
      </c>
      <c r="J161" s="173"/>
      <c r="K161" s="130">
        <f t="shared" si="2"/>
        <v>0</v>
      </c>
    </row>
    <row r="162" spans="3:11">
      <c r="C162" s="195">
        <v>14.2</v>
      </c>
      <c r="D162" s="174">
        <v>21.16</v>
      </c>
      <c r="E162" s="128"/>
      <c r="F162" s="128"/>
      <c r="G162" s="171" t="s">
        <v>141</v>
      </c>
      <c r="H162" s="128" t="s">
        <v>94</v>
      </c>
      <c r="I162" s="199">
        <v>107</v>
      </c>
      <c r="J162" s="173"/>
      <c r="K162" s="130">
        <f t="shared" si="2"/>
        <v>0</v>
      </c>
    </row>
    <row r="163" spans="3:11">
      <c r="C163" s="195">
        <v>14.3</v>
      </c>
      <c r="D163" s="174">
        <v>21.22</v>
      </c>
      <c r="E163" s="128"/>
      <c r="F163" s="128"/>
      <c r="G163" s="171" t="s">
        <v>254</v>
      </c>
      <c r="H163" s="128" t="s">
        <v>93</v>
      </c>
      <c r="I163" s="199">
        <v>1</v>
      </c>
      <c r="J163" s="173"/>
      <c r="K163" s="130">
        <f t="shared" si="2"/>
        <v>0</v>
      </c>
    </row>
    <row r="164" spans="3:11">
      <c r="C164" s="195">
        <v>14.4</v>
      </c>
      <c r="D164" s="174">
        <v>21.23</v>
      </c>
      <c r="E164" s="128"/>
      <c r="F164" s="128"/>
      <c r="G164" s="171" t="s">
        <v>255</v>
      </c>
      <c r="H164" s="128" t="s">
        <v>93</v>
      </c>
      <c r="I164" s="199">
        <v>1</v>
      </c>
      <c r="J164" s="173"/>
      <c r="K164" s="130">
        <f t="shared" si="2"/>
        <v>0</v>
      </c>
    </row>
    <row r="165" spans="3:11">
      <c r="C165" s="195">
        <v>14.5</v>
      </c>
      <c r="D165" s="174">
        <v>21.25</v>
      </c>
      <c r="E165" s="128"/>
      <c r="F165" s="128"/>
      <c r="G165" s="171" t="s">
        <v>142</v>
      </c>
      <c r="H165" s="128" t="s">
        <v>93</v>
      </c>
      <c r="I165" s="199">
        <v>65</v>
      </c>
      <c r="J165" s="173"/>
      <c r="K165" s="130">
        <f t="shared" si="2"/>
        <v>0</v>
      </c>
    </row>
    <row r="166" spans="3:11">
      <c r="C166" s="195">
        <v>14.6</v>
      </c>
      <c r="D166" s="174">
        <v>21.26</v>
      </c>
      <c r="E166" s="128"/>
      <c r="F166" s="128"/>
      <c r="G166" s="171" t="s">
        <v>256</v>
      </c>
      <c r="H166" s="128" t="s">
        <v>93</v>
      </c>
      <c r="I166" s="199">
        <v>35</v>
      </c>
      <c r="J166" s="173"/>
      <c r="K166" s="130">
        <f t="shared" si="2"/>
        <v>0</v>
      </c>
    </row>
    <row r="167" spans="3:11">
      <c r="C167" s="195">
        <v>14.7</v>
      </c>
      <c r="D167" s="174">
        <v>21.28</v>
      </c>
      <c r="E167" s="128"/>
      <c r="F167" s="128"/>
      <c r="G167" s="171" t="s">
        <v>143</v>
      </c>
      <c r="H167" s="128" t="s">
        <v>94</v>
      </c>
      <c r="I167" s="199">
        <v>385.2</v>
      </c>
      <c r="J167" s="173"/>
      <c r="K167" s="130">
        <f t="shared" si="2"/>
        <v>0</v>
      </c>
    </row>
    <row r="168" spans="3:11">
      <c r="C168" s="195">
        <v>14.8</v>
      </c>
      <c r="D168" s="174">
        <v>21.36</v>
      </c>
      <c r="E168" s="128"/>
      <c r="F168" s="128"/>
      <c r="G168" s="171" t="s">
        <v>257</v>
      </c>
      <c r="H168" s="128" t="s">
        <v>93</v>
      </c>
      <c r="I168" s="199">
        <v>5</v>
      </c>
      <c r="J168" s="173"/>
      <c r="K168" s="130">
        <f t="shared" si="2"/>
        <v>0</v>
      </c>
    </row>
    <row r="169" spans="3:11">
      <c r="C169" s="186"/>
      <c r="D169" s="160"/>
      <c r="E169" s="160"/>
      <c r="F169" s="160"/>
      <c r="G169" s="160" t="s">
        <v>277</v>
      </c>
      <c r="H169" s="160"/>
      <c r="I169" s="186"/>
      <c r="J169" s="160"/>
      <c r="K169" s="160"/>
    </row>
    <row r="170" spans="3:11">
      <c r="C170" s="195">
        <v>15.1</v>
      </c>
      <c r="D170" s="174" t="s">
        <v>162</v>
      </c>
      <c r="E170" s="128"/>
      <c r="F170" s="128"/>
      <c r="G170" s="171" t="s">
        <v>258</v>
      </c>
      <c r="H170" s="128" t="s">
        <v>259</v>
      </c>
      <c r="I170" s="199">
        <v>920</v>
      </c>
      <c r="J170" s="173"/>
      <c r="K170" s="130">
        <f t="shared" si="2"/>
        <v>0</v>
      </c>
    </row>
    <row r="171" spans="3:11">
      <c r="C171" s="195">
        <v>15.2</v>
      </c>
      <c r="D171" s="174" t="s">
        <v>163</v>
      </c>
      <c r="E171" s="128"/>
      <c r="F171" s="128"/>
      <c r="G171" s="171" t="s">
        <v>260</v>
      </c>
      <c r="H171" s="128" t="s">
        <v>259</v>
      </c>
      <c r="I171" s="199">
        <v>173.49</v>
      </c>
      <c r="J171" s="173"/>
      <c r="K171" s="130">
        <f t="shared" si="2"/>
        <v>0</v>
      </c>
    </row>
    <row r="172" spans="3:11">
      <c r="C172" s="195">
        <v>15.3</v>
      </c>
      <c r="D172" s="174">
        <v>6.7</v>
      </c>
      <c r="E172" s="128"/>
      <c r="F172" s="128"/>
      <c r="G172" s="171" t="s">
        <v>261</v>
      </c>
      <c r="H172" s="128" t="s">
        <v>259</v>
      </c>
      <c r="I172" s="199">
        <v>338</v>
      </c>
      <c r="J172" s="173"/>
      <c r="K172" s="130">
        <f t="shared" si="2"/>
        <v>0</v>
      </c>
    </row>
    <row r="173" spans="3:11">
      <c r="C173" s="195">
        <v>15.4</v>
      </c>
      <c r="D173" s="174">
        <v>2.8</v>
      </c>
      <c r="E173" s="128"/>
      <c r="F173" s="128"/>
      <c r="G173" s="171" t="s">
        <v>262</v>
      </c>
      <c r="H173" s="128" t="s">
        <v>129</v>
      </c>
      <c r="I173" s="199">
        <v>146</v>
      </c>
      <c r="J173" s="173"/>
      <c r="K173" s="130">
        <f t="shared" si="2"/>
        <v>0</v>
      </c>
    </row>
    <row r="174" spans="3:11" ht="41.4">
      <c r="C174" s="195">
        <v>15.5</v>
      </c>
      <c r="D174" s="174">
        <v>4.0999999999999996</v>
      </c>
      <c r="E174" s="128"/>
      <c r="F174" s="128"/>
      <c r="G174" s="171" t="s">
        <v>263</v>
      </c>
      <c r="H174" s="128" t="s">
        <v>93</v>
      </c>
      <c r="I174" s="199">
        <v>5</v>
      </c>
      <c r="J174" s="173"/>
      <c r="K174" s="130">
        <f t="shared" si="2"/>
        <v>0</v>
      </c>
    </row>
    <row r="175" spans="3:11" ht="27.6">
      <c r="C175" s="195">
        <v>15.6</v>
      </c>
      <c r="D175" s="174">
        <v>4.2</v>
      </c>
      <c r="E175" s="128"/>
      <c r="F175" s="128"/>
      <c r="G175" s="171" t="s">
        <v>264</v>
      </c>
      <c r="H175" s="128" t="s">
        <v>94</v>
      </c>
      <c r="I175" s="199">
        <v>15</v>
      </c>
      <c r="J175" s="173"/>
      <c r="K175" s="130">
        <f t="shared" si="2"/>
        <v>0</v>
      </c>
    </row>
    <row r="176" spans="3:11" ht="27.6">
      <c r="C176" s="195">
        <v>15.7</v>
      </c>
      <c r="D176" s="174">
        <v>4.3</v>
      </c>
      <c r="E176" s="128"/>
      <c r="F176" s="128"/>
      <c r="G176" s="171" t="s">
        <v>265</v>
      </c>
      <c r="H176" s="128" t="s">
        <v>93</v>
      </c>
      <c r="I176" s="199">
        <v>5</v>
      </c>
      <c r="J176" s="173"/>
      <c r="K176" s="130">
        <f t="shared" si="2"/>
        <v>0</v>
      </c>
    </row>
    <row r="177" spans="3:11">
      <c r="C177" s="195">
        <v>15.8</v>
      </c>
      <c r="D177" s="174">
        <v>5.15</v>
      </c>
      <c r="E177" s="128"/>
      <c r="F177" s="128"/>
      <c r="G177" s="171" t="s">
        <v>127</v>
      </c>
      <c r="H177" s="128" t="s">
        <v>94</v>
      </c>
      <c r="I177" s="199">
        <v>46.535505525074356</v>
      </c>
      <c r="J177" s="173"/>
      <c r="K177" s="130">
        <f t="shared" si="2"/>
        <v>0</v>
      </c>
    </row>
    <row r="178" spans="3:11" ht="14.25" customHeight="1">
      <c r="C178" s="222" t="s">
        <v>14</v>
      </c>
      <c r="D178" s="222"/>
      <c r="E178" s="222"/>
      <c r="F178" s="222"/>
      <c r="G178" s="222"/>
      <c r="H178" s="222"/>
      <c r="I178" s="222"/>
      <c r="J178" s="222"/>
      <c r="K178" s="169">
        <f>SUM(K14:K177)</f>
        <v>0</v>
      </c>
    </row>
    <row r="179" spans="3:11">
      <c r="C179" s="187"/>
      <c r="D179" s="138"/>
      <c r="E179" s="138"/>
      <c r="F179" s="138"/>
      <c r="G179" s="138"/>
      <c r="H179" s="138"/>
      <c r="I179" s="187"/>
      <c r="J179" s="138"/>
      <c r="K179" s="139"/>
    </row>
    <row r="180" spans="3:11" ht="14.25" customHeight="1">
      <c r="C180" s="141"/>
      <c r="D180" s="141"/>
      <c r="E180" s="140"/>
      <c r="F180" s="140"/>
      <c r="G180" s="202" t="s">
        <v>132</v>
      </c>
      <c r="H180" s="203"/>
      <c r="I180" s="203"/>
      <c r="J180" s="204"/>
      <c r="K180" s="161">
        <v>6000000</v>
      </c>
    </row>
    <row r="181" spans="3:11">
      <c r="C181" s="141"/>
      <c r="D181" s="141"/>
      <c r="E181" s="140"/>
      <c r="F181" s="140"/>
      <c r="G181" s="202" t="s">
        <v>133</v>
      </c>
      <c r="H181" s="203" t="s">
        <v>133</v>
      </c>
      <c r="I181" s="203" t="s">
        <v>133</v>
      </c>
      <c r="J181" s="204" t="s">
        <v>133</v>
      </c>
      <c r="K181" s="161">
        <v>4500000</v>
      </c>
    </row>
    <row r="182" spans="3:11">
      <c r="C182" s="141"/>
      <c r="D182" s="142"/>
      <c r="E182" s="142"/>
      <c r="F182" s="142"/>
      <c r="G182" s="371" t="s">
        <v>15</v>
      </c>
      <c r="H182" s="371"/>
      <c r="I182" s="371"/>
      <c r="J182" s="371"/>
      <c r="K182" s="169">
        <f>+K178+K180+K181</f>
        <v>10500000</v>
      </c>
    </row>
    <row r="183" spans="3:11">
      <c r="C183" s="141"/>
      <c r="D183" s="142"/>
      <c r="E183" s="142"/>
      <c r="F183" s="142"/>
      <c r="G183" s="208" t="s">
        <v>280</v>
      </c>
      <c r="H183" s="208"/>
      <c r="I183" s="208"/>
      <c r="J183" s="208"/>
      <c r="K183" s="161">
        <v>48500000</v>
      </c>
    </row>
    <row r="184" spans="3:11" ht="14.25" customHeight="1">
      <c r="C184" s="141"/>
      <c r="D184" s="141"/>
      <c r="E184" s="140"/>
      <c r="F184" s="140"/>
      <c r="G184" s="372" t="s">
        <v>16</v>
      </c>
      <c r="H184" s="373"/>
      <c r="I184" s="373"/>
      <c r="J184" s="374"/>
      <c r="K184" s="169">
        <f>+K182+K183</f>
        <v>59000000</v>
      </c>
    </row>
    <row r="185" spans="3:11" ht="14.25" customHeight="1" thickBot="1">
      <c r="C185" s="141"/>
      <c r="D185" s="141"/>
      <c r="E185" s="141"/>
      <c r="F185" s="141"/>
      <c r="G185" s="140"/>
      <c r="H185" s="140"/>
      <c r="I185" s="197"/>
      <c r="J185" s="143"/>
      <c r="K185" s="144"/>
    </row>
    <row r="186" spans="3:11" ht="14.25" customHeight="1">
      <c r="C186" s="188"/>
      <c r="D186" s="227"/>
      <c r="E186" s="227"/>
      <c r="F186" s="227"/>
      <c r="G186" s="227"/>
      <c r="H186" s="227"/>
      <c r="I186" s="227"/>
      <c r="J186" s="227"/>
      <c r="K186" s="228"/>
    </row>
    <row r="187" spans="3:11" ht="31.5" customHeight="1">
      <c r="C187" s="205" t="s">
        <v>17</v>
      </c>
      <c r="D187" s="206"/>
      <c r="E187" s="206"/>
      <c r="F187" s="206"/>
      <c r="G187" s="206"/>
      <c r="H187" s="223" t="s">
        <v>18</v>
      </c>
      <c r="I187" s="224"/>
      <c r="J187" s="225"/>
      <c r="K187" s="146" t="s">
        <v>19</v>
      </c>
    </row>
    <row r="188" spans="3:11" ht="46.5" customHeight="1">
      <c r="C188" s="205" t="s">
        <v>20</v>
      </c>
      <c r="D188" s="206"/>
      <c r="E188" s="206"/>
      <c r="F188" s="206"/>
      <c r="G188" s="206"/>
      <c r="H188" s="226" t="s">
        <v>21</v>
      </c>
      <c r="I188" s="226"/>
      <c r="J188" s="148" t="s">
        <v>22</v>
      </c>
      <c r="K188" s="162"/>
    </row>
    <row r="189" spans="3:11" ht="39.75" customHeight="1">
      <c r="C189" s="205" t="s">
        <v>23</v>
      </c>
      <c r="D189" s="206"/>
      <c r="E189" s="206"/>
      <c r="F189" s="206"/>
      <c r="G189" s="206"/>
      <c r="H189" s="233" t="s">
        <v>24</v>
      </c>
      <c r="I189" s="234"/>
      <c r="J189" s="148" t="s">
        <v>25</v>
      </c>
      <c r="K189" s="162"/>
    </row>
    <row r="190" spans="3:11" ht="130.19999999999999" customHeight="1">
      <c r="C190" s="366" t="s">
        <v>279</v>
      </c>
      <c r="D190" s="206"/>
      <c r="E190" s="206"/>
      <c r="F190" s="206"/>
      <c r="G190" s="206"/>
      <c r="H190" s="235" t="s">
        <v>77</v>
      </c>
      <c r="I190" s="226"/>
      <c r="J190" s="148" t="s">
        <v>26</v>
      </c>
      <c r="K190" s="162"/>
    </row>
    <row r="191" spans="3:11" ht="125.4" customHeight="1">
      <c r="C191" s="207" t="s">
        <v>278</v>
      </c>
      <c r="D191" s="206"/>
      <c r="E191" s="206"/>
      <c r="F191" s="206"/>
      <c r="G191" s="206"/>
      <c r="H191" s="226" t="s">
        <v>27</v>
      </c>
      <c r="I191" s="226"/>
      <c r="J191" s="148" t="s">
        <v>28</v>
      </c>
      <c r="K191" s="162">
        <f>+K188+K189+K190</f>
        <v>0</v>
      </c>
    </row>
  </sheetData>
  <mergeCells count="31">
    <mergeCell ref="C178:J178"/>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 ref="G181:J181"/>
    <mergeCell ref="G182:J182"/>
    <mergeCell ref="G183:J183"/>
    <mergeCell ref="G184:J184"/>
    <mergeCell ref="G180:J180"/>
    <mergeCell ref="C187:G187"/>
    <mergeCell ref="C188:G188"/>
    <mergeCell ref="H188:I188"/>
    <mergeCell ref="D186:K186"/>
    <mergeCell ref="H187:J187"/>
    <mergeCell ref="C189:G189"/>
    <mergeCell ref="H189:I189"/>
    <mergeCell ref="C190:G190"/>
    <mergeCell ref="H190:I190"/>
    <mergeCell ref="C191:G191"/>
    <mergeCell ref="H191:I191"/>
  </mergeCells>
  <pageMargins left="0.11811023622047245" right="0.11811023622047245" top="0.15748031496062992" bottom="0.15748031496062992" header="0.31496062992125984" footer="0.31496062992125984"/>
  <pageSetup paperSize="9" scale="42" orientation="portrait" verticalDpi="1200" r:id="rId1"/>
  <rowBreaks count="1" manualBreakCount="1">
    <brk id="75" min="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3" zoomScale="80" zoomScaleNormal="80" zoomScaleSheetLayoutView="80" workbookViewId="0">
      <selection activeCell="D9" sqref="D9:K9"/>
    </sheetView>
  </sheetViews>
  <sheetFormatPr baseColWidth="10" defaultColWidth="11.44140625" defaultRowHeight="13.8"/>
  <cols>
    <col min="1" max="2" width="3.44140625" style="1" customWidth="1"/>
    <col min="3" max="3" width="12.44140625" style="1" customWidth="1"/>
    <col min="4" max="4" width="18" style="1" customWidth="1"/>
    <col min="5" max="11" width="11.44140625" style="1"/>
    <col min="12" max="12" width="17.44140625" style="1" customWidth="1"/>
    <col min="13" max="14" width="11.44140625" style="1"/>
    <col min="15" max="15" width="20" style="1" customWidth="1"/>
    <col min="16" max="17" width="3.44140625" style="1" customWidth="1"/>
    <col min="18" max="16384" width="11.44140625" style="1"/>
  </cols>
  <sheetData>
    <row r="1" spans="2:16" ht="14.4" thickBot="1"/>
    <row r="2" spans="2:16" ht="14.4" thickTop="1">
      <c r="B2" s="2"/>
      <c r="C2" s="3"/>
      <c r="D2" s="3"/>
      <c r="E2" s="3"/>
      <c r="F2" s="3"/>
      <c r="G2" s="3"/>
      <c r="H2" s="3"/>
      <c r="I2" s="3"/>
      <c r="J2" s="3"/>
      <c r="K2" s="3"/>
      <c r="L2" s="3"/>
      <c r="M2" s="3"/>
      <c r="N2" s="3"/>
      <c r="O2" s="3"/>
      <c r="P2" s="116"/>
    </row>
    <row r="3" spans="2:16" ht="36.75" customHeight="1">
      <c r="B3" s="4"/>
      <c r="C3" s="360" t="s">
        <v>32</v>
      </c>
      <c r="D3" s="361"/>
      <c r="E3" s="361"/>
      <c r="F3" s="361"/>
      <c r="P3" s="5"/>
    </row>
    <row r="4" spans="2:16">
      <c r="B4" s="4"/>
      <c r="C4" s="108"/>
      <c r="D4" s="117" t="s">
        <v>33</v>
      </c>
      <c r="E4" s="108"/>
      <c r="F4" s="109"/>
      <c r="P4" s="5"/>
    </row>
    <row r="5" spans="2:16">
      <c r="B5" s="4"/>
      <c r="C5" s="106"/>
      <c r="D5" s="107"/>
      <c r="E5" s="106"/>
      <c r="F5" s="107"/>
      <c r="P5" s="5"/>
    </row>
    <row r="6" spans="2:16" ht="48" customHeight="1">
      <c r="B6" s="4"/>
      <c r="C6" s="362" t="s">
        <v>34</v>
      </c>
      <c r="D6" s="362"/>
      <c r="E6" s="362"/>
      <c r="F6" s="362"/>
      <c r="G6" s="362"/>
      <c r="H6" s="362"/>
      <c r="I6" s="362"/>
      <c r="J6" s="362"/>
      <c r="K6" s="362"/>
      <c r="L6" s="362"/>
      <c r="M6" s="362"/>
      <c r="N6" s="362"/>
      <c r="O6" s="362"/>
      <c r="P6" s="6"/>
    </row>
    <row r="7" spans="2:16" ht="15" thickBot="1">
      <c r="B7" s="4"/>
      <c r="C7" s="31"/>
      <c r="D7" s="31"/>
      <c r="E7" s="31"/>
      <c r="F7" s="31"/>
      <c r="G7" s="31"/>
      <c r="H7" s="31"/>
      <c r="I7" s="31"/>
      <c r="J7" s="31"/>
      <c r="K7" s="31"/>
      <c r="L7" s="31"/>
      <c r="M7" s="31"/>
      <c r="N7" s="31"/>
      <c r="O7" s="31"/>
      <c r="P7" s="5"/>
    </row>
    <row r="8" spans="2:16" ht="14.4">
      <c r="B8" s="4"/>
      <c r="C8" s="319"/>
      <c r="D8" s="321"/>
      <c r="E8" s="322"/>
      <c r="F8" s="322"/>
      <c r="G8" s="322"/>
      <c r="H8" s="322"/>
      <c r="I8" s="322"/>
      <c r="J8" s="322"/>
      <c r="K8" s="323"/>
      <c r="L8" s="334"/>
      <c r="M8" s="335"/>
      <c r="N8" s="335"/>
      <c r="O8" s="336"/>
      <c r="P8" s="7"/>
    </row>
    <row r="9" spans="2:16" ht="14.4">
      <c r="B9" s="4"/>
      <c r="C9" s="320"/>
      <c r="D9" s="324" t="s">
        <v>35</v>
      </c>
      <c r="E9" s="325"/>
      <c r="F9" s="325"/>
      <c r="G9" s="325"/>
      <c r="H9" s="325"/>
      <c r="I9" s="325"/>
      <c r="J9" s="325"/>
      <c r="K9" s="326"/>
      <c r="L9" s="337"/>
      <c r="M9" s="338"/>
      <c r="N9" s="338"/>
      <c r="O9" s="339"/>
      <c r="P9" s="7"/>
    </row>
    <row r="10" spans="2:16" ht="14.4">
      <c r="B10" s="4"/>
      <c r="C10" s="320"/>
      <c r="D10" s="324"/>
      <c r="E10" s="325"/>
      <c r="F10" s="325"/>
      <c r="G10" s="325"/>
      <c r="H10" s="325"/>
      <c r="I10" s="325"/>
      <c r="J10" s="325"/>
      <c r="K10" s="326"/>
      <c r="L10" s="327" t="s">
        <v>36</v>
      </c>
      <c r="M10" s="340"/>
      <c r="N10" s="341"/>
      <c r="O10" s="342"/>
      <c r="P10" s="7"/>
    </row>
    <row r="11" spans="2:16" ht="14.4">
      <c r="B11" s="4"/>
      <c r="C11" s="320"/>
      <c r="D11" s="324" t="s">
        <v>37</v>
      </c>
      <c r="E11" s="325"/>
      <c r="F11" s="325"/>
      <c r="G11" s="325"/>
      <c r="H11" s="325"/>
      <c r="I11" s="325"/>
      <c r="J11" s="325"/>
      <c r="K11" s="326"/>
      <c r="L11" s="328"/>
      <c r="M11" s="343"/>
      <c r="N11" s="344"/>
      <c r="O11" s="345"/>
      <c r="P11" s="8"/>
    </row>
    <row r="12" spans="2:16" ht="12.75" customHeight="1">
      <c r="B12" s="4"/>
      <c r="C12" s="320"/>
      <c r="D12" s="363"/>
      <c r="E12" s="364"/>
      <c r="F12" s="364"/>
      <c r="G12" s="364"/>
      <c r="H12" s="364"/>
      <c r="I12" s="364"/>
      <c r="J12" s="364"/>
      <c r="K12" s="365"/>
      <c r="L12" s="327" t="s">
        <v>38</v>
      </c>
      <c r="M12" s="327">
        <v>1</v>
      </c>
      <c r="N12" s="327" t="s">
        <v>39</v>
      </c>
      <c r="O12" s="332">
        <v>1</v>
      </c>
      <c r="P12" s="7"/>
    </row>
    <row r="13" spans="2:16">
      <c r="B13" s="4"/>
      <c r="C13" s="320"/>
      <c r="D13" s="363"/>
      <c r="E13" s="364"/>
      <c r="F13" s="364"/>
      <c r="G13" s="364"/>
      <c r="H13" s="364"/>
      <c r="I13" s="364"/>
      <c r="J13" s="364"/>
      <c r="K13" s="365"/>
      <c r="L13" s="346"/>
      <c r="M13" s="346"/>
      <c r="N13" s="346"/>
      <c r="O13" s="333"/>
      <c r="P13" s="7"/>
    </row>
    <row r="14" spans="2:16" ht="14.4">
      <c r="B14" s="4"/>
      <c r="C14" s="320"/>
      <c r="D14" s="324" t="s">
        <v>40</v>
      </c>
      <c r="E14" s="325"/>
      <c r="F14" s="325"/>
      <c r="G14" s="325"/>
      <c r="H14" s="325"/>
      <c r="I14" s="325"/>
      <c r="J14" s="325"/>
      <c r="K14" s="326"/>
      <c r="L14" s="346"/>
      <c r="M14" s="346"/>
      <c r="N14" s="346"/>
      <c r="O14" s="333"/>
      <c r="P14" s="7"/>
    </row>
    <row r="15" spans="2:16" ht="15" thickBot="1">
      <c r="B15" s="4"/>
      <c r="C15" s="32"/>
      <c r="D15" s="33"/>
      <c r="E15" s="33"/>
      <c r="F15" s="33"/>
      <c r="G15" s="33"/>
      <c r="H15" s="33"/>
      <c r="I15" s="33"/>
      <c r="J15" s="33"/>
      <c r="K15" s="33"/>
      <c r="L15" s="33"/>
      <c r="M15" s="34"/>
      <c r="N15" s="34"/>
      <c r="O15" s="35"/>
      <c r="P15" s="9"/>
    </row>
    <row r="16" spans="2:16" ht="14.4">
      <c r="B16" s="4"/>
      <c r="C16" s="36"/>
      <c r="D16" s="112"/>
      <c r="E16" s="112"/>
      <c r="F16" s="112"/>
      <c r="G16" s="112"/>
      <c r="H16" s="112"/>
      <c r="I16" s="112"/>
      <c r="J16" s="112"/>
      <c r="K16" s="112"/>
      <c r="L16" s="37" t="s">
        <v>41</v>
      </c>
      <c r="M16" s="38" t="s">
        <v>42</v>
      </c>
      <c r="N16" s="38" t="s">
        <v>43</v>
      </c>
      <c r="O16" s="39" t="s">
        <v>44</v>
      </c>
      <c r="P16" s="8"/>
    </row>
    <row r="17" spans="2:16" ht="14.4">
      <c r="B17" s="4"/>
      <c r="C17" s="40"/>
      <c r="D17" s="110"/>
      <c r="E17" s="110"/>
      <c r="F17" s="110"/>
      <c r="G17" s="110"/>
      <c r="H17" s="110"/>
      <c r="I17" s="110"/>
      <c r="J17" s="110"/>
      <c r="K17" s="110"/>
      <c r="L17" s="41"/>
      <c r="M17" s="42"/>
      <c r="N17" s="42"/>
      <c r="O17" s="43"/>
      <c r="P17" s="10"/>
    </row>
    <row r="18" spans="2:16" ht="18" customHeight="1">
      <c r="B18" s="4"/>
      <c r="C18" s="267" t="s">
        <v>45</v>
      </c>
      <c r="D18" s="268"/>
      <c r="E18" s="268"/>
      <c r="F18" s="268"/>
      <c r="G18" s="110"/>
      <c r="H18" s="110"/>
      <c r="I18" s="110" t="s">
        <v>46</v>
      </c>
      <c r="J18" s="31"/>
      <c r="K18" s="110"/>
      <c r="L18" s="41"/>
      <c r="M18" s="31"/>
      <c r="N18" s="31"/>
      <c r="O18" s="44"/>
      <c r="P18" s="10"/>
    </row>
    <row r="19" spans="2:16" ht="14.4">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4.4">
      <c r="B22" s="4"/>
      <c r="C22" s="349" t="s">
        <v>47</v>
      </c>
      <c r="D22" s="350"/>
      <c r="E22" s="350"/>
      <c r="F22" s="350"/>
      <c r="G22" s="350"/>
      <c r="H22" s="350"/>
      <c r="I22" s="350"/>
      <c r="J22" s="350"/>
      <c r="K22" s="350"/>
      <c r="L22" s="350"/>
      <c r="M22" s="350"/>
      <c r="N22" s="350"/>
      <c r="O22" s="351"/>
      <c r="P22" s="12"/>
    </row>
    <row r="23" spans="2:16" ht="15" thickBot="1">
      <c r="B23" s="4"/>
      <c r="C23" s="54"/>
      <c r="D23" s="31"/>
      <c r="E23" s="31"/>
      <c r="F23" s="31"/>
      <c r="G23" s="31"/>
      <c r="H23" s="31"/>
      <c r="I23" s="31"/>
      <c r="J23" s="31"/>
      <c r="K23" s="31"/>
      <c r="L23" s="31"/>
      <c r="M23" s="31"/>
      <c r="N23" s="31"/>
      <c r="O23" s="55"/>
      <c r="P23" s="5"/>
    </row>
    <row r="24" spans="2:16">
      <c r="B24" s="4"/>
      <c r="C24" s="56" t="s">
        <v>48</v>
      </c>
      <c r="D24" s="329" t="s">
        <v>7</v>
      </c>
      <c r="E24" s="330"/>
      <c r="F24" s="330"/>
      <c r="G24" s="330"/>
      <c r="H24" s="330"/>
      <c r="I24" s="330"/>
      <c r="J24" s="330"/>
      <c r="K24" s="330"/>
      <c r="L24" s="331"/>
      <c r="M24" s="347" t="s">
        <v>49</v>
      </c>
      <c r="N24" s="348"/>
      <c r="O24" s="56" t="s">
        <v>9</v>
      </c>
      <c r="P24" s="13"/>
    </row>
    <row r="25" spans="2:16" ht="14.4" thickBot="1">
      <c r="B25" s="4"/>
      <c r="C25" s="57"/>
      <c r="D25" s="303"/>
      <c r="E25" s="304"/>
      <c r="F25" s="304"/>
      <c r="G25" s="304"/>
      <c r="H25" s="304"/>
      <c r="I25" s="304"/>
      <c r="J25" s="304"/>
      <c r="K25" s="304"/>
      <c r="L25" s="305"/>
      <c r="M25" s="303"/>
      <c r="N25" s="305"/>
      <c r="O25" s="58"/>
      <c r="P25" s="14"/>
    </row>
    <row r="26" spans="2:16">
      <c r="B26" s="4"/>
      <c r="C26" s="306" t="s">
        <v>50</v>
      </c>
      <c r="D26" s="307"/>
      <c r="E26" s="307"/>
      <c r="F26" s="307"/>
      <c r="G26" s="307"/>
      <c r="H26" s="307"/>
      <c r="I26" s="307"/>
      <c r="J26" s="307"/>
      <c r="K26" s="307"/>
      <c r="L26" s="307"/>
      <c r="M26" s="307"/>
      <c r="N26" s="307"/>
      <c r="O26" s="308"/>
      <c r="P26" s="15"/>
    </row>
    <row r="27" spans="2:16">
      <c r="B27" s="4"/>
      <c r="C27" s="309"/>
      <c r="D27" s="310"/>
      <c r="E27" s="310"/>
      <c r="F27" s="310"/>
      <c r="G27" s="310"/>
      <c r="H27" s="310"/>
      <c r="I27" s="310"/>
      <c r="J27" s="310"/>
      <c r="K27" s="310"/>
      <c r="L27" s="310"/>
      <c r="M27" s="310"/>
      <c r="N27" s="310"/>
      <c r="O27" s="311"/>
      <c r="P27" s="15"/>
    </row>
    <row r="28" spans="2:16" ht="14.4" thickBot="1">
      <c r="B28" s="4"/>
      <c r="C28" s="312"/>
      <c r="D28" s="313"/>
      <c r="E28" s="313"/>
      <c r="F28" s="313"/>
      <c r="G28" s="313"/>
      <c r="H28" s="313"/>
      <c r="I28" s="313"/>
      <c r="J28" s="313"/>
      <c r="K28" s="313"/>
      <c r="L28" s="313"/>
      <c r="M28" s="313"/>
      <c r="N28" s="313"/>
      <c r="O28" s="314"/>
      <c r="P28" s="15"/>
    </row>
    <row r="29" spans="2:16" ht="14.4">
      <c r="B29" s="4"/>
      <c r="C29" s="291" t="s">
        <v>7</v>
      </c>
      <c r="D29" s="358"/>
      <c r="E29" s="358"/>
      <c r="F29" s="358"/>
      <c r="G29" s="359"/>
      <c r="H29" s="297" t="s">
        <v>51</v>
      </c>
      <c r="I29" s="358"/>
      <c r="J29" s="301" t="s">
        <v>52</v>
      </c>
      <c r="K29" s="302"/>
      <c r="L29" s="59" t="s">
        <v>53</v>
      </c>
      <c r="M29" s="297" t="s">
        <v>54</v>
      </c>
      <c r="N29" s="298"/>
      <c r="O29" s="60" t="s">
        <v>55</v>
      </c>
      <c r="P29" s="16"/>
    </row>
    <row r="30" spans="2:16" ht="14.4">
      <c r="B30" s="4"/>
      <c r="C30" s="275"/>
      <c r="D30" s="276"/>
      <c r="E30" s="276"/>
      <c r="F30" s="276"/>
      <c r="G30" s="352"/>
      <c r="H30" s="353"/>
      <c r="I30" s="352"/>
      <c r="J30" s="353"/>
      <c r="K30" s="352"/>
      <c r="L30" s="61"/>
      <c r="M30" s="354"/>
      <c r="N30" s="355"/>
      <c r="O30" s="62"/>
      <c r="P30" s="17"/>
    </row>
    <row r="31" spans="2:16" ht="14.4">
      <c r="B31" s="4"/>
      <c r="C31" s="63"/>
      <c r="D31" s="64"/>
      <c r="E31" s="64"/>
      <c r="F31" s="64"/>
      <c r="G31" s="65"/>
      <c r="H31" s="66"/>
      <c r="I31" s="65"/>
      <c r="J31" s="66"/>
      <c r="K31" s="65"/>
      <c r="L31" s="61"/>
      <c r="M31" s="354"/>
      <c r="N31" s="355"/>
      <c r="O31" s="62"/>
      <c r="P31" s="17"/>
    </row>
    <row r="32" spans="2:16" ht="15" thickBot="1">
      <c r="B32" s="4"/>
      <c r="C32" s="287"/>
      <c r="D32" s="288"/>
      <c r="E32" s="288"/>
      <c r="F32" s="288"/>
      <c r="G32" s="315"/>
      <c r="H32" s="316"/>
      <c r="I32" s="315"/>
      <c r="J32" s="316"/>
      <c r="K32" s="315"/>
      <c r="L32" s="67"/>
      <c r="M32" s="317"/>
      <c r="N32" s="318"/>
      <c r="O32" s="62"/>
      <c r="P32" s="17"/>
    </row>
    <row r="33" spans="2:16" ht="15" thickBot="1">
      <c r="B33" s="4"/>
      <c r="C33" s="281" t="s">
        <v>56</v>
      </c>
      <c r="D33" s="282"/>
      <c r="E33" s="282"/>
      <c r="F33" s="282"/>
      <c r="G33" s="282"/>
      <c r="H33" s="282"/>
      <c r="I33" s="282"/>
      <c r="J33" s="282"/>
      <c r="K33" s="282"/>
      <c r="L33" s="282"/>
      <c r="M33" s="282"/>
      <c r="N33" s="283"/>
      <c r="O33" s="68"/>
      <c r="P33" s="18"/>
    </row>
    <row r="34" spans="2:16" ht="13.5" customHeight="1">
      <c r="B34" s="4"/>
      <c r="C34" s="306" t="s">
        <v>57</v>
      </c>
      <c r="D34" s="307"/>
      <c r="E34" s="307"/>
      <c r="F34" s="307"/>
      <c r="G34" s="307"/>
      <c r="H34" s="307"/>
      <c r="I34" s="307"/>
      <c r="J34" s="307"/>
      <c r="K34" s="307"/>
      <c r="L34" s="307"/>
      <c r="M34" s="307"/>
      <c r="N34" s="307"/>
      <c r="O34" s="308"/>
      <c r="P34" s="15"/>
    </row>
    <row r="35" spans="2:16">
      <c r="B35" s="4"/>
      <c r="C35" s="309"/>
      <c r="D35" s="310"/>
      <c r="E35" s="310"/>
      <c r="F35" s="310"/>
      <c r="G35" s="310"/>
      <c r="H35" s="310"/>
      <c r="I35" s="310"/>
      <c r="J35" s="310"/>
      <c r="K35" s="310"/>
      <c r="L35" s="310"/>
      <c r="M35" s="310"/>
      <c r="N35" s="310"/>
      <c r="O35" s="311"/>
      <c r="P35" s="15"/>
    </row>
    <row r="36" spans="2:16" ht="14.4" thickBot="1">
      <c r="B36" s="4"/>
      <c r="C36" s="312"/>
      <c r="D36" s="313"/>
      <c r="E36" s="313"/>
      <c r="F36" s="313"/>
      <c r="G36" s="313"/>
      <c r="H36" s="313"/>
      <c r="I36" s="313"/>
      <c r="J36" s="313"/>
      <c r="K36" s="313"/>
      <c r="L36" s="313"/>
      <c r="M36" s="313"/>
      <c r="N36" s="313"/>
      <c r="O36" s="314"/>
      <c r="P36" s="15"/>
    </row>
    <row r="37" spans="2:16" ht="14.4">
      <c r="B37" s="4"/>
      <c r="C37" s="291" t="s">
        <v>7</v>
      </c>
      <c r="D37" s="292"/>
      <c r="E37" s="292"/>
      <c r="F37" s="292"/>
      <c r="G37" s="292"/>
      <c r="H37" s="292"/>
      <c r="I37" s="292"/>
      <c r="J37" s="298"/>
      <c r="K37" s="111" t="s">
        <v>49</v>
      </c>
      <c r="L37" s="59" t="s">
        <v>9</v>
      </c>
      <c r="M37" s="297" t="s">
        <v>58</v>
      </c>
      <c r="N37" s="298"/>
      <c r="O37" s="60" t="s">
        <v>55</v>
      </c>
      <c r="P37" s="16"/>
    </row>
    <row r="38" spans="2:16" ht="14.4">
      <c r="B38" s="4"/>
      <c r="C38" s="275"/>
      <c r="D38" s="276"/>
      <c r="E38" s="276"/>
      <c r="F38" s="276"/>
      <c r="G38" s="276"/>
      <c r="H38" s="276"/>
      <c r="I38" s="276"/>
      <c r="J38" s="352"/>
      <c r="K38" s="115"/>
      <c r="L38" s="69"/>
      <c r="M38" s="356"/>
      <c r="N38" s="357"/>
      <c r="O38" s="62"/>
      <c r="P38" s="17"/>
    </row>
    <row r="39" spans="2:16" ht="15" thickBot="1">
      <c r="B39" s="4"/>
      <c r="C39" s="287"/>
      <c r="D39" s="288"/>
      <c r="E39" s="288"/>
      <c r="F39" s="288"/>
      <c r="G39" s="288"/>
      <c r="H39" s="288"/>
      <c r="I39" s="288"/>
      <c r="J39" s="315"/>
      <c r="K39" s="64"/>
      <c r="L39" s="70"/>
      <c r="M39" s="289"/>
      <c r="N39" s="290"/>
      <c r="O39" s="71"/>
      <c r="P39" s="17"/>
    </row>
    <row r="40" spans="2:16" ht="15" thickBot="1">
      <c r="B40" s="4"/>
      <c r="C40" s="281" t="s">
        <v>56</v>
      </c>
      <c r="D40" s="282"/>
      <c r="E40" s="282"/>
      <c r="F40" s="282"/>
      <c r="G40" s="282"/>
      <c r="H40" s="282"/>
      <c r="I40" s="282"/>
      <c r="J40" s="282"/>
      <c r="K40" s="282"/>
      <c r="L40" s="282"/>
      <c r="M40" s="282"/>
      <c r="N40" s="283"/>
      <c r="O40" s="72">
        <v>0</v>
      </c>
      <c r="P40" s="17"/>
    </row>
    <row r="41" spans="2:16">
      <c r="B41" s="4"/>
      <c r="C41" s="306" t="s">
        <v>59</v>
      </c>
      <c r="D41" s="307"/>
      <c r="E41" s="307"/>
      <c r="F41" s="307"/>
      <c r="G41" s="307"/>
      <c r="H41" s="307"/>
      <c r="I41" s="307"/>
      <c r="J41" s="307"/>
      <c r="K41" s="307"/>
      <c r="L41" s="307"/>
      <c r="M41" s="307"/>
      <c r="N41" s="307"/>
      <c r="O41" s="308"/>
      <c r="P41" s="15"/>
    </row>
    <row r="42" spans="2:16">
      <c r="B42" s="4"/>
      <c r="C42" s="309"/>
      <c r="D42" s="310"/>
      <c r="E42" s="310"/>
      <c r="F42" s="310"/>
      <c r="G42" s="310"/>
      <c r="H42" s="310"/>
      <c r="I42" s="310"/>
      <c r="J42" s="310"/>
      <c r="K42" s="310"/>
      <c r="L42" s="310"/>
      <c r="M42" s="310"/>
      <c r="N42" s="310"/>
      <c r="O42" s="311"/>
      <c r="P42" s="15"/>
    </row>
    <row r="43" spans="2:16" ht="14.4" thickBot="1">
      <c r="B43" s="4"/>
      <c r="C43" s="312"/>
      <c r="D43" s="313"/>
      <c r="E43" s="313"/>
      <c r="F43" s="313"/>
      <c r="G43" s="313"/>
      <c r="H43" s="313"/>
      <c r="I43" s="313"/>
      <c r="J43" s="313"/>
      <c r="K43" s="313"/>
      <c r="L43" s="313"/>
      <c r="M43" s="313"/>
      <c r="N43" s="313"/>
      <c r="O43" s="314"/>
      <c r="P43" s="15"/>
    </row>
    <row r="44" spans="2:16" ht="16.8">
      <c r="B44" s="4"/>
      <c r="C44" s="291" t="s">
        <v>60</v>
      </c>
      <c r="D44" s="292"/>
      <c r="E44" s="292"/>
      <c r="F44" s="292"/>
      <c r="G44" s="292"/>
      <c r="H44" s="292"/>
      <c r="I44" s="292"/>
      <c r="J44" s="59" t="s">
        <v>61</v>
      </c>
      <c r="K44" s="113" t="s">
        <v>62</v>
      </c>
      <c r="L44" s="73" t="s">
        <v>63</v>
      </c>
      <c r="M44" s="297" t="s">
        <v>64</v>
      </c>
      <c r="N44" s="298"/>
      <c r="O44" s="60" t="s">
        <v>55</v>
      </c>
      <c r="P44" s="16"/>
    </row>
    <row r="45" spans="2:16" ht="14.4">
      <c r="B45" s="4"/>
      <c r="C45" s="275"/>
      <c r="D45" s="276"/>
      <c r="E45" s="276"/>
      <c r="F45" s="276"/>
      <c r="G45" s="276"/>
      <c r="H45" s="276"/>
      <c r="I45" s="276"/>
      <c r="J45" s="74"/>
      <c r="K45" s="75"/>
      <c r="L45" s="74"/>
      <c r="M45" s="295"/>
      <c r="N45" s="296"/>
      <c r="O45" s="62"/>
      <c r="P45" s="17"/>
    </row>
    <row r="46" spans="2:16" ht="15" thickBot="1">
      <c r="B46" s="4"/>
      <c r="C46" s="287"/>
      <c r="D46" s="288"/>
      <c r="E46" s="288"/>
      <c r="F46" s="288"/>
      <c r="G46" s="288"/>
      <c r="H46" s="288"/>
      <c r="I46" s="288"/>
      <c r="J46" s="76"/>
      <c r="K46" s="77"/>
      <c r="L46" s="76"/>
      <c r="M46" s="289"/>
      <c r="N46" s="290"/>
      <c r="O46" s="78"/>
      <c r="P46" s="17"/>
    </row>
    <row r="47" spans="2:16" ht="15" thickBot="1">
      <c r="B47" s="4"/>
      <c r="C47" s="281" t="s">
        <v>56</v>
      </c>
      <c r="D47" s="282"/>
      <c r="E47" s="282"/>
      <c r="F47" s="282"/>
      <c r="G47" s="282"/>
      <c r="H47" s="282"/>
      <c r="I47" s="282"/>
      <c r="J47" s="282"/>
      <c r="K47" s="282"/>
      <c r="L47" s="282"/>
      <c r="M47" s="282"/>
      <c r="N47" s="283"/>
      <c r="O47" s="68"/>
      <c r="P47" s="18"/>
    </row>
    <row r="48" spans="2:16">
      <c r="B48" s="4"/>
      <c r="C48" s="306" t="s">
        <v>65</v>
      </c>
      <c r="D48" s="307"/>
      <c r="E48" s="307"/>
      <c r="F48" s="307"/>
      <c r="G48" s="307"/>
      <c r="H48" s="307"/>
      <c r="I48" s="307"/>
      <c r="J48" s="307"/>
      <c r="K48" s="307"/>
      <c r="L48" s="307"/>
      <c r="M48" s="307"/>
      <c r="N48" s="307"/>
      <c r="O48" s="308"/>
      <c r="P48" s="15"/>
    </row>
    <row r="49" spans="2:16">
      <c r="B49" s="4"/>
      <c r="C49" s="309"/>
      <c r="D49" s="310"/>
      <c r="E49" s="310"/>
      <c r="F49" s="310"/>
      <c r="G49" s="310"/>
      <c r="H49" s="310"/>
      <c r="I49" s="310"/>
      <c r="J49" s="310"/>
      <c r="K49" s="310"/>
      <c r="L49" s="310"/>
      <c r="M49" s="310"/>
      <c r="N49" s="310"/>
      <c r="O49" s="311"/>
      <c r="P49" s="15"/>
    </row>
    <row r="50" spans="2:16" ht="14.4" thickBot="1">
      <c r="B50" s="4"/>
      <c r="C50" s="312"/>
      <c r="D50" s="313"/>
      <c r="E50" s="313"/>
      <c r="F50" s="313"/>
      <c r="G50" s="313"/>
      <c r="H50" s="313"/>
      <c r="I50" s="313"/>
      <c r="J50" s="313"/>
      <c r="K50" s="313"/>
      <c r="L50" s="313"/>
      <c r="M50" s="313"/>
      <c r="N50" s="313"/>
      <c r="O50" s="314"/>
      <c r="P50" s="15"/>
    </row>
    <row r="51" spans="2:16" ht="28.2">
      <c r="B51" s="4"/>
      <c r="C51" s="291" t="s">
        <v>66</v>
      </c>
      <c r="D51" s="292"/>
      <c r="E51" s="292"/>
      <c r="F51" s="292"/>
      <c r="G51" s="292"/>
      <c r="H51" s="292"/>
      <c r="I51" s="292"/>
      <c r="J51" s="59" t="s">
        <v>67</v>
      </c>
      <c r="K51" s="79" t="s">
        <v>68</v>
      </c>
      <c r="L51" s="80" t="s">
        <v>69</v>
      </c>
      <c r="M51" s="293" t="s">
        <v>54</v>
      </c>
      <c r="N51" s="294"/>
      <c r="O51" s="81" t="s">
        <v>55</v>
      </c>
      <c r="P51" s="19"/>
    </row>
    <row r="52" spans="2:16" ht="14.4">
      <c r="B52" s="4"/>
      <c r="C52" s="82"/>
      <c r="D52" s="83"/>
      <c r="E52" s="83"/>
      <c r="F52" s="83"/>
      <c r="G52" s="83"/>
      <c r="H52" s="83"/>
      <c r="I52" s="83"/>
      <c r="J52" s="84"/>
      <c r="K52" s="85"/>
      <c r="L52" s="86"/>
      <c r="M52" s="299"/>
      <c r="N52" s="300"/>
      <c r="O52" s="87"/>
      <c r="P52" s="20"/>
    </row>
    <row r="53" spans="2:16" ht="14.4">
      <c r="B53" s="4"/>
      <c r="C53" s="82"/>
      <c r="D53" s="83"/>
      <c r="E53" s="83"/>
      <c r="F53" s="83"/>
      <c r="G53" s="83"/>
      <c r="H53" s="83"/>
      <c r="I53" s="83"/>
      <c r="J53" s="84"/>
      <c r="K53" s="85"/>
      <c r="L53" s="86"/>
      <c r="M53" s="299"/>
      <c r="N53" s="300"/>
      <c r="O53" s="87"/>
      <c r="P53" s="20"/>
    </row>
    <row r="54" spans="2:16" ht="14.4">
      <c r="B54" s="4"/>
      <c r="C54" s="82"/>
      <c r="D54" s="83"/>
      <c r="E54" s="83"/>
      <c r="F54" s="83"/>
      <c r="G54" s="83"/>
      <c r="H54" s="83"/>
      <c r="I54" s="83"/>
      <c r="J54" s="84"/>
      <c r="K54" s="85"/>
      <c r="L54" s="86"/>
      <c r="M54" s="295"/>
      <c r="N54" s="296"/>
      <c r="O54" s="87"/>
      <c r="P54" s="20"/>
    </row>
    <row r="55" spans="2:16" ht="15" thickBot="1">
      <c r="B55" s="4"/>
      <c r="C55" s="287"/>
      <c r="D55" s="288"/>
      <c r="E55" s="288"/>
      <c r="F55" s="288"/>
      <c r="G55" s="288"/>
      <c r="H55" s="288"/>
      <c r="I55" s="288"/>
      <c r="J55" s="76"/>
      <c r="K55" s="77"/>
      <c r="L55" s="76"/>
      <c r="M55" s="289"/>
      <c r="N55" s="290"/>
      <c r="O55" s="78"/>
      <c r="P55" s="17"/>
    </row>
    <row r="56" spans="2:16" ht="15" thickBot="1">
      <c r="B56" s="4"/>
      <c r="C56" s="281" t="s">
        <v>56</v>
      </c>
      <c r="D56" s="282"/>
      <c r="E56" s="282"/>
      <c r="F56" s="282"/>
      <c r="G56" s="282"/>
      <c r="H56" s="282"/>
      <c r="I56" s="282"/>
      <c r="J56" s="282"/>
      <c r="K56" s="282"/>
      <c r="L56" s="282"/>
      <c r="M56" s="282"/>
      <c r="N56" s="283"/>
      <c r="O56" s="72"/>
      <c r="P56" s="17"/>
    </row>
    <row r="57" spans="2:16" ht="15" thickBot="1">
      <c r="B57" s="4"/>
      <c r="C57" s="54"/>
      <c r="D57" s="31"/>
      <c r="E57" s="31"/>
      <c r="F57" s="31"/>
      <c r="G57" s="31"/>
      <c r="H57" s="31"/>
      <c r="I57" s="31"/>
      <c r="J57" s="31"/>
      <c r="K57" s="31"/>
      <c r="L57" s="31"/>
      <c r="M57" s="31"/>
      <c r="N57" s="31"/>
      <c r="O57" s="55"/>
      <c r="P57" s="5"/>
    </row>
    <row r="58" spans="2:16" ht="15" thickBot="1">
      <c r="B58" s="4"/>
      <c r="C58" s="284" t="s">
        <v>70</v>
      </c>
      <c r="D58" s="285"/>
      <c r="E58" s="285"/>
      <c r="F58" s="285"/>
      <c r="G58" s="285"/>
      <c r="H58" s="285"/>
      <c r="I58" s="285"/>
      <c r="J58" s="285"/>
      <c r="K58" s="285"/>
      <c r="L58" s="285"/>
      <c r="M58" s="285"/>
      <c r="N58" s="286"/>
      <c r="O58" s="88"/>
      <c r="P58" s="21"/>
    </row>
    <row r="59" spans="2:16">
      <c r="B59" s="4"/>
      <c r="C59" s="306" t="s">
        <v>71</v>
      </c>
      <c r="D59" s="307"/>
      <c r="E59" s="307"/>
      <c r="F59" s="307"/>
      <c r="G59" s="307"/>
      <c r="H59" s="307"/>
      <c r="I59" s="307"/>
      <c r="J59" s="307"/>
      <c r="K59" s="307"/>
      <c r="L59" s="307"/>
      <c r="M59" s="307"/>
      <c r="N59" s="307"/>
      <c r="O59" s="308"/>
      <c r="P59" s="15"/>
    </row>
    <row r="60" spans="2:16">
      <c r="B60" s="4"/>
      <c r="C60" s="309"/>
      <c r="D60" s="310"/>
      <c r="E60" s="310"/>
      <c r="F60" s="310"/>
      <c r="G60" s="310"/>
      <c r="H60" s="310"/>
      <c r="I60" s="310"/>
      <c r="J60" s="310"/>
      <c r="K60" s="310"/>
      <c r="L60" s="310"/>
      <c r="M60" s="310"/>
      <c r="N60" s="310"/>
      <c r="O60" s="311"/>
      <c r="P60" s="15"/>
    </row>
    <row r="61" spans="2:16" ht="14.4" thickBot="1">
      <c r="B61" s="4"/>
      <c r="C61" s="312"/>
      <c r="D61" s="313"/>
      <c r="E61" s="313"/>
      <c r="F61" s="313"/>
      <c r="G61" s="313"/>
      <c r="H61" s="313"/>
      <c r="I61" s="313"/>
      <c r="J61" s="313"/>
      <c r="K61" s="313"/>
      <c r="L61" s="313"/>
      <c r="M61" s="313"/>
      <c r="N61" s="313"/>
      <c r="O61" s="314"/>
      <c r="P61" s="15"/>
    </row>
    <row r="62" spans="2:16" ht="14.4">
      <c r="B62" s="4"/>
      <c r="C62" s="291" t="s">
        <v>72</v>
      </c>
      <c r="D62" s="292"/>
      <c r="E62" s="292"/>
      <c r="F62" s="292"/>
      <c r="G62" s="292"/>
      <c r="H62" s="292"/>
      <c r="I62" s="292"/>
      <c r="J62" s="113"/>
      <c r="K62" s="114"/>
      <c r="L62" s="80" t="s">
        <v>73</v>
      </c>
      <c r="M62" s="293" t="s">
        <v>74</v>
      </c>
      <c r="N62" s="294"/>
      <c r="O62" s="81"/>
      <c r="P62" s="19"/>
    </row>
    <row r="63" spans="2:16" ht="14.4">
      <c r="B63" s="4"/>
      <c r="C63" s="275" t="s">
        <v>75</v>
      </c>
      <c r="D63" s="276"/>
      <c r="E63" s="276"/>
      <c r="F63" s="276"/>
      <c r="G63" s="276"/>
      <c r="H63" s="276"/>
      <c r="I63" s="276"/>
      <c r="J63" s="89"/>
      <c r="K63" s="90"/>
      <c r="L63" s="91"/>
      <c r="M63" s="277"/>
      <c r="N63" s="278"/>
      <c r="O63" s="92"/>
      <c r="P63" s="22"/>
    </row>
    <row r="64" spans="2:16" ht="14.4">
      <c r="B64" s="4"/>
      <c r="C64" s="63" t="s">
        <v>76</v>
      </c>
      <c r="D64" s="64"/>
      <c r="E64" s="64"/>
      <c r="F64" s="64"/>
      <c r="G64" s="64"/>
      <c r="H64" s="64"/>
      <c r="I64" s="64"/>
      <c r="J64" s="89"/>
      <c r="K64" s="90"/>
      <c r="L64" s="91"/>
      <c r="M64" s="277"/>
      <c r="N64" s="278"/>
      <c r="O64" s="92"/>
      <c r="P64" s="22"/>
    </row>
    <row r="65" spans="2:16" ht="15" thickBot="1">
      <c r="B65" s="4"/>
      <c r="C65" s="48" t="s">
        <v>77</v>
      </c>
      <c r="D65" s="49"/>
      <c r="E65" s="49"/>
      <c r="F65" s="49"/>
      <c r="G65" s="49"/>
      <c r="H65" s="49"/>
      <c r="I65" s="49"/>
      <c r="J65" s="93"/>
      <c r="K65" s="94"/>
      <c r="L65" s="91"/>
      <c r="M65" s="279"/>
      <c r="N65" s="280"/>
      <c r="O65" s="92"/>
      <c r="P65" s="22"/>
    </row>
    <row r="66" spans="2:16" ht="15" thickBot="1">
      <c r="B66" s="4"/>
      <c r="C66" s="281" t="s">
        <v>56</v>
      </c>
      <c r="D66" s="282"/>
      <c r="E66" s="282"/>
      <c r="F66" s="282"/>
      <c r="G66" s="282"/>
      <c r="H66" s="282"/>
      <c r="I66" s="282"/>
      <c r="J66" s="282"/>
      <c r="K66" s="282"/>
      <c r="L66" s="282"/>
      <c r="M66" s="282"/>
      <c r="N66" s="283"/>
      <c r="O66" s="95"/>
      <c r="P66" s="23"/>
    </row>
    <row r="67" spans="2:16" ht="15" thickBot="1">
      <c r="B67" s="4"/>
      <c r="C67" s="54"/>
      <c r="D67" s="31"/>
      <c r="E67" s="31"/>
      <c r="F67" s="31"/>
      <c r="G67" s="31"/>
      <c r="H67" s="31"/>
      <c r="I67" s="31"/>
      <c r="J67" s="31"/>
      <c r="K67" s="31"/>
      <c r="L67" s="31"/>
      <c r="M67" s="31"/>
      <c r="N67" s="31"/>
      <c r="O67" s="55"/>
      <c r="P67" s="5"/>
    </row>
    <row r="68" spans="2:16" ht="15" thickBot="1">
      <c r="B68" s="4"/>
      <c r="C68" s="284" t="s">
        <v>78</v>
      </c>
      <c r="D68" s="285"/>
      <c r="E68" s="285"/>
      <c r="F68" s="285"/>
      <c r="G68" s="285"/>
      <c r="H68" s="285"/>
      <c r="I68" s="285"/>
      <c r="J68" s="285"/>
      <c r="K68" s="285"/>
      <c r="L68" s="285"/>
      <c r="M68" s="285"/>
      <c r="N68" s="286"/>
      <c r="O68" s="96"/>
      <c r="P68" s="23"/>
    </row>
    <row r="69" spans="2:16" ht="14.4">
      <c r="B69" s="4"/>
      <c r="C69" s="54"/>
      <c r="D69" s="31"/>
      <c r="E69" s="31"/>
      <c r="F69" s="31"/>
      <c r="G69" s="31"/>
      <c r="H69" s="31"/>
      <c r="I69" s="31"/>
      <c r="J69" s="31"/>
      <c r="K69" s="31"/>
      <c r="L69" s="31"/>
      <c r="M69" s="31"/>
      <c r="N69" s="31"/>
      <c r="O69" s="55"/>
      <c r="P69" s="5"/>
    </row>
    <row r="70" spans="2:16" ht="14.4">
      <c r="B70" s="4"/>
      <c r="C70" s="54"/>
      <c r="D70" s="31"/>
      <c r="E70" s="31"/>
      <c r="F70" s="31"/>
      <c r="G70" s="31"/>
      <c r="H70" s="97" t="s">
        <v>79</v>
      </c>
      <c r="I70" s="97"/>
      <c r="J70" s="97"/>
      <c r="K70" s="97"/>
      <c r="L70" s="31"/>
      <c r="M70" s="31"/>
      <c r="N70" s="31"/>
      <c r="O70" s="55"/>
      <c r="P70" s="5"/>
    </row>
    <row r="71" spans="2:16" ht="14.4">
      <c r="B71" s="4"/>
      <c r="C71" s="54"/>
      <c r="D71" s="31"/>
      <c r="E71" s="31"/>
      <c r="F71" s="31"/>
      <c r="G71" s="31"/>
      <c r="H71" s="97" t="s">
        <v>80</v>
      </c>
      <c r="I71" s="31"/>
      <c r="J71" s="31"/>
      <c r="K71" s="31"/>
      <c r="L71" s="31"/>
      <c r="M71" s="31"/>
      <c r="N71" s="31"/>
      <c r="O71" s="55"/>
      <c r="P71" s="24"/>
    </row>
    <row r="72" spans="2:16" ht="14.4">
      <c r="B72" s="4"/>
      <c r="C72" s="54"/>
      <c r="D72" s="31"/>
      <c r="E72" s="31"/>
      <c r="F72" s="31"/>
      <c r="G72" s="31"/>
      <c r="H72" s="97" t="s">
        <v>81</v>
      </c>
      <c r="I72" s="31"/>
      <c r="J72" s="31"/>
      <c r="K72" s="31"/>
      <c r="L72" s="31"/>
      <c r="M72" s="31"/>
      <c r="N72" s="31"/>
      <c r="O72" s="55"/>
      <c r="P72" s="24"/>
    </row>
    <row r="73" spans="2:16" ht="14.4">
      <c r="B73" s="4"/>
      <c r="C73" s="40"/>
      <c r="D73" s="98"/>
      <c r="E73" s="98"/>
      <c r="F73" s="98"/>
      <c r="G73" s="98"/>
      <c r="H73" s="97" t="s">
        <v>82</v>
      </c>
      <c r="I73" s="98"/>
      <c r="J73" s="98"/>
      <c r="K73" s="98"/>
      <c r="L73" s="98"/>
      <c r="M73" s="98"/>
      <c r="N73" s="98"/>
      <c r="O73" s="99"/>
      <c r="P73" s="25"/>
    </row>
    <row r="74" spans="2:16" ht="14.4">
      <c r="B74" s="4"/>
      <c r="C74" s="54"/>
      <c r="D74" s="31"/>
      <c r="E74" s="31"/>
      <c r="F74" s="31"/>
      <c r="G74" s="31"/>
      <c r="H74" s="31" t="s">
        <v>83</v>
      </c>
      <c r="I74" s="31"/>
      <c r="J74" s="31"/>
      <c r="K74" s="31"/>
      <c r="L74" s="31"/>
      <c r="M74" s="31"/>
      <c r="N74" s="31"/>
      <c r="O74" s="55"/>
      <c r="P74" s="5"/>
    </row>
    <row r="75" spans="2:16" ht="14.4">
      <c r="B75" s="4"/>
      <c r="C75" s="100" t="s">
        <v>84</v>
      </c>
      <c r="D75" s="101"/>
      <c r="E75" s="101"/>
      <c r="F75" s="101"/>
      <c r="G75" s="101"/>
      <c r="H75" s="101"/>
      <c r="I75" s="101"/>
      <c r="J75" s="101"/>
      <c r="K75" s="101"/>
      <c r="L75" s="101"/>
      <c r="M75" s="101"/>
      <c r="N75" s="101"/>
      <c r="O75" s="102"/>
      <c r="P75" s="5"/>
    </row>
    <row r="76" spans="2:16" ht="14.4">
      <c r="B76" s="4"/>
      <c r="C76" s="272"/>
      <c r="D76" s="273"/>
      <c r="E76" s="273"/>
      <c r="F76" s="273"/>
      <c r="G76" s="273"/>
      <c r="H76" s="273"/>
      <c r="I76" s="273"/>
      <c r="J76" s="273"/>
      <c r="K76" s="273"/>
      <c r="L76" s="273"/>
      <c r="M76" s="273"/>
      <c r="N76" s="273"/>
      <c r="O76" s="274"/>
      <c r="P76" s="25"/>
    </row>
    <row r="77" spans="2:16" ht="14.4">
      <c r="B77" s="4"/>
      <c r="C77" s="272"/>
      <c r="D77" s="273"/>
      <c r="E77" s="273"/>
      <c r="F77" s="273"/>
      <c r="G77" s="273"/>
      <c r="H77" s="273"/>
      <c r="I77" s="273"/>
      <c r="J77" s="273"/>
      <c r="K77" s="273"/>
      <c r="L77" s="273"/>
      <c r="M77" s="273"/>
      <c r="N77" s="273"/>
      <c r="O77" s="274"/>
      <c r="P77" s="25"/>
    </row>
    <row r="78" spans="2:16" ht="14.4">
      <c r="B78" s="4"/>
      <c r="C78" s="40"/>
      <c r="D78" s="98"/>
      <c r="E78" s="98"/>
      <c r="F78" s="98"/>
      <c r="G78" s="98"/>
      <c r="H78" s="98"/>
      <c r="I78" s="98"/>
      <c r="J78" s="98"/>
      <c r="K78" s="98"/>
      <c r="L78" s="98"/>
      <c r="M78" s="98"/>
      <c r="N78" s="98"/>
      <c r="O78" s="99"/>
      <c r="P78" s="25"/>
    </row>
    <row r="79" spans="2:16" ht="14.4">
      <c r="B79" s="4"/>
      <c r="C79" s="103" t="s">
        <v>85</v>
      </c>
      <c r="D79" s="98"/>
      <c r="E79" s="98"/>
      <c r="F79" s="98"/>
      <c r="G79" s="98"/>
      <c r="H79" s="98"/>
      <c r="I79" s="98"/>
      <c r="J79" s="98"/>
      <c r="K79" s="98"/>
      <c r="L79" s="98"/>
      <c r="M79" s="98"/>
      <c r="N79" s="98"/>
      <c r="O79" s="99"/>
      <c r="P79" s="25"/>
    </row>
    <row r="80" spans="2:16" ht="12.75" customHeight="1">
      <c r="B80" s="4"/>
      <c r="C80" s="269" t="s">
        <v>86</v>
      </c>
      <c r="D80" s="270"/>
      <c r="E80" s="270"/>
      <c r="F80" s="270"/>
      <c r="G80" s="270"/>
      <c r="H80" s="270"/>
      <c r="I80" s="270"/>
      <c r="J80" s="270"/>
      <c r="K80" s="270"/>
      <c r="L80" s="270"/>
      <c r="M80" s="270"/>
      <c r="N80" s="270"/>
      <c r="O80" s="271"/>
      <c r="P80" s="26"/>
    </row>
    <row r="81" spans="2:16" ht="28.5" customHeight="1">
      <c r="B81" s="4"/>
      <c r="C81" s="269"/>
      <c r="D81" s="270"/>
      <c r="E81" s="270"/>
      <c r="F81" s="270"/>
      <c r="G81" s="270"/>
      <c r="H81" s="270"/>
      <c r="I81" s="270"/>
      <c r="J81" s="270"/>
      <c r="K81" s="270"/>
      <c r="L81" s="270"/>
      <c r="M81" s="270"/>
      <c r="N81" s="270"/>
      <c r="O81" s="271"/>
      <c r="P81" s="26"/>
    </row>
    <row r="82" spans="2:16" ht="13.35" customHeight="1">
      <c r="B82" s="4"/>
      <c r="C82" s="269" t="s">
        <v>87</v>
      </c>
      <c r="D82" s="270"/>
      <c r="E82" s="270"/>
      <c r="F82" s="270"/>
      <c r="G82" s="270"/>
      <c r="H82" s="270"/>
      <c r="I82" s="270"/>
      <c r="J82" s="270"/>
      <c r="K82" s="270"/>
      <c r="L82" s="270"/>
      <c r="M82" s="270"/>
      <c r="N82" s="270"/>
      <c r="O82" s="271"/>
      <c r="P82" s="26"/>
    </row>
    <row r="83" spans="2:16" ht="45" customHeight="1">
      <c r="B83" s="4"/>
      <c r="C83" s="269"/>
      <c r="D83" s="270"/>
      <c r="E83" s="270"/>
      <c r="F83" s="270"/>
      <c r="G83" s="270"/>
      <c r="H83" s="270"/>
      <c r="I83" s="270"/>
      <c r="J83" s="270"/>
      <c r="K83" s="270"/>
      <c r="L83" s="270"/>
      <c r="M83" s="270"/>
      <c r="N83" s="270"/>
      <c r="O83" s="271"/>
      <c r="P83" s="26"/>
    </row>
    <row r="84" spans="2:16" ht="14.4">
      <c r="B84" s="4"/>
      <c r="C84" s="40"/>
      <c r="D84" s="98"/>
      <c r="E84" s="98"/>
      <c r="F84" s="98"/>
      <c r="G84" s="98"/>
      <c r="H84" s="98"/>
      <c r="I84" s="98"/>
      <c r="J84" s="98"/>
      <c r="K84" s="98"/>
      <c r="L84" s="98"/>
      <c r="M84" s="98"/>
      <c r="N84" s="98"/>
      <c r="O84" s="99"/>
      <c r="P84" s="25"/>
    </row>
    <row r="85" spans="2:16" ht="14.4">
      <c r="B85" s="4"/>
      <c r="C85" s="54"/>
      <c r="D85" s="31"/>
      <c r="E85" s="31"/>
      <c r="F85" s="31"/>
      <c r="G85" s="31"/>
      <c r="H85" s="97" t="s">
        <v>79</v>
      </c>
      <c r="I85" s="31"/>
      <c r="J85" s="31"/>
      <c r="K85" s="31"/>
      <c r="L85" s="31"/>
      <c r="M85" s="31"/>
      <c r="N85" s="31"/>
      <c r="O85" s="55"/>
      <c r="P85" s="5"/>
    </row>
    <row r="86" spans="2:16" ht="14.4">
      <c r="B86" s="4"/>
      <c r="C86" s="54"/>
      <c r="D86" s="31"/>
      <c r="E86" s="31"/>
      <c r="F86" s="31"/>
      <c r="G86" s="31"/>
      <c r="H86" s="31" t="s">
        <v>80</v>
      </c>
      <c r="I86" s="64"/>
      <c r="J86" s="64"/>
      <c r="K86" s="64"/>
      <c r="L86" s="31"/>
      <c r="M86" s="31"/>
      <c r="N86" s="31"/>
      <c r="O86" s="55"/>
      <c r="P86" s="5"/>
    </row>
    <row r="87" spans="2:16" ht="14.4">
      <c r="B87" s="4"/>
      <c r="C87" s="54"/>
      <c r="D87" s="31"/>
      <c r="E87" s="31"/>
      <c r="F87" s="31"/>
      <c r="G87" s="31"/>
      <c r="H87" s="31" t="s">
        <v>88</v>
      </c>
      <c r="I87" s="104"/>
      <c r="J87" s="104"/>
      <c r="K87" s="104"/>
      <c r="L87" s="31"/>
      <c r="M87" s="31"/>
      <c r="N87" s="31"/>
      <c r="O87" s="55"/>
      <c r="P87" s="5"/>
    </row>
    <row r="88" spans="2:16" ht="14.4">
      <c r="B88" s="4"/>
      <c r="C88" s="105"/>
      <c r="D88" s="98"/>
      <c r="E88" s="98"/>
      <c r="F88" s="98"/>
      <c r="G88" s="98"/>
      <c r="H88" s="31" t="s">
        <v>89</v>
      </c>
      <c r="I88" s="31"/>
      <c r="J88" s="31"/>
      <c r="K88" s="31"/>
      <c r="L88" s="98"/>
      <c r="M88" s="98"/>
      <c r="N88" s="98"/>
      <c r="O88" s="99"/>
      <c r="P88" s="25"/>
    </row>
    <row r="89" spans="2:16" ht="18.75" customHeight="1" thickBot="1">
      <c r="B89" s="4"/>
      <c r="C89" s="265"/>
      <c r="D89" s="266"/>
      <c r="E89" s="266"/>
      <c r="F89" s="77"/>
      <c r="G89" s="77"/>
      <c r="H89" s="77"/>
      <c r="I89" s="77"/>
      <c r="J89" s="77"/>
      <c r="K89" s="263"/>
      <c r="L89" s="263"/>
      <c r="M89" s="263"/>
      <c r="N89" s="263"/>
      <c r="O89" s="264"/>
      <c r="P89" s="27"/>
    </row>
    <row r="90" spans="2:16" ht="14.4" thickBot="1">
      <c r="B90" s="28"/>
      <c r="C90" s="29"/>
      <c r="D90" s="29"/>
      <c r="E90" s="29"/>
      <c r="F90" s="29"/>
      <c r="G90" s="29"/>
      <c r="H90" s="29"/>
      <c r="I90" s="29"/>
      <c r="J90" s="29"/>
      <c r="K90" s="29"/>
      <c r="L90" s="29"/>
      <c r="M90" s="29"/>
      <c r="N90" s="29"/>
      <c r="O90" s="29"/>
      <c r="P90" s="30"/>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cp:lastModifiedBy>
  <cp:revision/>
  <dcterms:created xsi:type="dcterms:W3CDTF">2006-06-27T16:47:25Z</dcterms:created>
  <dcterms:modified xsi:type="dcterms:W3CDTF">2026-07-09T14:28:55Z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